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defaultThemeVersion="124226"/>
  <bookViews>
    <workbookView xWindow="0" yWindow="300" windowWidth="14385" windowHeight="7755" tabRatio="869"/>
  </bookViews>
  <sheets>
    <sheet name="Background Information" sheetId="17" r:id="rId1"/>
    <sheet name="User's Guide" sheetId="29" r:id="rId2"/>
    <sheet name="A - Sustainable Sites" sheetId="20" r:id="rId3"/>
    <sheet name="A - Summary Sust. Sites" sheetId="25" r:id="rId4"/>
    <sheet name="B - Materials and Resources" sheetId="18" r:id="rId5"/>
    <sheet name="B - Summary Mat&amp;Resource" sheetId="19" r:id="rId6"/>
    <sheet name="C - Energy and Atmosphere" sheetId="21" r:id="rId7"/>
    <sheet name="C - Summary Energy" sheetId="26" r:id="rId8"/>
    <sheet name="D - Water" sheetId="22" r:id="rId9"/>
    <sheet name="D - Summary Water" sheetId="27" r:id="rId10"/>
    <sheet name="E - Indoor Air Quality" sheetId="23" r:id="rId11"/>
    <sheet name="E - Summary Indoor Air" sheetId="28" r:id="rId12"/>
    <sheet name="F - General Resources" sheetId="30" r:id="rId13"/>
    <sheet name="All Sections Report" sheetId="10" r:id="rId14"/>
    <sheet name="Assessment Scores" sheetId="5" state="hidden" r:id="rId15"/>
  </sheets>
  <externalReferences>
    <externalReference r:id="rId16"/>
  </externalReferences>
  <definedNames>
    <definedName name="_xlnm._FilterDatabase" localSheetId="2" hidden="1">'A - Sustainable Sites'!$B$348:$B$351</definedName>
    <definedName name="_xlnm._FilterDatabase" localSheetId="4" hidden="1">'B - Materials and Resources'!$B$140:$B$143</definedName>
    <definedName name="_xlnm._FilterDatabase" localSheetId="6" hidden="1">'C - Energy and Atmosphere'!$B$175:$B$178</definedName>
    <definedName name="_xlnm._FilterDatabase" localSheetId="8" hidden="1">'D - Water'!$B$116:$B$119</definedName>
    <definedName name="_xlnm._FilterDatabase" localSheetId="10" hidden="1">'E - Indoor Air Quality'!$B$103:$B$106</definedName>
    <definedName name="_xlnm._FilterDatabase" localSheetId="12" hidden="1">'F - General Resources'!#REF!</definedName>
    <definedName name="Assessment">'Assessment Scores'!$A$1</definedName>
    <definedName name="AssessmentCat">'[1]Assessment Scores'!$A$1:$A$6</definedName>
    <definedName name="AssessType">'Assessment Scores'!$A$1:$A$7</definedName>
    <definedName name="_xlnm.Criteria" localSheetId="2">'A - Sustainable Sites'!$B$348:$B$351</definedName>
    <definedName name="_xlnm.Criteria" localSheetId="4">'B - Materials and Resources'!$B$140:$B$143</definedName>
    <definedName name="_xlnm.Criteria" localSheetId="6">'C - Energy and Atmosphere'!$B$175:$B$178</definedName>
    <definedName name="_xlnm.Criteria" localSheetId="8">'D - Water'!$B$116:$B$119</definedName>
    <definedName name="_xlnm.Criteria" localSheetId="10">'E - Indoor Air Quality'!$B$103:$B$106</definedName>
    <definedName name="_xlnm.Criteria" localSheetId="12">'F - General Resources'!#REF!</definedName>
    <definedName name="OrdType">'Assessment Scores'!$C$1:$C$4</definedName>
    <definedName name="_xlnm.Print_Area" localSheetId="3">'A - Summary Sust. Sites'!$A$1:$N$37</definedName>
    <definedName name="_xlnm.Print_Area" localSheetId="2">'A - Sustainable Sites'!$A$1:$G$354</definedName>
    <definedName name="_xlnm.Print_Area" localSheetId="13">'All Sections Report'!$A$1:$F$57</definedName>
    <definedName name="_xlnm.Print_Area" localSheetId="4">'B - Materials and Resources'!$A$1:$G$146</definedName>
    <definedName name="_xlnm.Print_Area" localSheetId="5">'B - Summary Mat&amp;Resource'!$A$1:$N$37</definedName>
    <definedName name="_xlnm.Print_Area" localSheetId="0">'Background Information'!$A$1:$A$11</definedName>
    <definedName name="_xlnm.Print_Area" localSheetId="6">'C - Energy and Atmosphere'!$A$1:$G$181</definedName>
    <definedName name="_xlnm.Print_Area" localSheetId="7">'C - Summary Energy'!$A$1:$N$37</definedName>
    <definedName name="_xlnm.Print_Area" localSheetId="9">'D - Summary Water'!$A$1:$N$37</definedName>
    <definedName name="_xlnm.Print_Area" localSheetId="8">'D - Water'!$A$1:$G$122</definedName>
    <definedName name="_xlnm.Print_Area" localSheetId="10">'E - Indoor Air Quality'!$A$1:$G$109</definedName>
    <definedName name="_xlnm.Print_Area" localSheetId="11">'E - Summary Indoor Air'!$A$1:$N$37</definedName>
    <definedName name="_xlnm.Print_Area" localSheetId="12">'F - General Resources'!$A$1:$A$63</definedName>
    <definedName name="_xlnm.Print_Area" localSheetId="1">'User''s Guide'!$A$1:$A$36</definedName>
    <definedName name="Required_by_code" localSheetId="3">#REF!</definedName>
    <definedName name="Required_by_code" localSheetId="6">#REF!</definedName>
    <definedName name="Required_by_code" localSheetId="7">#REF!</definedName>
    <definedName name="Required_by_code" localSheetId="9">#REF!</definedName>
    <definedName name="Required_by_code" localSheetId="8">#REF!</definedName>
    <definedName name="Required_by_code" localSheetId="10">#REF!</definedName>
    <definedName name="Required_by_code" localSheetId="11">#REF!</definedName>
    <definedName name="Required_by_code" localSheetId="12">#REF!</definedName>
    <definedName name="Required_by_code" localSheetId="1">#REF!</definedName>
    <definedName name="Required_by_code">#REF!</definedName>
    <definedName name="Scores">'Assessment Scores'!$A$2:$A$7</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A4" i="17"/>
  <c r="G94" i="23"/>
  <c r="G84"/>
  <c r="G71"/>
  <c r="G69"/>
  <c r="G67"/>
  <c r="G65"/>
  <c r="G63"/>
  <c r="G43"/>
  <c r="G30"/>
  <c r="G28"/>
  <c r="G26"/>
  <c r="G8"/>
  <c r="G80" i="22"/>
  <c r="G67"/>
  <c r="G57"/>
  <c r="G44"/>
  <c r="G8"/>
  <c r="G166" i="21"/>
  <c r="G150"/>
  <c r="G95"/>
  <c r="G82"/>
  <c r="G78"/>
  <c r="G74"/>
  <c r="G70"/>
  <c r="G8"/>
  <c r="G92" i="18"/>
  <c r="G79"/>
  <c r="G72"/>
  <c r="G66"/>
  <c r="G53"/>
  <c r="G42"/>
  <c r="G29"/>
  <c r="G27"/>
  <c r="G8"/>
  <c r="G339" i="20"/>
  <c r="G329"/>
  <c r="G316"/>
  <c r="G275"/>
  <c r="G200"/>
  <c r="G193"/>
  <c r="G179"/>
  <c r="G176"/>
  <c r="G172"/>
  <c r="G168"/>
  <c r="G160"/>
  <c r="G148"/>
  <c r="G135"/>
  <c r="G119"/>
  <c r="G106"/>
  <c r="G102"/>
  <c r="G100"/>
  <c r="G98"/>
  <c r="G8"/>
  <c r="H79" i="18" l="1"/>
  <c r="H71" i="23" l="1"/>
  <c r="H69"/>
  <c r="H67"/>
  <c r="H65"/>
  <c r="B99" l="1"/>
  <c r="H94"/>
  <c r="B100"/>
  <c r="H84"/>
  <c r="B98"/>
  <c r="B97"/>
  <c r="H63"/>
  <c r="H8"/>
  <c r="H67" i="22"/>
  <c r="H44"/>
  <c r="H8"/>
  <c r="H80"/>
  <c r="B73" l="1"/>
  <c r="H57"/>
  <c r="C121" s="1"/>
  <c r="H43" i="23"/>
  <c r="C109" s="1"/>
  <c r="B77"/>
  <c r="B76"/>
  <c r="B74"/>
  <c r="B75"/>
  <c r="B110" i="22"/>
  <c r="B113"/>
  <c r="B112"/>
  <c r="B111"/>
  <c r="B36" i="23"/>
  <c r="B34"/>
  <c r="B35"/>
  <c r="B33"/>
  <c r="B49" i="22"/>
  <c r="B48"/>
  <c r="B50"/>
  <c r="B70"/>
  <c r="B47"/>
  <c r="B71"/>
  <c r="B72"/>
  <c r="H166" i="21"/>
  <c r="H95"/>
  <c r="H82"/>
  <c r="H78"/>
  <c r="H74"/>
  <c r="H70"/>
  <c r="H8"/>
  <c r="H329" i="20"/>
  <c r="H316"/>
  <c r="H275"/>
  <c r="H200"/>
  <c r="H193"/>
  <c r="B104" i="23" l="1"/>
  <c r="F4" i="10" s="1"/>
  <c r="C122" i="22"/>
  <c r="B345" i="20"/>
  <c r="H339"/>
  <c r="C108" i="23"/>
  <c r="B106"/>
  <c r="F6" i="10" s="1"/>
  <c r="B116" i="22"/>
  <c r="E3" i="10" s="1"/>
  <c r="B105" i="23"/>
  <c r="F5" i="10" s="1"/>
  <c r="H150" i="21"/>
  <c r="C181" s="1"/>
  <c r="B172"/>
  <c r="B170"/>
  <c r="B171"/>
  <c r="B169"/>
  <c r="B103" i="23"/>
  <c r="F3" i="10" s="1"/>
  <c r="B119" i="22"/>
  <c r="E6" i="10" s="1"/>
  <c r="B117" i="22"/>
  <c r="E4" i="10" s="1"/>
  <c r="B118" i="22"/>
  <c r="E5" i="10" s="1"/>
  <c r="B86" i="21"/>
  <c r="B88"/>
  <c r="B87"/>
  <c r="B85"/>
  <c r="B343" i="20"/>
  <c r="B344"/>
  <c r="B342"/>
  <c r="B322"/>
  <c r="B268"/>
  <c r="B265"/>
  <c r="B267"/>
  <c r="B266"/>
  <c r="B141" i="21"/>
  <c r="B142"/>
  <c r="B143"/>
  <c r="B140"/>
  <c r="B320" i="20"/>
  <c r="B319"/>
  <c r="B321"/>
  <c r="H168"/>
  <c r="H176"/>
  <c r="H106"/>
  <c r="H102"/>
  <c r="H100"/>
  <c r="H98"/>
  <c r="H172"/>
  <c r="H160"/>
  <c r="H148"/>
  <c r="H135"/>
  <c r="H8"/>
  <c r="C180" i="21" l="1"/>
  <c r="B138" i="20"/>
  <c r="H119"/>
  <c r="C353" s="1"/>
  <c r="B175" i="21"/>
  <c r="D3" i="10" s="1"/>
  <c r="B176" i="21"/>
  <c r="D4" i="10" s="1"/>
  <c r="B177" i="21"/>
  <c r="D5" i="10" s="1"/>
  <c r="B178" i="21"/>
  <c r="D6" i="10" s="1"/>
  <c r="B184" i="20"/>
  <c r="B185"/>
  <c r="B183"/>
  <c r="B186"/>
  <c r="B109"/>
  <c r="B112"/>
  <c r="B111"/>
  <c r="B110"/>
  <c r="B141"/>
  <c r="B139"/>
  <c r="B140"/>
  <c r="H8" i="18"/>
  <c r="C354" i="20" l="1"/>
  <c r="B348"/>
  <c r="B3" i="10" s="1"/>
  <c r="B349" i="20"/>
  <c r="B4" i="10" s="1"/>
  <c r="B350" i="20"/>
  <c r="B5" i="10" s="1"/>
  <c r="B351" i="20"/>
  <c r="B6" i="10" s="1"/>
  <c r="H92" i="18"/>
  <c r="H72"/>
  <c r="H66"/>
  <c r="H53"/>
  <c r="H42"/>
  <c r="H29"/>
  <c r="H27"/>
  <c r="C146" l="1"/>
  <c r="C145"/>
  <c r="B134"/>
  <c r="B136"/>
  <c r="B137"/>
  <c r="B135"/>
  <c r="B57"/>
  <c r="B56"/>
  <c r="B59"/>
  <c r="B58"/>
  <c r="B85"/>
  <c r="B84"/>
  <c r="B83"/>
  <c r="B82"/>
  <c r="B35"/>
  <c r="B33"/>
  <c r="B34"/>
  <c r="B32"/>
  <c r="B140" l="1"/>
  <c r="C3" i="10" s="1"/>
  <c r="B9" s="1"/>
  <c r="B141" i="18"/>
  <c r="B142"/>
  <c r="B143"/>
  <c r="C6" i="10" l="1"/>
  <c r="B12" s="1"/>
  <c r="C5"/>
  <c r="B11" s="1"/>
  <c r="C4"/>
  <c r="B10" s="1"/>
</calcChain>
</file>

<file path=xl/comments1.xml><?xml version="1.0" encoding="utf-8"?>
<comments xmlns="http://schemas.openxmlformats.org/spreadsheetml/2006/main">
  <authors>
    <author>Peter Courtright</author>
  </authors>
  <commentList>
    <comment ref="E7" authorId="0">
      <text>
        <r>
          <rPr>
            <sz val="9"/>
            <color indexed="81"/>
            <rFont val="Tahoma"/>
            <family val="2"/>
          </rPr>
          <t>This space is to fill in the appropriate state and/or county code(s) that reference the specific question.</t>
        </r>
      </text>
    </comment>
  </commentList>
</comments>
</file>

<file path=xl/comments2.xml><?xml version="1.0" encoding="utf-8"?>
<comments xmlns="http://schemas.openxmlformats.org/spreadsheetml/2006/main">
  <authors>
    <author>Peter Courtright</author>
  </authors>
  <commentList>
    <comment ref="E7" authorId="0">
      <text>
        <r>
          <rPr>
            <sz val="9"/>
            <color indexed="81"/>
            <rFont val="Tahoma"/>
            <family val="2"/>
          </rPr>
          <t>This space is to fill in the appropriate state and/or county code(s) that reference the specific question.</t>
        </r>
      </text>
    </comment>
  </commentList>
</comments>
</file>

<file path=xl/comments3.xml><?xml version="1.0" encoding="utf-8"?>
<comments xmlns="http://schemas.openxmlformats.org/spreadsheetml/2006/main">
  <authors>
    <author>Peter Courtright</author>
  </authors>
  <commentList>
    <comment ref="E7" authorId="0">
      <text>
        <r>
          <rPr>
            <sz val="9"/>
            <color indexed="81"/>
            <rFont val="Tahoma"/>
            <family val="2"/>
          </rPr>
          <t>This space is to fill in the appropriate state and/or county code(s) that reference the specific question.</t>
        </r>
      </text>
    </comment>
  </commentList>
</comments>
</file>

<file path=xl/comments4.xml><?xml version="1.0" encoding="utf-8"?>
<comments xmlns="http://schemas.openxmlformats.org/spreadsheetml/2006/main">
  <authors>
    <author>Peter Courtright</author>
  </authors>
  <commentList>
    <comment ref="E7" authorId="0">
      <text>
        <r>
          <rPr>
            <sz val="9"/>
            <color indexed="81"/>
            <rFont val="Tahoma"/>
            <family val="2"/>
          </rPr>
          <t>This space is to fill in the appropriate state and/or county code(s) that reference the specific question.</t>
        </r>
      </text>
    </comment>
  </commentList>
</comments>
</file>

<file path=xl/comments5.xml><?xml version="1.0" encoding="utf-8"?>
<comments xmlns="http://schemas.openxmlformats.org/spreadsheetml/2006/main">
  <authors>
    <author>Peter Courtright</author>
  </authors>
  <commentList>
    <comment ref="E7" authorId="0">
      <text>
        <r>
          <rPr>
            <sz val="9"/>
            <color indexed="81"/>
            <rFont val="Tahoma"/>
            <family val="2"/>
          </rPr>
          <t>This space is to fill in the appropriate state and/or county code(s) that reference the specific question.</t>
        </r>
      </text>
    </comment>
  </commentList>
</comments>
</file>

<file path=xl/sharedStrings.xml><?xml version="1.0" encoding="utf-8"?>
<sst xmlns="http://schemas.openxmlformats.org/spreadsheetml/2006/main" count="1280" uniqueCount="696">
  <si>
    <t>Complete these steps for each subcategory of each category, A-E</t>
  </si>
  <si>
    <t>*Repeat until all questions are answered</t>
  </si>
  <si>
    <t xml:space="preserve">* The possible responses are on a scale ranging from "Expressly Prohibited" to "Required by Code" </t>
  </si>
  <si>
    <t>4. Evaluate your legislation/regulations/ordinances in regards to the question</t>
  </si>
  <si>
    <t xml:space="preserve">• Sustainable Sites and Responsible Land Use Development
• Materials and Resource Conservation  
• Energy Conservation and Atmospheric Quality 
• Water Efficiency, Conservation, and Management 
• Indoor Environmental Air Quality </t>
  </si>
  <si>
    <t>2. Read the first Overarching Question</t>
  </si>
  <si>
    <t xml:space="preserve">1. Read the Objective and Rationale </t>
  </si>
  <si>
    <t>5. Choose the option from the drop-down menu that best fits your response to the question (if inapplicable, leave choice as "Please Choose One")</t>
  </si>
  <si>
    <t>* Each response gives a color-rating in the final column as green, yellow, or red (if question is skipped, then this cell will read "No Rating")</t>
  </si>
  <si>
    <t>Green- community is doing well and should continue with current action</t>
  </si>
  <si>
    <t>Yellow- room for improvement</t>
  </si>
  <si>
    <t>Red- community should identify and remove cause of barrier</t>
  </si>
  <si>
    <t>The totals for each color are tallied and recorded after each subcategory's table, as well as the overall category's totals at the end of the worksheet.</t>
  </si>
  <si>
    <t>SUMMARY TOTALS</t>
  </si>
  <si>
    <t>TOTALS</t>
  </si>
  <si>
    <t>Potential Tools and Techniques</t>
  </si>
  <si>
    <t>Please choose one</t>
  </si>
  <si>
    <t>No Rating</t>
  </si>
  <si>
    <t>Specific Questions</t>
  </si>
  <si>
    <t>Rating</t>
  </si>
  <si>
    <t>Green</t>
  </si>
  <si>
    <t>Yellow</t>
  </si>
  <si>
    <t>Red</t>
  </si>
  <si>
    <t>SUSTAINABLE SITES</t>
  </si>
  <si>
    <t>MATERIALS AND RESOURCES</t>
  </si>
  <si>
    <t>ENERGY AND ATMOSPHERE</t>
  </si>
  <si>
    <t>WATER</t>
  </si>
  <si>
    <t>INDOOR AIR QUALITY</t>
  </si>
  <si>
    <t>Sustainable Design and Green Building</t>
  </si>
  <si>
    <t>B. Materials and Resource Conservation</t>
  </si>
  <si>
    <r>
      <rPr>
        <b/>
        <i/>
        <sz val="12"/>
        <color indexed="8"/>
        <rFont val="Times New Roman"/>
        <family val="1"/>
      </rPr>
      <t>Objective:</t>
    </r>
    <r>
      <rPr>
        <b/>
        <sz val="12"/>
        <color indexed="8"/>
        <rFont val="Times New Roman"/>
        <family val="1"/>
      </rPr>
      <t xml:space="preserve"> </t>
    </r>
    <r>
      <rPr>
        <sz val="12"/>
        <color indexed="8"/>
        <rFont val="Times New Roman"/>
        <family val="1"/>
      </rPr>
      <t>To prevent C&amp;D materials from being disposed in waste facilities; to redirect recyclable and/or reusable materials to appropriate uses.</t>
    </r>
  </si>
  <si>
    <r>
      <rPr>
        <b/>
        <i/>
        <sz val="12"/>
        <color indexed="8"/>
        <rFont val="Times New Roman"/>
        <family val="1"/>
      </rPr>
      <t>Rationale</t>
    </r>
    <r>
      <rPr>
        <b/>
        <sz val="12"/>
        <color indexed="8"/>
        <rFont val="Times New Roman"/>
        <family val="1"/>
      </rPr>
      <t>:</t>
    </r>
    <r>
      <rPr>
        <sz val="12"/>
        <color indexed="8"/>
        <rFont val="Times New Roman"/>
        <family val="1"/>
      </rPr>
      <t xml:space="preserve"> C&amp;D waste management reduces building costs, saves resources, conserves energy, and protects the environment.</t>
    </r>
  </si>
  <si>
    <r>
      <t xml:space="preserve">B.1.1 </t>
    </r>
    <r>
      <rPr>
        <i/>
        <sz val="12"/>
        <color theme="4" tint="-0.499984740745262"/>
        <rFont val="Times New Roman"/>
        <family val="1"/>
      </rPr>
      <t>Do the codes/ordinances:</t>
    </r>
    <r>
      <rPr>
        <b/>
        <i/>
        <sz val="12"/>
        <color theme="4" tint="-0.499984740745262"/>
        <rFont val="Times New Roman"/>
        <family val="1"/>
      </rPr>
      <t xml:space="preserve"> Reduce the amount of C&amp;D materials, including renovation materials, being disposed in landfills?  Promote the reuse and recycling of C&amp;D and renovation materials?</t>
    </r>
  </si>
  <si>
    <t>Assessment of Specific Question</t>
  </si>
  <si>
    <t>Resources</t>
  </si>
  <si>
    <r>
      <rPr>
        <b/>
        <i/>
        <sz val="12"/>
        <color theme="4" tint="-0.499984740745262"/>
        <rFont val="Times New Roman"/>
        <family val="1"/>
      </rPr>
      <t xml:space="preserve">B.2.1 </t>
    </r>
    <r>
      <rPr>
        <i/>
        <sz val="12"/>
        <color theme="4" tint="-0.499984740745262"/>
        <rFont val="Times New Roman"/>
        <family val="1"/>
      </rPr>
      <t>Do the codes/ordinances</t>
    </r>
    <r>
      <rPr>
        <b/>
        <i/>
        <sz val="12"/>
        <color theme="4" tint="-0.499984740745262"/>
        <rFont val="Times New Roman"/>
        <family val="1"/>
      </rPr>
      <t>: Allow adaptive reuse of existing buildings?</t>
    </r>
  </si>
  <si>
    <r>
      <rPr>
        <b/>
        <i/>
        <sz val="12"/>
        <color theme="4" tint="-0.499984740745262"/>
        <rFont val="Times New Roman"/>
        <family val="1"/>
      </rPr>
      <t xml:space="preserve">B.3.1 </t>
    </r>
    <r>
      <rPr>
        <i/>
        <sz val="12"/>
        <color theme="4" tint="-0.499984740745262"/>
        <rFont val="Times New Roman"/>
        <family val="1"/>
      </rPr>
      <t>Do the codes/ordinances</t>
    </r>
    <r>
      <rPr>
        <b/>
        <i/>
        <sz val="12"/>
        <color theme="4" tint="-0.499984740745262"/>
        <rFont val="Times New Roman"/>
        <family val="1"/>
      </rPr>
      <t>: Promote the utilization of reused building materials?</t>
    </r>
  </si>
  <si>
    <r>
      <rPr>
        <b/>
        <i/>
        <sz val="12"/>
        <color theme="4" tint="-0.499984740745262"/>
        <rFont val="Times New Roman"/>
        <family val="1"/>
      </rPr>
      <t xml:space="preserve">B.3.2 </t>
    </r>
    <r>
      <rPr>
        <i/>
        <sz val="12"/>
        <color theme="4" tint="-0.499984740745262"/>
        <rFont val="Times New Roman"/>
        <family val="1"/>
      </rPr>
      <t>Do the codes/ordinances</t>
    </r>
    <r>
      <rPr>
        <b/>
        <i/>
        <sz val="12"/>
        <color theme="4" tint="-0.499984740745262"/>
        <rFont val="Times New Roman"/>
        <family val="1"/>
      </rPr>
      <t>: Provide for the reuse of materials during all phases of the building's life?</t>
    </r>
  </si>
  <si>
    <r>
      <rPr>
        <b/>
        <i/>
        <sz val="12"/>
        <color theme="4" tint="-0.499984740745262"/>
        <rFont val="Times New Roman"/>
        <family val="1"/>
      </rPr>
      <t xml:space="preserve">B.4.1 </t>
    </r>
    <r>
      <rPr>
        <i/>
        <sz val="12"/>
        <color theme="4" tint="-0.499984740745262"/>
        <rFont val="Times New Roman"/>
        <family val="1"/>
      </rPr>
      <t>Do the codes/ordinances</t>
    </r>
    <r>
      <rPr>
        <b/>
        <i/>
        <sz val="12"/>
        <color theme="4" tint="-0.499984740745262"/>
        <rFont val="Times New Roman"/>
        <family val="1"/>
      </rPr>
      <t>: Promote the use of environmentally responsible materials?</t>
    </r>
  </si>
  <si>
    <r>
      <rPr>
        <b/>
        <i/>
        <sz val="12"/>
        <color indexed="8"/>
        <rFont val="Times New Roman"/>
        <family val="1"/>
      </rPr>
      <t>Objective:</t>
    </r>
    <r>
      <rPr>
        <b/>
        <sz val="12"/>
        <color indexed="8"/>
        <rFont val="Times New Roman"/>
        <family val="1"/>
      </rPr>
      <t xml:space="preserve"> </t>
    </r>
    <r>
      <rPr>
        <sz val="12"/>
        <color indexed="8"/>
        <rFont val="Times New Roman"/>
        <family val="1"/>
      </rPr>
      <t>To consider the impacts of a product throughout its lifecycle to select materials with the lowest environmental impacts.</t>
    </r>
  </si>
  <si>
    <r>
      <rPr>
        <b/>
        <i/>
        <sz val="12"/>
        <color indexed="8"/>
        <rFont val="Times New Roman"/>
        <family val="1"/>
      </rPr>
      <t>Rationale</t>
    </r>
    <r>
      <rPr>
        <b/>
        <sz val="12"/>
        <color indexed="8"/>
        <rFont val="Times New Roman"/>
        <family val="1"/>
      </rPr>
      <t>:</t>
    </r>
    <r>
      <rPr>
        <sz val="12"/>
        <color indexed="8"/>
        <rFont val="Times New Roman"/>
        <family val="1"/>
      </rPr>
      <t xml:space="preserve"> Selecting environmentally preferable building materials can reduce construction costs and environmental impacts that result from the extraction, processing, and transportation of virgin materials. These materials can also reduce the depletion of finite raw materials and encourage environmentally responsible resource management.</t>
    </r>
  </si>
  <si>
    <r>
      <rPr>
        <b/>
        <i/>
        <sz val="12"/>
        <color indexed="8"/>
        <rFont val="Times New Roman"/>
        <family val="1"/>
      </rPr>
      <t>Rationale</t>
    </r>
    <r>
      <rPr>
        <b/>
        <sz val="12"/>
        <color indexed="8"/>
        <rFont val="Times New Roman"/>
        <family val="1"/>
      </rPr>
      <t>:</t>
    </r>
    <r>
      <rPr>
        <sz val="12"/>
        <color indexed="8"/>
        <rFont val="Times New Roman"/>
        <family val="1"/>
      </rPr>
      <t xml:space="preserve"> Reusing building materials creates many economic, environmental, and social benefits, including reducing construction costs, reducing the consumption of new resources, and minimizing landfill waste and pollution.</t>
    </r>
  </si>
  <si>
    <r>
      <rPr>
        <b/>
        <i/>
        <sz val="12"/>
        <color indexed="8"/>
        <rFont val="Times New Roman"/>
        <family val="1"/>
      </rPr>
      <t>Objective:</t>
    </r>
    <r>
      <rPr>
        <b/>
        <sz val="12"/>
        <color indexed="8"/>
        <rFont val="Times New Roman"/>
        <family val="1"/>
      </rPr>
      <t xml:space="preserve"> </t>
    </r>
    <r>
      <rPr>
        <sz val="12"/>
        <color indexed="8"/>
        <rFont val="Times New Roman"/>
        <family val="1"/>
      </rPr>
      <t>To reuse materials and products to reduce demand for virgin materials and reduce waste, thereby lessening impacts associated with the extraction and processing of virgin resources.</t>
    </r>
  </si>
  <si>
    <r>
      <rPr>
        <b/>
        <i/>
        <sz val="12"/>
        <color indexed="8"/>
        <rFont val="Times New Roman"/>
        <family val="1"/>
      </rPr>
      <t>Objective:</t>
    </r>
    <r>
      <rPr>
        <b/>
        <sz val="12"/>
        <color indexed="8"/>
        <rFont val="Times New Roman"/>
        <family val="1"/>
      </rPr>
      <t xml:space="preserve"> </t>
    </r>
    <r>
      <rPr>
        <sz val="12"/>
        <color indexed="8"/>
        <rFont val="Times New Roman"/>
        <family val="1"/>
      </rPr>
      <t>To reuse existing building structures and shells to conserve resources, reduce waste, and reduce environmental impacts of new construction.</t>
    </r>
  </si>
  <si>
    <r>
      <rPr>
        <b/>
        <i/>
        <sz val="12"/>
        <color indexed="8"/>
        <rFont val="Times New Roman"/>
        <family val="1"/>
      </rPr>
      <t>Rationale</t>
    </r>
    <r>
      <rPr>
        <b/>
        <sz val="12"/>
        <color indexed="8"/>
        <rFont val="Times New Roman"/>
        <family val="1"/>
      </rPr>
      <t>:</t>
    </r>
    <r>
      <rPr>
        <sz val="12"/>
        <color indexed="8"/>
        <rFont val="Times New Roman"/>
        <family val="1"/>
      </rPr>
      <t xml:space="preserve"> Repairing a building rather than tearing it down saves natural resources and energy and prevents pollution that might take place as a byproduct of extraction, manufacturing, and transportation of virgin materials. Building reuse also avoids creating solid waste that could end up in landfills.</t>
    </r>
  </si>
  <si>
    <t xml:space="preserve">• Rehab or reuse ordinance for older buildings.  
• Pedestrian oriented developments or transit orientated development districts.  
• Mixed use or density allowances.
• Adaptive reuse ordinance.
• Voluntary clean-up programs.
• Tax increment finance districts.
</t>
  </si>
  <si>
    <t xml:space="preserve">• Historic preservation ordinance.
• Adaptive reuse, or sustainable design, of historic buildings policy.
</t>
  </si>
  <si>
    <t>• Green building program or ordinance with minimum reuse requirements for new construction.</t>
  </si>
  <si>
    <t xml:space="preserve">• C&amp;D ordinances requiring minimum recycling by percent or weight.
• Waste management plan requirement.
• Deconstruction requirements in demolition permit or separate deconstruction permits.
Building permits include C&amp;D materials diversion deposit or bond.
• Building material bans at city or county waste disposal facilities.
• Renovation ordinance requiring minimum recycling when the projects exceed a certain value or size.
</t>
  </si>
  <si>
    <t>• Waste management plan requirement.</t>
  </si>
  <si>
    <t xml:space="preserve">• Requirement that buildings be designed or constructed to accommodate recycling by building occupants. 
• Requirement to provide for the storage of discarded lamps, batteries, and other items which may require special disposal practices in the jurisdiction.
</t>
  </si>
  <si>
    <t xml:space="preserve">• Green building program or ordinance with minimum post consumer recycled content requirements.
• Requiring use of the Comprehensive Procurement Guidelines (CPG) and Electronic Product Environmental Assessment Tool (EPEAT) for local government acquisitions.
• Certified wood products requirements. 
</t>
  </si>
  <si>
    <t>G:</t>
  </si>
  <si>
    <t>Y:</t>
  </si>
  <si>
    <t>R:</t>
  </si>
  <si>
    <t>No Rating:</t>
  </si>
  <si>
    <r>
      <rPr>
        <u/>
        <sz val="16"/>
        <rFont val="Times New Roman"/>
        <family val="1"/>
      </rPr>
      <t xml:space="preserve">SECTION </t>
    </r>
    <r>
      <rPr>
        <b/>
        <u/>
        <sz val="16"/>
        <rFont val="Times New Roman"/>
        <family val="1"/>
      </rPr>
      <t>B.1</t>
    </r>
    <r>
      <rPr>
        <u/>
        <sz val="16"/>
        <rFont val="Times New Roman"/>
        <family val="1"/>
      </rPr>
      <t xml:space="preserve"> TOTALS</t>
    </r>
  </si>
  <si>
    <r>
      <rPr>
        <u/>
        <sz val="16"/>
        <rFont val="Times New Roman"/>
        <family val="1"/>
      </rPr>
      <t xml:space="preserve">SECTION </t>
    </r>
    <r>
      <rPr>
        <b/>
        <u/>
        <sz val="16"/>
        <rFont val="Times New Roman"/>
        <family val="1"/>
      </rPr>
      <t>B.2</t>
    </r>
    <r>
      <rPr>
        <u/>
        <sz val="16"/>
        <rFont val="Times New Roman"/>
        <family val="1"/>
      </rPr>
      <t xml:space="preserve"> TOTALS</t>
    </r>
  </si>
  <si>
    <r>
      <rPr>
        <u/>
        <sz val="16"/>
        <rFont val="Times New Roman"/>
        <family val="1"/>
      </rPr>
      <t xml:space="preserve">SECTION </t>
    </r>
    <r>
      <rPr>
        <b/>
        <u/>
        <sz val="16"/>
        <rFont val="Times New Roman"/>
        <family val="1"/>
      </rPr>
      <t>B.3</t>
    </r>
    <r>
      <rPr>
        <u/>
        <sz val="16"/>
        <rFont val="Times New Roman"/>
        <family val="1"/>
      </rPr>
      <t xml:space="preserve"> TOTALS</t>
    </r>
  </si>
  <si>
    <r>
      <rPr>
        <u/>
        <sz val="16"/>
        <rFont val="Times New Roman"/>
        <family val="1"/>
      </rPr>
      <t xml:space="preserve">SECTION </t>
    </r>
    <r>
      <rPr>
        <b/>
        <u/>
        <sz val="16"/>
        <rFont val="Times New Roman"/>
        <family val="1"/>
      </rPr>
      <t>B.4</t>
    </r>
    <r>
      <rPr>
        <u/>
        <sz val="16"/>
        <rFont val="Times New Roman"/>
        <family val="1"/>
      </rPr>
      <t xml:space="preserve"> TOTALS</t>
    </r>
  </si>
  <si>
    <r>
      <rPr>
        <u/>
        <sz val="16"/>
        <rFont val="Times New Roman"/>
        <family val="1"/>
      </rPr>
      <t xml:space="preserve">SECTION </t>
    </r>
    <r>
      <rPr>
        <b/>
        <u/>
        <sz val="16"/>
        <rFont val="Times New Roman"/>
        <family val="1"/>
      </rPr>
      <t>B</t>
    </r>
    <r>
      <rPr>
        <u/>
        <sz val="16"/>
        <rFont val="Times New Roman"/>
        <family val="1"/>
      </rPr>
      <t xml:space="preserve"> TOTALS</t>
    </r>
  </si>
  <si>
    <t>• Shingles</t>
  </si>
  <si>
    <t>• Drywall</t>
  </si>
  <si>
    <t>• Concrete</t>
  </si>
  <si>
    <t>• American Institute of Architects (AIA) CWM</t>
  </si>
  <si>
    <t>• WasteCap Resource Solutions: C&amp;D Specification: Construction Waste Management (CWM) Plan Materials</t>
  </si>
  <si>
    <t>• The Associated General Contractors of America Recycling Toolkit</t>
  </si>
  <si>
    <t>• Smart Growth Online CWM Handbook</t>
  </si>
  <si>
    <t>Certified Products Information</t>
  </si>
  <si>
    <t>• Cradle to Cradle Certification</t>
  </si>
  <si>
    <t>Straw Bale Wall Information</t>
  </si>
  <si>
    <t>Other Information</t>
  </si>
  <si>
    <t>• GREENGUARD Certification for Low-Emitting Products</t>
  </si>
  <si>
    <t>• Forest Stewardship Council (FSC)</t>
  </si>
  <si>
    <t>• Sustainable Forestry Initiative (SFI)</t>
  </si>
  <si>
    <t>• Science Certification Systems (SCS) Certified Products Database</t>
  </si>
  <si>
    <t>• International Code Council’s (ICC) Evaluation Services</t>
  </si>
  <si>
    <t>• ICC’s Sustainable Attributes Verification and Evaluation™ Program</t>
  </si>
  <si>
    <t>• EPA CPG program</t>
  </si>
  <si>
    <t>• EPA Using Recycled Industrial Materials in Buildings</t>
  </si>
  <si>
    <t>• EPA Lifecycle Construction Resource Guide</t>
  </si>
  <si>
    <t>• Old to New: Design Guide, Salvaged Building Materials in New Construction, 3rd Edition (2002)</t>
  </si>
  <si>
    <t>• SCS Recycled and Material Content</t>
  </si>
  <si>
    <t>• Earthen Plastered Wall Passes ASTM E-119</t>
  </si>
  <si>
    <t>• Cement Stucco Wall Passes ASTM E-119-05</t>
  </si>
  <si>
    <t>• City of Boulder, CO, Ordinance 5891: Amending Ch 10-5 B.R.C. 1981</t>
  </si>
  <si>
    <t>• ASTM Committee C01 Cement</t>
  </si>
  <si>
    <t>• ASTM Committee C09 Concrete and Concrete Aggregates</t>
  </si>
  <si>
    <t>• ASTM Committee C11 Gypsum and Related Building Materials and Systems</t>
  </si>
  <si>
    <t>• ASTM Committee D04 Road and Paving Materials</t>
  </si>
  <si>
    <t>• ASTM Committee C12 Mortars and Grouts for Unit Masonry</t>
  </si>
  <si>
    <t>• ASTM Committee E50 Environmental Assessment, Risk Management and Corrective Action</t>
  </si>
  <si>
    <t>• ASTM Committee D34 Waste Management</t>
  </si>
  <si>
    <t>• Alameda County, CA, Waste Management Authority Green Building Materials Resource Guide</t>
  </si>
  <si>
    <t>• California Integrated Waste Management Board</t>
  </si>
  <si>
    <t>• EPEAT</t>
  </si>
  <si>
    <t>• Building Materials Reuse Association</t>
  </si>
  <si>
    <t>• EPA Environmental Technology Verification Program: Materials Management and Remediation Center</t>
  </si>
  <si>
    <t>Material Reuse Information</t>
  </si>
  <si>
    <t>Building Reuse Information</t>
  </si>
  <si>
    <t>• City of Los Angeles: Adaptive Reuse Handbook, Second Ed., Feb. 2006</t>
  </si>
  <si>
    <t>• Leadership in Energy and Environmental Design (LEED) for Core &amp; Shell Green Building Rating System</t>
  </si>
  <si>
    <t>• National Trust for Historic Preservation</t>
  </si>
  <si>
    <t>Materials Management Information</t>
  </si>
  <si>
    <t>Required by code (G)</t>
  </si>
  <si>
    <t>Expressly Allowed (Y)</t>
  </si>
  <si>
    <t>Code silent, but typically allowed (Y)</t>
  </si>
  <si>
    <t>Code silent, but typically not approved (R)</t>
  </si>
  <si>
    <t>Expressly Prohibited (R)</t>
  </si>
  <si>
    <t>• Construction Materials Recycling Association (CMRA)</t>
  </si>
  <si>
    <r>
      <rPr>
        <b/>
        <sz val="12"/>
        <color theme="3"/>
        <rFont val="Times New Roman"/>
        <family val="1"/>
      </rPr>
      <t>a)</t>
    </r>
    <r>
      <rPr>
        <sz val="12"/>
        <color indexed="8"/>
        <rFont val="Times New Roman"/>
        <family val="1"/>
      </rPr>
      <t xml:space="preserve"> Is there a requirement specifying a diversion (from landfilling) rate for C&amp;D or renovation materials?</t>
    </r>
  </si>
  <si>
    <r>
      <rPr>
        <b/>
        <sz val="12"/>
        <color theme="3"/>
        <rFont val="Times New Roman"/>
        <family val="1"/>
      </rPr>
      <t>a)</t>
    </r>
    <r>
      <rPr>
        <sz val="12"/>
        <color indexed="8"/>
        <rFont val="Times New Roman"/>
        <family val="1"/>
      </rPr>
      <t xml:space="preserve"> Is there a local government building procurement policy that promotes the use of environmentally responsible materials that:
• are based on a renewable source
• contain recycled content
• are energy efficient (in manufacture and/or in usage)
• durable
• readily recyclable and/or reusable upon decommissioning
• water conserving, mold/mildew resistant
• emit minimal emissions (in manufacturing process and/or in usage)
• are of low toxicity
• require/allow healthful maintenance (doesn’t require harmful sealants/coatings)
• are affordable
• locally sourced, within 500 miles, when possible. 
</t>
    </r>
  </si>
  <si>
    <r>
      <rPr>
        <b/>
        <sz val="12"/>
        <color theme="3"/>
        <rFont val="Times New Roman"/>
        <family val="1"/>
      </rPr>
      <t>a)</t>
    </r>
    <r>
      <rPr>
        <sz val="12"/>
        <color indexed="8"/>
        <rFont val="Times New Roman"/>
        <family val="1"/>
      </rPr>
      <t xml:space="preserve"> Does the building or site design include a specific area(s) to allow for collection and/or sorting of recyclable materials and materials that require special handling for disposal (i.e., should not be disposed of in the municipal solid waste stream)?</t>
    </r>
  </si>
  <si>
    <r>
      <rPr>
        <b/>
        <sz val="12"/>
        <color theme="3"/>
        <rFont val="Times New Roman"/>
        <family val="1"/>
      </rPr>
      <t xml:space="preserve">b) </t>
    </r>
    <r>
      <rPr>
        <sz val="12"/>
        <color indexed="8"/>
        <rFont val="Times New Roman"/>
        <family val="1"/>
      </rPr>
      <t>Are there provisions in place that encourage materials reuse?</t>
    </r>
  </si>
  <si>
    <r>
      <rPr>
        <b/>
        <sz val="12"/>
        <color theme="3"/>
        <rFont val="Times New Roman"/>
        <family val="1"/>
      </rPr>
      <t>a)</t>
    </r>
    <r>
      <rPr>
        <sz val="12"/>
        <color indexed="8"/>
        <rFont val="Times New Roman"/>
        <family val="1"/>
      </rPr>
      <t xml:space="preserve"> Does the historic preservation ordinance allow for reused or recycled-content building materials during renovation projects?</t>
    </r>
  </si>
  <si>
    <r>
      <rPr>
        <b/>
        <sz val="12"/>
        <color theme="3"/>
        <rFont val="Times New Roman"/>
        <family val="1"/>
      </rPr>
      <t>b)</t>
    </r>
    <r>
      <rPr>
        <sz val="12"/>
        <color indexed="8"/>
        <rFont val="Times New Roman"/>
        <family val="1"/>
      </rPr>
      <t xml:space="preserve"> Are there allowances for green renovations or technologies that retain the historic character of registered historic properties or resources?</t>
    </r>
  </si>
  <si>
    <r>
      <rPr>
        <b/>
        <sz val="12"/>
        <color theme="3"/>
        <rFont val="Times New Roman"/>
        <family val="1"/>
      </rPr>
      <t>a)</t>
    </r>
    <r>
      <rPr>
        <sz val="12"/>
        <color indexed="8"/>
        <rFont val="Times New Roman"/>
        <family val="1"/>
      </rPr>
      <t xml:space="preserve"> Is the redevelopment and reuse of existing buildings encouraged?</t>
    </r>
  </si>
  <si>
    <r>
      <rPr>
        <b/>
        <sz val="12"/>
        <color theme="3"/>
        <rFont val="Times New Roman"/>
        <family val="1"/>
      </rPr>
      <t>c)</t>
    </r>
    <r>
      <rPr>
        <sz val="12"/>
        <color indexed="8"/>
        <rFont val="Times New Roman"/>
        <family val="1"/>
      </rPr>
      <t xml:space="preserve"> Do the requirements for the construction site allow for the reuse and recycling of C&amp;D materials, e.g., concrete, drywall, clean wood (ground as mulch), other? </t>
    </r>
  </si>
  <si>
    <r>
      <rPr>
        <b/>
        <sz val="12"/>
        <color theme="3"/>
        <rFont val="Times New Roman"/>
        <family val="1"/>
      </rPr>
      <t>b)</t>
    </r>
    <r>
      <rPr>
        <sz val="12"/>
        <color indexed="8"/>
        <rFont val="Times New Roman"/>
        <family val="1"/>
      </rPr>
      <t xml:space="preserve"> Is there a requirement for a waste management plan to be prepared?</t>
    </r>
  </si>
  <si>
    <t>Yes, State</t>
  </si>
  <si>
    <t>Yes, County</t>
  </si>
  <si>
    <t>No</t>
  </si>
  <si>
    <t xml:space="preserve">• Policy for on-site grinding and reuse of materials (e.g., concrete, drywall, clean wood, other).
• Number of C&amp;D boxes allowed on a site.
• Allowances for stockpiling C&amp;D materials on the site.
• Requirement for contractor personnel training or certification in C&amp;D management.
• Waste management plans. </t>
  </si>
  <si>
    <t>Do Requirements Come From State or County?</t>
  </si>
  <si>
    <t>Code/Ordinance Reference</t>
  </si>
  <si>
    <t>ASTM Committee Standards - Recycled Industrial Materials</t>
  </si>
  <si>
    <t>A. Sustainable Sites and Responsible Land Use Development</t>
  </si>
  <si>
    <r>
      <rPr>
        <b/>
        <i/>
        <sz val="12"/>
        <color indexed="8"/>
        <rFont val="Times New Roman"/>
        <family val="1"/>
      </rPr>
      <t>Objective:</t>
    </r>
    <r>
      <rPr>
        <b/>
        <sz val="12"/>
        <color indexed="8"/>
        <rFont val="Times New Roman"/>
        <family val="1"/>
      </rPr>
      <t xml:space="preserve"> </t>
    </r>
    <r>
      <rPr>
        <sz val="12"/>
        <color indexed="8"/>
        <rFont val="Times New Roman"/>
        <family val="1"/>
      </rPr>
      <t>To conserve or restore natural areas to reduce the impact of development on natural systems, including minimizing the built-upon area footprint.</t>
    </r>
  </si>
  <si>
    <r>
      <rPr>
        <b/>
        <i/>
        <sz val="12"/>
        <color indexed="8"/>
        <rFont val="Times New Roman"/>
        <family val="1"/>
      </rPr>
      <t>Rationale</t>
    </r>
    <r>
      <rPr>
        <b/>
        <sz val="12"/>
        <color indexed="8"/>
        <rFont val="Times New Roman"/>
        <family val="1"/>
      </rPr>
      <t>:</t>
    </r>
    <r>
      <rPr>
        <sz val="12"/>
        <color indexed="8"/>
        <rFont val="Times New Roman"/>
        <family val="1"/>
      </rPr>
      <t xml:space="preserve"> Natural areas protect water and air quality, provide wildlife habitat and recreational areas, protect human health, and connect people to nature.</t>
    </r>
  </si>
  <si>
    <r>
      <t xml:space="preserve">A.1.1 </t>
    </r>
    <r>
      <rPr>
        <i/>
        <sz val="12"/>
        <color theme="4" tint="-0.499984740745262"/>
        <rFont val="Times New Roman"/>
        <family val="1"/>
      </rPr>
      <t xml:space="preserve">Do the codes/ordinances: </t>
    </r>
    <r>
      <rPr>
        <b/>
        <i/>
        <sz val="12"/>
        <color theme="4" tint="-0.499984740745262"/>
        <rFont val="Times New Roman"/>
        <family val="1"/>
      </rPr>
      <t>Provide for preservation or protection of critical natural resources such as: streams, wetlands, floodplains, critical wildlife habitat, steep slopes, and drinking water sources?</t>
    </r>
  </si>
  <si>
    <r>
      <rPr>
        <b/>
        <sz val="12"/>
        <color theme="3"/>
        <rFont val="Times New Roman"/>
        <family val="1"/>
      </rPr>
      <t>a)</t>
    </r>
    <r>
      <rPr>
        <sz val="12"/>
        <color indexed="8"/>
        <rFont val="Times New Roman"/>
        <family val="1"/>
      </rPr>
      <t xml:space="preserve"> Do the codes/ordinances provide for a river and stream buffer to protect water quality and habitat in streams and rivers?</t>
    </r>
  </si>
  <si>
    <t xml:space="preserve">• Buffer ordinances.
• Buffer design requirements (width, vegetation, maintenance)
• Stormwater credits.
</t>
  </si>
  <si>
    <r>
      <rPr>
        <b/>
        <sz val="12"/>
        <color theme="3"/>
        <rFont val="Times New Roman"/>
        <family val="1"/>
      </rPr>
      <t>b)</t>
    </r>
    <r>
      <rPr>
        <sz val="12"/>
        <color indexed="8"/>
        <rFont val="Times New Roman"/>
        <family val="1"/>
      </rPr>
      <t xml:space="preserve"> Do the codes/ordinances for the river and stream buffer include lakes, wetlands, and coastal waters to protect water quality and habitats in these waters?</t>
    </r>
  </si>
  <si>
    <t>• Buffer ordinances.
• Buffer design requirements (width, vegetation, maintenance).
• Stormwater credits.</t>
  </si>
  <si>
    <r>
      <rPr>
        <b/>
        <sz val="12"/>
        <color theme="3"/>
        <rFont val="Times New Roman"/>
        <family val="1"/>
      </rPr>
      <t>c)</t>
    </r>
    <r>
      <rPr>
        <sz val="12"/>
        <color indexed="8"/>
        <rFont val="Times New Roman"/>
        <family val="1"/>
      </rPr>
      <t xml:space="preserve"> Are there replacement or restoration requirements for buffer disturbances when it is absolutely necessary to disturb the vegetated buffer?</t>
    </r>
  </si>
  <si>
    <t>• Buffer ordinances.
• Buffer design requirements.
• Restoration guidelines.</t>
  </si>
  <si>
    <r>
      <rPr>
        <b/>
        <sz val="12"/>
        <color theme="3"/>
        <rFont val="Times New Roman"/>
        <family val="1"/>
      </rPr>
      <t>d)</t>
    </r>
    <r>
      <rPr>
        <sz val="12"/>
        <color indexed="8"/>
        <rFont val="Times New Roman"/>
        <family val="1"/>
      </rPr>
      <t xml:space="preserve"> Are there drinking water sources protection requirements to ensure the source of drinking water will not be adversely impacted by the project?</t>
    </r>
  </si>
  <si>
    <t>• Source water protection ordinances.
• Setback requirements.
• Zoning approaches.
• Protection practices (e.g., double wall underground storage tanks).</t>
  </si>
  <si>
    <r>
      <rPr>
        <b/>
        <sz val="12"/>
        <color theme="3"/>
        <rFont val="Times New Roman"/>
        <family val="1"/>
      </rPr>
      <t>e)</t>
    </r>
    <r>
      <rPr>
        <sz val="12"/>
        <color indexed="8"/>
        <rFont val="Times New Roman"/>
        <family val="1"/>
      </rPr>
      <t xml:space="preserve"> Are there floodplain protection requirements to protect and/or restore the floodplain?</t>
    </r>
  </si>
  <si>
    <t>• Floodplain protection ordinance.
• Floodplain hazard mitigation and stream restoration.
• Floodplain zoning incentives.</t>
  </si>
  <si>
    <r>
      <rPr>
        <b/>
        <sz val="12"/>
        <color theme="3"/>
        <rFont val="Times New Roman"/>
        <family val="1"/>
      </rPr>
      <t>f)</t>
    </r>
    <r>
      <rPr>
        <sz val="12"/>
        <color indexed="8"/>
        <rFont val="Times New Roman"/>
        <family val="1"/>
      </rPr>
      <t xml:space="preserve"> Are there steep slope or mountain ridge protection requirements to protect slopes from uses that may endanger the community?</t>
    </r>
  </si>
  <si>
    <t>• Steep slope or mountain ridge protection ordinances.
• Steep slope or mountain ridge protection incentives.
• Stormwater credits.</t>
  </si>
  <si>
    <r>
      <t xml:space="preserve">A.1.2 </t>
    </r>
    <r>
      <rPr>
        <i/>
        <sz val="12"/>
        <color theme="4" tint="-0.499984740745262"/>
        <rFont val="Times New Roman"/>
        <family val="1"/>
      </rPr>
      <t xml:space="preserve">Do the codes/ordinances: </t>
    </r>
    <r>
      <rPr>
        <b/>
        <i/>
        <sz val="12"/>
        <color theme="4" tint="-0.499984740745262"/>
        <rFont val="Times New Roman"/>
        <family val="1"/>
      </rPr>
      <t>Provide for open space preservation such as natural land preservation, green space creation, or conservation developments and cluster designs for new and re-development?</t>
    </r>
  </si>
  <si>
    <r>
      <t xml:space="preserve">A.1.3 </t>
    </r>
    <r>
      <rPr>
        <i/>
        <sz val="12"/>
        <color theme="4" tint="-0.499984740745262"/>
        <rFont val="Times New Roman"/>
        <family val="1"/>
      </rPr>
      <t xml:space="preserve">Do the codes/ordinances: </t>
    </r>
    <r>
      <rPr>
        <b/>
        <i/>
        <sz val="12"/>
        <color theme="4" tint="-0.499984740745262"/>
        <rFont val="Times New Roman"/>
        <family val="1"/>
      </rPr>
      <t>Protect existing trees, such as dense tree canopies, specimen trees, and important community trees?</t>
    </r>
  </si>
  <si>
    <r>
      <rPr>
        <b/>
        <sz val="12"/>
        <color theme="3"/>
        <rFont val="Times New Roman"/>
        <family val="1"/>
      </rPr>
      <t>a)</t>
    </r>
    <r>
      <rPr>
        <sz val="12"/>
        <color indexed="8"/>
        <rFont val="Times New Roman"/>
        <family val="1"/>
      </rPr>
      <t xml:space="preserve"> Is there a standard for natural resource preservation or green space creation to provide connected natural environments and provide passive recreation opportunity?</t>
    </r>
  </si>
  <si>
    <t>• Open space ordinances.
• Maximum grading allowance.
• Flexible setbacks.
• Imperviousness limits.
• Impact fee reductions.
• Building height variance.
• Zoning approaches such as transfer development rights.</t>
  </si>
  <si>
    <r>
      <rPr>
        <b/>
        <sz val="12"/>
        <color theme="3"/>
        <rFont val="Times New Roman"/>
        <family val="1"/>
      </rPr>
      <t>b)</t>
    </r>
    <r>
      <rPr>
        <sz val="12"/>
        <color indexed="8"/>
        <rFont val="Times New Roman"/>
        <family val="1"/>
      </rPr>
      <t xml:space="preserve"> Are conservation developments and/or cluster designs allowed in order to protect and connect natural environments?</t>
    </r>
  </si>
  <si>
    <t>• Conservation development criteria or ordinances.
• Cluster development criteria or ordinances.
• Zoning approaches.
• Incentives such as: variance in building height restriction, shared driveways, expedited permit review, reduced fees, etc.</t>
  </si>
  <si>
    <r>
      <rPr>
        <b/>
        <sz val="12"/>
        <color theme="3"/>
        <rFont val="Times New Roman"/>
        <family val="1"/>
      </rPr>
      <t>a)</t>
    </r>
    <r>
      <rPr>
        <sz val="12"/>
        <color indexed="8"/>
        <rFont val="Times New Roman"/>
        <family val="1"/>
      </rPr>
      <t xml:space="preserve"> Are there requirements for tree preservation to provide urban habitat for wildlife, provide cooling effect for pavement and rooftops, reduce stormwater runoff, and provide for cleaner air?</t>
    </r>
  </si>
  <si>
    <t>• Tree ordinances.
• Tree removal permits.
• Street tree designs.
• Tree credits.
• Replacement ratios.
• Stormwater or landscape credits.</t>
  </si>
  <si>
    <r>
      <t xml:space="preserve">A.1.4 </t>
    </r>
    <r>
      <rPr>
        <i/>
        <sz val="12"/>
        <color theme="4" tint="-0.499984740745262"/>
        <rFont val="Times New Roman"/>
        <family val="1"/>
      </rPr>
      <t xml:space="preserve">Do the codes/ordinances: </t>
    </r>
    <r>
      <rPr>
        <b/>
        <i/>
        <sz val="12"/>
        <color theme="4" tint="-0.499984740745262"/>
        <rFont val="Times New Roman"/>
        <family val="1"/>
      </rPr>
      <t>Allow modified street and/or driveway design to minimize natural resource destruction?</t>
    </r>
  </si>
  <si>
    <r>
      <t xml:space="preserve">A.1.5 </t>
    </r>
    <r>
      <rPr>
        <i/>
        <sz val="12"/>
        <color theme="4" tint="-0.499984740745262"/>
        <rFont val="Times New Roman"/>
        <family val="1"/>
      </rPr>
      <t xml:space="preserve">Do the codes/ordinances: </t>
    </r>
    <r>
      <rPr>
        <b/>
        <i/>
        <sz val="12"/>
        <color theme="4" tint="-0.499984740745262"/>
        <rFont val="Times New Roman"/>
        <family val="1"/>
      </rPr>
      <t>Allow modified parking requirements to minimize natural resource destruction?</t>
    </r>
  </si>
  <si>
    <r>
      <rPr>
        <b/>
        <sz val="12"/>
        <color theme="3"/>
        <rFont val="Times New Roman"/>
        <family val="1"/>
      </rPr>
      <t>a)</t>
    </r>
    <r>
      <rPr>
        <sz val="12"/>
        <color indexed="8"/>
        <rFont val="Times New Roman"/>
        <family val="1"/>
      </rPr>
      <t xml:space="preserve"> Is there flexibility in street and driveway design for reduced street or driveway widths, reduced sidewalks (one side only) on residential or other low-use streets to reduce the amount of impervious pavement?</t>
    </r>
  </si>
  <si>
    <t>• Green street ordinances.
• Context sensitive street designs.
• Utilities consolidated on one side of street.
• Stormwater or landscape credits.</t>
  </si>
  <si>
    <r>
      <rPr>
        <b/>
        <sz val="12"/>
        <color theme="3"/>
        <rFont val="Times New Roman"/>
        <family val="1"/>
      </rPr>
      <t>b)</t>
    </r>
    <r>
      <rPr>
        <sz val="12"/>
        <color indexed="8"/>
        <rFont val="Times New Roman"/>
        <family val="1"/>
      </rPr>
      <t xml:space="preserve"> Is there flexibility in design material such that permeable pavements or pavers are accepted on residential or other low use streets or driveways to provide for stormwater infiltration?</t>
    </r>
  </si>
  <si>
    <t>• Permeable pavement information.
• Stormwater credits.</t>
  </si>
  <si>
    <r>
      <rPr>
        <b/>
        <sz val="12"/>
        <color theme="3"/>
        <rFont val="Times New Roman"/>
        <family val="1"/>
      </rPr>
      <t>c)</t>
    </r>
    <r>
      <rPr>
        <sz val="12"/>
        <color indexed="8"/>
        <rFont val="Times New Roman"/>
        <family val="1"/>
      </rPr>
      <t xml:space="preserve"> Are modified curb or gutter systems such as swale only, reverse curbs, or curb cuts with rain gardens, etc. allowed to provide for stormwater infiltration and evaporation?</t>
    </r>
  </si>
  <si>
    <t>• Modified curb and gutter designs.
• Stormwater or landscape credits.</t>
  </si>
  <si>
    <r>
      <rPr>
        <b/>
        <sz val="12"/>
        <color theme="3"/>
        <rFont val="Times New Roman"/>
        <family val="1"/>
      </rPr>
      <t>d)</t>
    </r>
    <r>
      <rPr>
        <sz val="12"/>
        <color indexed="8"/>
        <rFont val="Times New Roman"/>
        <family val="1"/>
      </rPr>
      <t xml:space="preserve"> Are modified cul-de-sac designs allowed to provide for reduced impervious pavement?</t>
    </r>
  </si>
  <si>
    <t>• Modified cul-de-sac designs.
• Permeable pavement information.
• Stormwater credits.</t>
  </si>
  <si>
    <r>
      <rPr>
        <b/>
        <sz val="12"/>
        <color theme="3"/>
        <rFont val="Times New Roman"/>
        <family val="1"/>
      </rPr>
      <t>a)</t>
    </r>
    <r>
      <rPr>
        <sz val="12"/>
        <color indexed="8"/>
        <rFont val="Times New Roman"/>
        <family val="1"/>
      </rPr>
      <t xml:space="preserve"> Are requirements in place that allow for reduced parking requirements, credit for shared parking or street parking, or under-structure parking to result in reduced impervious pavement?</t>
    </r>
  </si>
  <si>
    <t>• Green parking ordinances.
• Green parking designs.
• Maximum parking limit.
• Parking study examples.
• Stormwater credits.
• Parking fee structure to encourage public transportation.</t>
  </si>
  <si>
    <t>A.2 Promote Infill and Redevelopment</t>
  </si>
  <si>
    <r>
      <rPr>
        <b/>
        <i/>
        <sz val="12"/>
        <color indexed="8"/>
        <rFont val="Times New Roman"/>
        <family val="1"/>
      </rPr>
      <t>Objective:</t>
    </r>
    <r>
      <rPr>
        <b/>
        <sz val="12"/>
        <color indexed="8"/>
        <rFont val="Times New Roman"/>
        <family val="1"/>
      </rPr>
      <t xml:space="preserve"> </t>
    </r>
    <r>
      <rPr>
        <sz val="12"/>
        <color indexed="8"/>
        <rFont val="Times New Roman"/>
        <family val="1"/>
      </rPr>
      <t>To reduce development on natural lands by providing options for redevelopment and infill in areas with existing infrastructure.</t>
    </r>
  </si>
  <si>
    <r>
      <rPr>
        <b/>
        <i/>
        <sz val="12"/>
        <color indexed="8"/>
        <rFont val="Times New Roman"/>
        <family val="1"/>
      </rPr>
      <t>Rationale</t>
    </r>
    <r>
      <rPr>
        <b/>
        <sz val="12"/>
        <color indexed="8"/>
        <rFont val="Times New Roman"/>
        <family val="1"/>
      </rPr>
      <t>:</t>
    </r>
    <r>
      <rPr>
        <sz val="12"/>
        <color indexed="8"/>
        <rFont val="Times New Roman"/>
        <family val="1"/>
      </rPr>
      <t xml:space="preserve"> Communities can realize a significant reduction in regional stormwater runoff if they take advantage of underused properties such as abandoned or underutilized shopping centers. Redevelopment in these areas takes advantage of existing roads and utility infrastructure which can mean that the local government will not have to spend as much to maintain new infrastructure in the future. This leaves large areas of open space undeveloped.</t>
    </r>
  </si>
  <si>
    <r>
      <t xml:space="preserve">A.2.1 </t>
    </r>
    <r>
      <rPr>
        <i/>
        <sz val="12"/>
        <color theme="4" tint="-0.499984740745262"/>
        <rFont val="Times New Roman"/>
        <family val="1"/>
      </rPr>
      <t xml:space="preserve">Do the codes/ordinances: </t>
    </r>
    <r>
      <rPr>
        <b/>
        <i/>
        <sz val="12"/>
        <color theme="4" tint="-0.499984740745262"/>
        <rFont val="Times New Roman"/>
        <family val="1"/>
      </rPr>
      <t>Differentiate requirements for infill and redevelopment versus new development to minimize natural resource destruction and provide energy economies?</t>
    </r>
  </si>
  <si>
    <r>
      <t xml:space="preserve">A.2.2 </t>
    </r>
    <r>
      <rPr>
        <i/>
        <sz val="12"/>
        <color theme="4" tint="-0.499984740745262"/>
        <rFont val="Times New Roman"/>
        <family val="1"/>
      </rPr>
      <t xml:space="preserve">Do the codes/ordinances: </t>
    </r>
    <r>
      <rPr>
        <b/>
        <i/>
        <sz val="12"/>
        <color theme="4" tint="-0.499984740745262"/>
        <rFont val="Times New Roman"/>
        <family val="1"/>
      </rPr>
      <t>Do the codes/ordinances: Establish urban growth boundaries to discourage development in farmlands and forests?</t>
    </r>
  </si>
  <si>
    <r>
      <rPr>
        <b/>
        <sz val="12"/>
        <color theme="3"/>
        <rFont val="Times New Roman"/>
        <family val="1"/>
      </rPr>
      <t>a)</t>
    </r>
    <r>
      <rPr>
        <sz val="12"/>
        <color indexed="8"/>
        <rFont val="Times New Roman"/>
        <family val="1"/>
      </rPr>
      <t xml:space="preserve"> Are there requirements in place to encourage infill or redevelopment in areas with existing infrastructure (i.e., provide expedited permit review, reduced fees, cost sharing) to reduce the need for new road and water infrastructure?</t>
    </r>
  </si>
  <si>
    <t>• Density bonus incentives.
• Streamline permitting.
• Special tax zones or tax increment finance districts.
• Mixed use development ordinances and criteria.</t>
  </si>
  <si>
    <r>
      <rPr>
        <b/>
        <sz val="12"/>
        <color theme="3"/>
        <rFont val="Times New Roman"/>
        <family val="1"/>
      </rPr>
      <t>a)</t>
    </r>
    <r>
      <rPr>
        <sz val="12"/>
        <color indexed="8"/>
        <rFont val="Times New Roman"/>
        <family val="1"/>
      </rPr>
      <t xml:space="preserve"> Are there established urban growth boundaries such as large lot or agricultural only zoning outside urban boundaries to keep the urban area compact and allow the rural areas to have fewer impervious surfaces?</t>
    </r>
  </si>
  <si>
    <t>• Urban growth boundary ordinances.
• Purchase of Development Rights Program.
• Agricultural Conservation Easement.</t>
  </si>
  <si>
    <r>
      <rPr>
        <b/>
        <i/>
        <sz val="12"/>
        <color indexed="8"/>
        <rFont val="Times New Roman"/>
        <family val="1"/>
      </rPr>
      <t>Objective:</t>
    </r>
    <r>
      <rPr>
        <b/>
        <sz val="12"/>
        <color indexed="8"/>
        <rFont val="Times New Roman"/>
        <family val="1"/>
      </rPr>
      <t xml:space="preserve"> </t>
    </r>
    <r>
      <rPr>
        <sz val="12"/>
        <color indexed="8"/>
        <rFont val="Times New Roman"/>
        <family val="1"/>
      </rPr>
      <t>To reduce construction phase pollution by controlling soil erosion, sedimentation, and airborne dust during site development.</t>
    </r>
  </si>
  <si>
    <r>
      <rPr>
        <b/>
        <i/>
        <sz val="12"/>
        <color indexed="8"/>
        <rFont val="Times New Roman"/>
        <family val="1"/>
      </rPr>
      <t>Rationale</t>
    </r>
    <r>
      <rPr>
        <b/>
        <sz val="12"/>
        <color indexed="8"/>
        <rFont val="Times New Roman"/>
        <family val="1"/>
      </rPr>
      <t>:</t>
    </r>
    <r>
      <rPr>
        <sz val="12"/>
        <color indexed="8"/>
        <rFont val="Times New Roman"/>
        <family val="1"/>
      </rPr>
      <t xml:space="preserve"> Water quality can be degraded by excessive erosion from stormwater runoff and airborne dust at construction sites when the land cover (vegetation) is removed and bare soil is exposed to rain and wind. Additionally, materials used at construction sites such as petroleum, herbicides, solvents, and concrete washout can enter the waterways during rain events unless properly controlled.</t>
    </r>
  </si>
  <si>
    <r>
      <rPr>
        <b/>
        <i/>
        <sz val="12"/>
        <color theme="4" tint="-0.499984740745262"/>
        <rFont val="Times New Roman"/>
        <family val="1"/>
      </rPr>
      <t xml:space="preserve">A.3.4 </t>
    </r>
    <r>
      <rPr>
        <i/>
        <sz val="12"/>
        <color theme="4" tint="-0.499984740745262"/>
        <rFont val="Times New Roman"/>
        <family val="1"/>
      </rPr>
      <t>Do the codes/ordinances</t>
    </r>
    <r>
      <rPr>
        <b/>
        <i/>
        <sz val="12"/>
        <color theme="4" tint="-0.499984740745262"/>
        <rFont val="Times New Roman"/>
        <family val="1"/>
      </rPr>
      <t>: Provide for lower emission construction equipment to protect air quality?</t>
    </r>
  </si>
  <si>
    <r>
      <rPr>
        <b/>
        <i/>
        <sz val="12"/>
        <color theme="4" tint="-0.499984740745262"/>
        <rFont val="Times New Roman"/>
        <family val="1"/>
      </rPr>
      <t xml:space="preserve">A.3.3 </t>
    </r>
    <r>
      <rPr>
        <i/>
        <sz val="12"/>
        <color theme="4" tint="-0.499984740745262"/>
        <rFont val="Times New Roman"/>
        <family val="1"/>
      </rPr>
      <t>Do the codes/ordinances</t>
    </r>
    <r>
      <rPr>
        <b/>
        <i/>
        <sz val="12"/>
        <color theme="4" tint="-0.499984740745262"/>
        <rFont val="Times New Roman"/>
        <family val="1"/>
      </rPr>
      <t>: Provide for control of dust to protect air quality?</t>
    </r>
  </si>
  <si>
    <r>
      <rPr>
        <b/>
        <i/>
        <sz val="12"/>
        <color theme="4" tint="-0.499984740745262"/>
        <rFont val="Times New Roman"/>
        <family val="1"/>
      </rPr>
      <t xml:space="preserve">A.3.2 </t>
    </r>
    <r>
      <rPr>
        <i/>
        <sz val="12"/>
        <color theme="4" tint="-0.499984740745262"/>
        <rFont val="Times New Roman"/>
        <family val="1"/>
      </rPr>
      <t>Do the codes/ordinances</t>
    </r>
    <r>
      <rPr>
        <b/>
        <i/>
        <sz val="12"/>
        <color theme="4" tint="-0.499984740745262"/>
        <rFont val="Times New Roman"/>
        <family val="1"/>
      </rPr>
      <t>: Provide for control of other pollutants at the construction site such as petroleum, herbicides, solvents, and concrete washout to prevent migration of the associated pollutants into waterways?</t>
    </r>
  </si>
  <si>
    <r>
      <rPr>
        <b/>
        <i/>
        <sz val="12"/>
        <color theme="4" tint="-0.499984740745262"/>
        <rFont val="Times New Roman"/>
        <family val="1"/>
      </rPr>
      <t xml:space="preserve">A.3.1 </t>
    </r>
    <r>
      <rPr>
        <i/>
        <sz val="12"/>
        <color theme="4" tint="-0.499984740745262"/>
        <rFont val="Times New Roman"/>
        <family val="1"/>
      </rPr>
      <t>Do the codes/ordinances</t>
    </r>
    <r>
      <rPr>
        <b/>
        <i/>
        <sz val="12"/>
        <color theme="4" tint="-0.499984740745262"/>
        <rFont val="Times New Roman"/>
        <family val="1"/>
      </rPr>
      <t>: Provide for erosion and sediment control (E&amp;SC) during the construction phase?</t>
    </r>
  </si>
  <si>
    <r>
      <rPr>
        <b/>
        <sz val="12"/>
        <color theme="3"/>
        <rFont val="Times New Roman"/>
        <family val="1"/>
      </rPr>
      <t>a)</t>
    </r>
    <r>
      <rPr>
        <sz val="12"/>
        <color indexed="8"/>
        <rFont val="Times New Roman"/>
        <family val="1"/>
      </rPr>
      <t xml:space="preserve"> Are there E&amp;SC requirements for land disturbing activities to reduce the excessive erosion and sedimentation from land disturbing activities?</t>
    </r>
  </si>
  <si>
    <r>
      <rPr>
        <b/>
        <sz val="12"/>
        <color theme="3"/>
        <rFont val="Times New Roman"/>
        <family val="1"/>
      </rPr>
      <t xml:space="preserve">b) </t>
    </r>
    <r>
      <rPr>
        <sz val="12"/>
        <color indexed="8"/>
        <rFont val="Times New Roman"/>
        <family val="1"/>
      </rPr>
      <t>Are there incentives for developers that are high performers in E&amp;SC, such as streamlined permitting, fewer inspections, etc. to encourage highly successful E&amp;SC site management?</t>
    </r>
  </si>
  <si>
    <r>
      <rPr>
        <b/>
        <sz val="12"/>
        <color theme="3"/>
        <rFont val="Times New Roman"/>
        <family val="1"/>
      </rPr>
      <t>c)</t>
    </r>
    <r>
      <rPr>
        <sz val="12"/>
        <color indexed="8"/>
        <rFont val="Times New Roman"/>
        <family val="1"/>
      </rPr>
      <t xml:space="preserve"> Are there clearing and grading requirements that limit the amount of exposed soil on the construction site to reduce the potential for erosion and sedimentation?</t>
    </r>
  </si>
  <si>
    <t>• E&amp;SC ordinance meeting EPA’s numeric effluent limitation guidelines.
• E&amp;SC best management practices (BMPs) based on EPA’s numeric effluent limitation guidelines.
• E&amp;SC BMP manuals based on EPA’s numeric effluent limitation guidelines.
• Third party inspection requirements.</t>
  </si>
  <si>
    <t>• E&amp;SC incentives.
• Surety or bonding requirements.</t>
  </si>
  <si>
    <t>• Clearing and grading ordinance.
• Construction phasing requirements that immediately cover exposed soil on the construction site.</t>
  </si>
  <si>
    <r>
      <rPr>
        <b/>
        <sz val="12"/>
        <color theme="3"/>
        <rFont val="Times New Roman"/>
        <family val="1"/>
      </rPr>
      <t>a)</t>
    </r>
    <r>
      <rPr>
        <sz val="12"/>
        <color indexed="8"/>
        <rFont val="Times New Roman"/>
        <family val="1"/>
      </rPr>
      <t xml:space="preserve"> To prevent migration of pollutants to waterways, are there requirements for:
• Petroleum containment on the construction site?
• Concrete washout containment on the construction site?
• Solvents handling?
• Herbicides, pesticides, fungicides handling?
• Construction debris handling?</t>
    </r>
  </si>
  <si>
    <t>• Good housekeeping requirements.
• Petroleum containment and disposal specifications.
• Concrete washout containment and disposal specifications.
• Solvent handling and disposal specifications.
• Herbicide, pesticide, fungicide handling and disposal specifications.
• Construction debris containment and disposal specifications.</t>
  </si>
  <si>
    <r>
      <rPr>
        <b/>
        <sz val="12"/>
        <color theme="3"/>
        <rFont val="Times New Roman"/>
        <family val="1"/>
      </rPr>
      <t>a)</t>
    </r>
    <r>
      <rPr>
        <sz val="12"/>
        <color indexed="8"/>
        <rFont val="Times New Roman"/>
        <family val="1"/>
      </rPr>
      <t xml:space="preserve"> Are there requirements for dust management on the construction site to prevent offsite migration of dust and other pollutants?</t>
    </r>
  </si>
  <si>
    <t>• Dust management specifications.</t>
  </si>
  <si>
    <r>
      <rPr>
        <b/>
        <sz val="12"/>
        <color theme="3"/>
        <rFont val="Times New Roman"/>
        <family val="1"/>
      </rPr>
      <t>a)</t>
    </r>
    <r>
      <rPr>
        <sz val="12"/>
        <color indexed="8"/>
        <rFont val="Times New Roman"/>
        <family val="1"/>
      </rPr>
      <t xml:space="preserve"> Are there requirements for the construction equipment to be fitted with clean diesel equipment or alternative fuels to reduce air pollution or greenhouse gas emissions?</t>
    </r>
  </si>
  <si>
    <t xml:space="preserve">• Clean diesel specifications in municipal projects.
• Clean construction initiatives.
</t>
  </si>
  <si>
    <r>
      <rPr>
        <u/>
        <sz val="16"/>
        <rFont val="Times New Roman"/>
        <family val="1"/>
      </rPr>
      <t xml:space="preserve">SECTION </t>
    </r>
    <r>
      <rPr>
        <b/>
        <u/>
        <sz val="16"/>
        <rFont val="Times New Roman"/>
        <family val="1"/>
      </rPr>
      <t>A.3</t>
    </r>
    <r>
      <rPr>
        <u/>
        <sz val="16"/>
        <rFont val="Times New Roman"/>
        <family val="1"/>
      </rPr>
      <t xml:space="preserve"> TOTALS</t>
    </r>
  </si>
  <si>
    <r>
      <rPr>
        <u/>
        <sz val="16"/>
        <rFont val="Times New Roman"/>
        <family val="1"/>
      </rPr>
      <t xml:space="preserve">SECTION </t>
    </r>
    <r>
      <rPr>
        <b/>
        <u/>
        <sz val="16"/>
        <rFont val="Times New Roman"/>
        <family val="1"/>
      </rPr>
      <t>A.2</t>
    </r>
    <r>
      <rPr>
        <u/>
        <sz val="16"/>
        <rFont val="Times New Roman"/>
        <family val="1"/>
      </rPr>
      <t xml:space="preserve"> TOTALS</t>
    </r>
  </si>
  <si>
    <r>
      <rPr>
        <u/>
        <sz val="16"/>
        <rFont val="Times New Roman"/>
        <family val="1"/>
      </rPr>
      <t xml:space="preserve">SECTION </t>
    </r>
    <r>
      <rPr>
        <b/>
        <u/>
        <sz val="16"/>
        <rFont val="Times New Roman"/>
        <family val="1"/>
      </rPr>
      <t>A.1</t>
    </r>
    <r>
      <rPr>
        <u/>
        <sz val="16"/>
        <rFont val="Times New Roman"/>
        <family val="1"/>
      </rPr>
      <t xml:space="preserve"> TOTALS</t>
    </r>
  </si>
  <si>
    <r>
      <t xml:space="preserve">SECTION </t>
    </r>
    <r>
      <rPr>
        <b/>
        <u/>
        <sz val="16"/>
        <rFont val="Times New Roman"/>
        <family val="1"/>
      </rPr>
      <t>A</t>
    </r>
    <r>
      <rPr>
        <u/>
        <sz val="16"/>
        <rFont val="Times New Roman"/>
        <family val="1"/>
      </rPr>
      <t xml:space="preserve"> TOTALS</t>
    </r>
  </si>
  <si>
    <r>
      <rPr>
        <b/>
        <i/>
        <sz val="12"/>
        <color indexed="8"/>
        <rFont val="Times New Roman"/>
        <family val="1"/>
      </rPr>
      <t>Objective:</t>
    </r>
    <r>
      <rPr>
        <b/>
        <sz val="12"/>
        <color indexed="8"/>
        <rFont val="Times New Roman"/>
        <family val="1"/>
      </rPr>
      <t xml:space="preserve"> </t>
    </r>
    <r>
      <rPr>
        <sz val="12"/>
        <color indexed="8"/>
        <rFont val="Times New Roman"/>
        <family val="1"/>
      </rPr>
      <t>To maintain the predevelopment hydrology of the development site with regard to the temperature, rate, volume, and duration of flow.</t>
    </r>
  </si>
  <si>
    <r>
      <rPr>
        <b/>
        <i/>
        <sz val="12"/>
        <color indexed="8"/>
        <rFont val="Times New Roman"/>
        <family val="1"/>
      </rPr>
      <t>Rationale</t>
    </r>
    <r>
      <rPr>
        <b/>
        <sz val="12"/>
        <color indexed="8"/>
        <rFont val="Times New Roman"/>
        <family val="1"/>
      </rPr>
      <t xml:space="preserve">: </t>
    </r>
    <r>
      <rPr>
        <sz val="12"/>
        <color indexed="8"/>
        <rFont val="Times New Roman"/>
        <family val="1"/>
      </rPr>
      <t>In the natural environment, rain falls and is quickly absorbed by trees, other vegetation, and the ground. Runoff occurs only during large rainfall events. Traditional development practices cover large areas of the ground with impervious surfaces such as roads, driveways, sidewalks, and buildings, reducing the interception and infiltration of rainfall and causing excessive stormwater runoff rates and volumes that result in stream scour, habitat degradation, and local flooding.</t>
    </r>
  </si>
  <si>
    <r>
      <rPr>
        <b/>
        <i/>
        <sz val="12"/>
        <color theme="4" tint="-0.499984740745262"/>
        <rFont val="Times New Roman"/>
        <family val="1"/>
      </rPr>
      <t xml:space="preserve">A.4.1 </t>
    </r>
    <r>
      <rPr>
        <i/>
        <sz val="12"/>
        <color theme="4" tint="-0.499984740745262"/>
        <rFont val="Times New Roman"/>
        <family val="1"/>
      </rPr>
      <t>Do the codes/ordinances</t>
    </r>
    <r>
      <rPr>
        <b/>
        <i/>
        <sz val="12"/>
        <color theme="4" tint="-0.499984740745262"/>
        <rFont val="Times New Roman"/>
        <family val="1"/>
      </rPr>
      <t>: Provide for the maintenance of predevelopment hydrology for new and redevelopment projects?</t>
    </r>
  </si>
  <si>
    <r>
      <rPr>
        <b/>
        <sz val="12"/>
        <color theme="3"/>
        <rFont val="Times New Roman"/>
        <family val="1"/>
      </rPr>
      <t>a)</t>
    </r>
    <r>
      <rPr>
        <sz val="12"/>
        <color indexed="8"/>
        <rFont val="Times New Roman"/>
        <family val="1"/>
      </rPr>
      <t xml:space="preserve"> Is there a post-construction control code/ordinance or requirements in the codes/ordinances?</t>
    </r>
  </si>
  <si>
    <t>• Post-construction stormwater management ordinances.
• Post-construction BMP specifications (e.g., green roofs, rain gardens, wet ponds).
• Redevelopment incentives.
• Retrofitting incentives.</t>
  </si>
  <si>
    <r>
      <rPr>
        <b/>
        <sz val="12"/>
        <color theme="3"/>
        <rFont val="Times New Roman"/>
        <family val="1"/>
      </rPr>
      <t xml:space="preserve">b) </t>
    </r>
    <r>
      <rPr>
        <sz val="12"/>
        <color indexed="8"/>
        <rFont val="Times New Roman"/>
        <family val="1"/>
      </rPr>
      <t>Do the codes/ordinances provide for maintaining pre-development hydrology?</t>
    </r>
  </si>
  <si>
    <t>• Stormwater design manuals.
• Energy Independence and Security Act (EISA) Section 438 Guidance.
• Redevelopment incentives.
• Retrofitting incentives.</t>
  </si>
  <si>
    <r>
      <rPr>
        <b/>
        <sz val="12"/>
        <color theme="3"/>
        <rFont val="Times New Roman"/>
        <family val="1"/>
      </rPr>
      <t>c)</t>
    </r>
    <r>
      <rPr>
        <sz val="12"/>
        <color indexed="8"/>
        <rFont val="Times New Roman"/>
        <family val="1"/>
      </rPr>
      <t xml:space="preserve"> Is there a stormwater design manual or are there design specifications in the codes/ordinances?</t>
    </r>
  </si>
  <si>
    <t>• Stormwater design manuals.
• Post-construction BMP specifications (e.g., green roofs, rain gardens, wet ponds).</t>
  </si>
  <si>
    <r>
      <rPr>
        <b/>
        <sz val="12"/>
        <color theme="3"/>
        <rFont val="Times New Roman"/>
        <family val="1"/>
      </rPr>
      <t>d)</t>
    </r>
    <r>
      <rPr>
        <sz val="12"/>
        <color indexed="8"/>
        <rFont val="Times New Roman"/>
        <family val="1"/>
      </rPr>
      <t xml:space="preserve"> Are there incentives for redevelopment projects in the codes/ordinances?</t>
    </r>
  </si>
  <si>
    <t>• Redevelopment incentives.
• Retrofitting incentives.
• Post-construction stormwater credits.</t>
  </si>
  <si>
    <r>
      <rPr>
        <b/>
        <i/>
        <sz val="12"/>
        <color theme="4" tint="-0.499984740745262"/>
        <rFont val="Times New Roman"/>
        <family val="1"/>
      </rPr>
      <t xml:space="preserve">A.4.2 </t>
    </r>
    <r>
      <rPr>
        <i/>
        <sz val="12"/>
        <color theme="4" tint="-0.499984740745262"/>
        <rFont val="Times New Roman"/>
        <family val="1"/>
      </rPr>
      <t>Do the codes/ordinances</t>
    </r>
    <r>
      <rPr>
        <b/>
        <i/>
        <sz val="12"/>
        <color theme="4" tint="-0.499984740745262"/>
        <rFont val="Times New Roman"/>
        <family val="1"/>
      </rPr>
      <t>: Provide for green streets and alleys options?</t>
    </r>
  </si>
  <si>
    <r>
      <rPr>
        <b/>
        <sz val="12"/>
        <color theme="3"/>
        <rFont val="Times New Roman"/>
        <family val="1"/>
      </rPr>
      <t>a)</t>
    </r>
    <r>
      <rPr>
        <sz val="12"/>
        <color indexed="8"/>
        <rFont val="Times New Roman"/>
        <family val="1"/>
      </rPr>
      <t xml:space="preserve"> Are there options for green streets or alleys in the codes/ordinances which allow for reduced width streets, permeable pavements, substitution of curb and gutter with swales, reverse curbs, curb cuts, rain gardens, etc.? Are there incentives for redevelopment to reduce the need for new streets?</t>
    </r>
  </si>
  <si>
    <t>• Permeable pavement specifications.
• Green street design incentives.</t>
  </si>
  <si>
    <r>
      <rPr>
        <b/>
        <i/>
        <sz val="12"/>
        <color theme="4" tint="-0.499984740745262"/>
        <rFont val="Times New Roman"/>
        <family val="1"/>
      </rPr>
      <t xml:space="preserve">A.4.3 </t>
    </r>
    <r>
      <rPr>
        <i/>
        <sz val="12"/>
        <color theme="4" tint="-0.499984740745262"/>
        <rFont val="Times New Roman"/>
        <family val="1"/>
      </rPr>
      <t>Do the codes/ordinances</t>
    </r>
    <r>
      <rPr>
        <b/>
        <i/>
        <sz val="12"/>
        <color theme="4" tint="-0.499984740745262"/>
        <rFont val="Times New Roman"/>
        <family val="1"/>
      </rPr>
      <t>: Provide for green parking options?</t>
    </r>
  </si>
  <si>
    <r>
      <rPr>
        <b/>
        <sz val="12"/>
        <color theme="3"/>
        <rFont val="Times New Roman"/>
        <family val="1"/>
      </rPr>
      <t>a)</t>
    </r>
    <r>
      <rPr>
        <sz val="12"/>
        <color indexed="8"/>
        <rFont val="Times New Roman"/>
        <family val="1"/>
      </rPr>
      <t xml:space="preserve"> Are there options for green parking lots including permeable pavements, rain gardens, substitution of curb and gutter systems as above? Are there maximum parking requirements versus minimum parking requirements to discourage overbuilding parking? Is shared parking an option?</t>
    </r>
  </si>
  <si>
    <t>• Permeable pavement specifications.
• Green parking design incentives.</t>
  </si>
  <si>
    <t>A.4 Post-Construction Stormwater Management</t>
  </si>
  <si>
    <t>A.3 Construction Phase Pollution Control</t>
  </si>
  <si>
    <t>A.1 Site Development and Preservation of Natural Areas</t>
  </si>
  <si>
    <t>B.1 Construction, Renovation, and Demolition Materials Management</t>
  </si>
  <si>
    <t>B.2 Building Reuse</t>
  </si>
  <si>
    <t>B.3 Material Reuse</t>
  </si>
  <si>
    <t>B.4 Material Selection</t>
  </si>
  <si>
    <t>A.5 Heat Island Effect</t>
  </si>
  <si>
    <r>
      <rPr>
        <b/>
        <i/>
        <sz val="12"/>
        <color indexed="8"/>
        <rFont val="Times New Roman"/>
        <family val="1"/>
      </rPr>
      <t>Objective:</t>
    </r>
    <r>
      <rPr>
        <b/>
        <sz val="12"/>
        <color indexed="8"/>
        <rFont val="Times New Roman"/>
        <family val="1"/>
      </rPr>
      <t xml:space="preserve"> </t>
    </r>
    <r>
      <rPr>
        <sz val="12"/>
        <color indexed="8"/>
        <rFont val="Times New Roman"/>
        <family val="1"/>
      </rPr>
      <t>To reduce heat islands created by large areas of pavement and/or rooftops for protection of human health and the environment.</t>
    </r>
  </si>
  <si>
    <r>
      <rPr>
        <b/>
        <i/>
        <sz val="12"/>
        <color indexed="8"/>
        <rFont val="Times New Roman"/>
        <family val="1"/>
      </rPr>
      <t>Rationale</t>
    </r>
    <r>
      <rPr>
        <b/>
        <sz val="12"/>
        <color indexed="8"/>
        <rFont val="Times New Roman"/>
        <family val="1"/>
      </rPr>
      <t>:</t>
    </r>
    <r>
      <rPr>
        <sz val="12"/>
        <color indexed="8"/>
        <rFont val="Times New Roman"/>
        <family val="1"/>
      </rPr>
      <t xml:space="preserve"> Rooftops, roads, parking lots, and other paved surfaces absorb and retain heat, leading to an increase in air temperatures in the immediate area. Higher air temperatures contribute to higher energy costs for air conditioning, compromise human health, and increase air pollution.</t>
    </r>
  </si>
  <si>
    <r>
      <rPr>
        <b/>
        <sz val="12"/>
        <color theme="3"/>
        <rFont val="Times New Roman"/>
        <family val="1"/>
      </rPr>
      <t>a)</t>
    </r>
    <r>
      <rPr>
        <sz val="12"/>
        <color indexed="8"/>
        <rFont val="Times New Roman"/>
        <family val="1"/>
      </rPr>
      <t xml:space="preserve"> Are there requirements to minimize the heat generated from rooftops, parking areas, streets, and driveways?</t>
    </r>
  </si>
  <si>
    <t xml:space="preserve">• Green roof specifications.
• Green parking specifications.
• Green street specifications.
• Incentives for reducing heat islands.
• Low reflectance roof coverings.
• Permeable pavement specifications.
</t>
  </si>
  <si>
    <r>
      <rPr>
        <b/>
        <sz val="12"/>
        <color theme="3"/>
        <rFont val="Times New Roman"/>
        <family val="1"/>
      </rPr>
      <t>b)</t>
    </r>
    <r>
      <rPr>
        <sz val="12"/>
        <color indexed="8"/>
        <rFont val="Times New Roman"/>
        <family val="1"/>
      </rPr>
      <t xml:space="preserve"> Are there incentives for maintaining or restoring tree canopies?</t>
    </r>
  </si>
  <si>
    <t>• Tree specifications, such as native species lists, placement guides, maintenance requirements, canopy requirements, etc.</t>
  </si>
  <si>
    <r>
      <t xml:space="preserve">A.5.1 </t>
    </r>
    <r>
      <rPr>
        <i/>
        <sz val="12"/>
        <color theme="4" tint="-0.499984740745262"/>
        <rFont val="Times New Roman"/>
        <family val="1"/>
      </rPr>
      <t>Do the codes/ordinances:</t>
    </r>
    <r>
      <rPr>
        <b/>
        <i/>
        <sz val="12"/>
        <color theme="4" tint="-0.499984740745262"/>
        <rFont val="Times New Roman"/>
        <family val="1"/>
      </rPr>
      <t xml:space="preserve"> Provide for reducing the creation of heat islands in new and re-development projects?</t>
    </r>
  </si>
  <si>
    <r>
      <rPr>
        <u/>
        <sz val="16"/>
        <rFont val="Times New Roman"/>
        <family val="1"/>
      </rPr>
      <t xml:space="preserve">SECTION </t>
    </r>
    <r>
      <rPr>
        <b/>
        <u/>
        <sz val="16"/>
        <rFont val="Times New Roman"/>
        <family val="1"/>
      </rPr>
      <t>A.5</t>
    </r>
    <r>
      <rPr>
        <u/>
        <sz val="16"/>
        <rFont val="Times New Roman"/>
        <family val="1"/>
      </rPr>
      <t xml:space="preserve"> TOTALS</t>
    </r>
  </si>
  <si>
    <t>A.6 Light Pollution Reduction</t>
  </si>
  <si>
    <r>
      <rPr>
        <b/>
        <i/>
        <sz val="12"/>
        <color indexed="8"/>
        <rFont val="Times New Roman"/>
        <family val="1"/>
      </rPr>
      <t>Objective:</t>
    </r>
    <r>
      <rPr>
        <b/>
        <sz val="12"/>
        <color indexed="8"/>
        <rFont val="Times New Roman"/>
        <family val="1"/>
      </rPr>
      <t xml:space="preserve"> </t>
    </r>
    <r>
      <rPr>
        <sz val="12"/>
        <color indexed="8"/>
        <rFont val="Times New Roman"/>
        <family val="1"/>
      </rPr>
      <t>To improve night skies visibilities, minimize light trespass, and reduce night light impacts on flora and fauna.</t>
    </r>
  </si>
  <si>
    <r>
      <rPr>
        <b/>
        <i/>
        <sz val="12"/>
        <color indexed="8"/>
        <rFont val="Times New Roman"/>
        <family val="1"/>
      </rPr>
      <t>Rationale</t>
    </r>
    <r>
      <rPr>
        <b/>
        <sz val="12"/>
        <color indexed="8"/>
        <rFont val="Times New Roman"/>
        <family val="1"/>
      </rPr>
      <t>:</t>
    </r>
    <r>
      <rPr>
        <sz val="12"/>
        <color indexed="8"/>
        <rFont val="Times New Roman"/>
        <family val="1"/>
      </rPr>
      <t xml:space="preserve"> Light pollution is misdirected or misused light that wastes energy by allowing light to escape into the night sky. Light pollution can also reduce visibility and therefore safety and security at night. It can also harm nocturnal wildlife and ecosystems (e.g., sea turtles moving towards outdoor lights rather than the moonlit ocean). Outside lighting should be directed only to the space that needs to be lit for public safety.</t>
    </r>
  </si>
  <si>
    <r>
      <t xml:space="preserve">A.6.1 </t>
    </r>
    <r>
      <rPr>
        <i/>
        <sz val="12"/>
        <color theme="4" tint="-0.499984740745262"/>
        <rFont val="Times New Roman"/>
        <family val="1"/>
      </rPr>
      <t>Do the codes/ordinances:</t>
    </r>
    <r>
      <rPr>
        <b/>
        <i/>
        <sz val="12"/>
        <color theme="4" tint="-0.499984740745262"/>
        <rFont val="Times New Roman"/>
        <family val="1"/>
      </rPr>
      <t xml:space="preserve"> Provide for reducing light pollution impacts such as reducing sky-glow and light trespass?</t>
    </r>
  </si>
  <si>
    <r>
      <rPr>
        <b/>
        <sz val="12"/>
        <color theme="3"/>
        <rFont val="Times New Roman"/>
        <family val="1"/>
      </rPr>
      <t>a)</t>
    </r>
    <r>
      <rPr>
        <sz val="12"/>
        <color indexed="8"/>
        <rFont val="Times New Roman"/>
        <family val="1"/>
      </rPr>
      <t xml:space="preserve"> Do the codes/ordinances require reduction in sky-glow and light trespass, including design criteria such as illumination cone maximums, automatic timing devices, low reflectance surface requirements, spotlight limitations?</t>
    </r>
  </si>
  <si>
    <r>
      <rPr>
        <b/>
        <sz val="12"/>
        <color theme="3"/>
        <rFont val="Times New Roman"/>
        <family val="1"/>
      </rPr>
      <t>b)</t>
    </r>
    <r>
      <rPr>
        <sz val="12"/>
        <color indexed="8"/>
        <rFont val="Times New Roman"/>
        <family val="1"/>
      </rPr>
      <t xml:space="preserve"> Do the codes/ordinances have maximum rather than minimum outdoor lighting requirements to reduce the impacts on night skies, light trespass, and wildlife?</t>
    </r>
  </si>
  <si>
    <t>• Outdoor lighting codes/ordinances.
• Light levels or SmartCodes.
• Simple guidelines for lighting regulations.</t>
  </si>
  <si>
    <t>• Dark or night skies ordinances.
• Outdoor lighting codes/ordinances.
• Light levels or SmartCodes.
• Simple guidelines for lighting regulations.</t>
  </si>
  <si>
    <r>
      <rPr>
        <u/>
        <sz val="16"/>
        <rFont val="Times New Roman"/>
        <family val="1"/>
      </rPr>
      <t xml:space="preserve">SECTION </t>
    </r>
    <r>
      <rPr>
        <b/>
        <u/>
        <sz val="16"/>
        <rFont val="Times New Roman"/>
        <family val="1"/>
      </rPr>
      <t>A.6</t>
    </r>
    <r>
      <rPr>
        <u/>
        <sz val="16"/>
        <rFont val="Times New Roman"/>
        <family val="1"/>
      </rPr>
      <t xml:space="preserve"> TOTALS</t>
    </r>
  </si>
  <si>
    <t>C. Energy Conservation and Atmospheric Quality</t>
  </si>
  <si>
    <t>C.1 Optimized Energy Performance</t>
  </si>
  <si>
    <r>
      <rPr>
        <b/>
        <i/>
        <sz val="12"/>
        <color indexed="8"/>
        <rFont val="Times New Roman"/>
        <family val="1"/>
      </rPr>
      <t>Objective:</t>
    </r>
    <r>
      <rPr>
        <b/>
        <sz val="12"/>
        <color indexed="8"/>
        <rFont val="Times New Roman"/>
        <family val="1"/>
      </rPr>
      <t xml:space="preserve"> </t>
    </r>
    <r>
      <rPr>
        <sz val="12"/>
        <color indexed="8"/>
        <rFont val="Times New Roman"/>
        <family val="1"/>
      </rPr>
      <t>To improve the building’s energy performance by optimizing the energy use within the building.</t>
    </r>
  </si>
  <si>
    <r>
      <rPr>
        <b/>
        <i/>
        <sz val="12"/>
        <color indexed="8"/>
        <rFont val="Times New Roman"/>
        <family val="1"/>
      </rPr>
      <t>Rationale</t>
    </r>
    <r>
      <rPr>
        <b/>
        <sz val="12"/>
        <color indexed="8"/>
        <rFont val="Times New Roman"/>
        <family val="1"/>
      </rPr>
      <t>:</t>
    </r>
    <r>
      <rPr>
        <sz val="12"/>
        <color indexed="8"/>
        <rFont val="Times New Roman"/>
        <family val="1"/>
      </rPr>
      <t xml:space="preserve"> Optimizing a building’s energy performance will reduce economic impacts associated with high intensity energy use and excessive energy use and reduce environmental impacts such as greenhouse gas emissions.</t>
    </r>
  </si>
  <si>
    <r>
      <t xml:space="preserve">C.1.1 </t>
    </r>
    <r>
      <rPr>
        <i/>
        <sz val="12"/>
        <color theme="4" tint="-0.499984740745262"/>
        <rFont val="Times New Roman"/>
        <family val="1"/>
      </rPr>
      <t xml:space="preserve">Do the codes/ordinances: </t>
    </r>
    <r>
      <rPr>
        <b/>
        <i/>
        <sz val="12"/>
        <color theme="4" tint="-0.499984740745262"/>
        <rFont val="Times New Roman"/>
        <family val="1"/>
      </rPr>
      <t>Promote improved, climate-based, energy performance standards?</t>
    </r>
  </si>
  <si>
    <r>
      <rPr>
        <b/>
        <sz val="12"/>
        <color theme="3"/>
        <rFont val="Times New Roman"/>
        <family val="1"/>
      </rPr>
      <t>a)</t>
    </r>
    <r>
      <rPr>
        <sz val="12"/>
        <color indexed="8"/>
        <rFont val="Times New Roman"/>
        <family val="1"/>
      </rPr>
      <t xml:space="preserve"> Do ordinances allow for residential building energy-related systems to be installed, calibrated, and perform according to the most up-to-date model code or standard, or better?</t>
    </r>
  </si>
  <si>
    <t>• ENERGY STAR Qualified Homes Program Requirements.
• Ordinance requiring meeting or exceeding the most recent residential model energy code/ordinance, such as the International Energy Conservation Code (IECC).</t>
  </si>
  <si>
    <r>
      <rPr>
        <b/>
        <sz val="12"/>
        <color theme="3"/>
        <rFont val="Times New Roman"/>
        <family val="1"/>
      </rPr>
      <t>b)</t>
    </r>
    <r>
      <rPr>
        <sz val="12"/>
        <color indexed="8"/>
        <rFont val="Times New Roman"/>
        <family val="1"/>
      </rPr>
      <t xml:space="preserve"> Do ordinances allow for commercial building energy-related systems to be installed, calibrated, and perform according to the most up-to-date model code or standard or better?
Additional things to consider:
• Are performance-based compliance options allowed to be less efficient than prescriptive options?
• Are there incentives to build smaller or use less energy per square foot of building area?
• Are there incentives to construct buildings which are more energy efficient than the minimum requirements of the jurisdiction?</t>
    </r>
  </si>
  <si>
    <t>• Ordinance requiring meeting or exceeding the most recent model energy code, such as American Society of Heating, Refrigerating, and Air-Conditioning Engineers’ (ASHRAE) Energy Standard for Buildings Except Low-Rise Residential Buildings, Standard 90.1 or the IECC.
• ENERGY STAR Commercial Building Requirements.
• Enhanced energy provisions of the International green Construction Code (IgCC) or ASHRAE 189.1.</t>
  </si>
  <si>
    <r>
      <t xml:space="preserve">C.1.2 </t>
    </r>
    <r>
      <rPr>
        <i/>
        <sz val="12"/>
        <color theme="4" tint="-0.499984740745262"/>
        <rFont val="Times New Roman"/>
        <family val="1"/>
      </rPr>
      <t xml:space="preserve">Do the codes/ordinances: </t>
    </r>
    <r>
      <rPr>
        <b/>
        <i/>
        <sz val="12"/>
        <color theme="4" tint="-0.499984740745262"/>
        <rFont val="Times New Roman"/>
        <family val="1"/>
      </rPr>
      <t>Ensure that the energy performance requirements are being met post-construction or renovation?</t>
    </r>
  </si>
  <si>
    <r>
      <rPr>
        <b/>
        <sz val="12"/>
        <color theme="3"/>
        <rFont val="Times New Roman"/>
        <family val="1"/>
      </rPr>
      <t>a)</t>
    </r>
    <r>
      <rPr>
        <sz val="12"/>
        <color indexed="8"/>
        <rFont val="Times New Roman"/>
        <family val="1"/>
      </rPr>
      <t xml:space="preserve"> Are checklists, certification, field testing and/or verification required to ensure that energy performance standards are met?
Additional things to consider:
• Is third party energy code enforcement allowed?
• Is third party energy code enforcement performed?</t>
    </r>
  </si>
  <si>
    <t>• ENERGY STAR Qualified Homes Program Checklist.
• ENERGY STAR Energy Design Guidance Checklist.
• Require third-party building inspection of equipment, insulation, ductwork, etc. prior to completion of the building.
• Require diagnostic testing to assure proper installation and verification by a certified Home Energy Rating System (HERS) rater.
• Require verification of energy performance for commercial use during change of occupant or tenant, and during re-sale, through specified audits and other material.
• ENERGY STAR Target Finder in Commercial Buildings.</t>
  </si>
  <si>
    <r>
      <t xml:space="preserve">C.1.3 </t>
    </r>
    <r>
      <rPr>
        <i/>
        <sz val="12"/>
        <color theme="4" tint="-0.499984740745262"/>
        <rFont val="Times New Roman"/>
        <family val="1"/>
      </rPr>
      <t xml:space="preserve">Do the codes/ordinances: </t>
    </r>
    <r>
      <rPr>
        <b/>
        <i/>
        <sz val="12"/>
        <color theme="4" tint="-0.499984740745262"/>
        <rFont val="Times New Roman"/>
        <family val="1"/>
      </rPr>
      <t>Facilitate energy consumption measurements in order to provide building managers with the tools to identify and explain increases or decreases in energy use, draw energy consumption trends, determine future energy use when planning changes in the business, diagnose specific areas of wasted energy, develop performance targets for energy management programs, and manage their energy consumption?</t>
    </r>
  </si>
  <si>
    <r>
      <rPr>
        <b/>
        <sz val="12"/>
        <color theme="3"/>
        <rFont val="Times New Roman"/>
        <family val="1"/>
      </rPr>
      <t>a)</t>
    </r>
    <r>
      <rPr>
        <sz val="12"/>
        <color indexed="8"/>
        <rFont val="Times New Roman"/>
        <family val="1"/>
      </rPr>
      <t xml:space="preserve"> Do codes/ordinances exist which provide for ongoing accountability of building energy consumption over time (exception: buildings or portions of buildings used as residential)?</t>
    </r>
  </si>
  <si>
    <t>• Ordinances requiring measurement devices with remote communication ability, providing daily energy profiles.
• Ordinances providing for submetering of large or significant loads in commercial buildings.
• Ordinances providing for submetering of individual apartments in multi-family buildings and submetering of individual tenants in commercial buildings.</t>
  </si>
  <si>
    <r>
      <t xml:space="preserve">C.1.4 </t>
    </r>
    <r>
      <rPr>
        <i/>
        <sz val="12"/>
        <color theme="4" tint="-0.499984740745262"/>
        <rFont val="Times New Roman"/>
        <family val="1"/>
      </rPr>
      <t xml:space="preserve">Do the codes/ordinances: </t>
    </r>
    <r>
      <rPr>
        <b/>
        <i/>
        <sz val="12"/>
        <color theme="4" tint="-0.499984740745262"/>
        <rFont val="Times New Roman"/>
        <family val="1"/>
      </rPr>
      <t>Provide energy specifications for specific water features in commercial and residential buildings?</t>
    </r>
  </si>
  <si>
    <r>
      <rPr>
        <b/>
        <sz val="12"/>
        <color theme="3"/>
        <rFont val="Times New Roman"/>
        <family val="1"/>
      </rPr>
      <t>a)</t>
    </r>
    <r>
      <rPr>
        <sz val="12"/>
        <color indexed="8"/>
        <rFont val="Times New Roman"/>
        <family val="1"/>
      </rPr>
      <t xml:space="preserve"> Are there provisions in place which address energy features of public and private swimming pools, fountains, and spas?</t>
    </r>
  </si>
  <si>
    <t>• Heating element specifications.
• Circulating pump motors and filtration pump motors specifications.
• Cooling tower specifications.</t>
  </si>
  <si>
    <r>
      <rPr>
        <b/>
        <sz val="12"/>
        <color theme="3"/>
        <rFont val="Times New Roman"/>
        <family val="1"/>
      </rPr>
      <t>a)</t>
    </r>
    <r>
      <rPr>
        <sz val="12"/>
        <color indexed="8"/>
        <rFont val="Times New Roman"/>
        <family val="1"/>
      </rPr>
      <t xml:space="preserve"> Are specific requirements in place (e.g., maximum allowed lumens per square foot for each lighting zone) for outdoor lighting as it pertains to:
• building and structures;
• recreational areas;
• parking lot lighting;
• landscape lighting;
• billboards and other signage;
• street lighting?</t>
    </r>
  </si>
  <si>
    <t>• Dark skies or night skies ordinances.
• Adoption of the newest energy codes.</t>
  </si>
  <si>
    <t>C.2 On-Site Renewable Energy</t>
  </si>
  <si>
    <r>
      <rPr>
        <b/>
        <i/>
        <sz val="12"/>
        <color indexed="8"/>
        <rFont val="Times New Roman"/>
        <family val="1"/>
      </rPr>
      <t>Objective:</t>
    </r>
    <r>
      <rPr>
        <b/>
        <sz val="12"/>
        <color indexed="8"/>
        <rFont val="Times New Roman"/>
        <family val="1"/>
      </rPr>
      <t xml:space="preserve"> </t>
    </r>
    <r>
      <rPr>
        <sz val="12"/>
        <color indexed="8"/>
        <rFont val="Times New Roman"/>
        <family val="1"/>
      </rPr>
      <t>To encourage the use of on-site renewable energy to reduce the economic and environmental impacts associated with fossil fuel use.</t>
    </r>
  </si>
  <si>
    <r>
      <rPr>
        <b/>
        <i/>
        <sz val="12"/>
        <color indexed="8"/>
        <rFont val="Times New Roman"/>
        <family val="1"/>
      </rPr>
      <t>Rationale</t>
    </r>
    <r>
      <rPr>
        <b/>
        <sz val="12"/>
        <color indexed="8"/>
        <rFont val="Times New Roman"/>
        <family val="1"/>
      </rPr>
      <t>:</t>
    </r>
    <r>
      <rPr>
        <sz val="12"/>
        <color indexed="8"/>
        <rFont val="Times New Roman"/>
        <family val="1"/>
      </rPr>
      <t xml:space="preserve"> On-site renewable energy generation can produce significant economic, energy, and environmental benefits. On-site renewable energy reduces energy costs by decreasing a building’s susceptibility to fossil fuel price volatility. On-site renewable energy also reduces greenhouse gas and other air emissions.</t>
    </r>
  </si>
  <si>
    <r>
      <t xml:space="preserve">C.2.1 </t>
    </r>
    <r>
      <rPr>
        <i/>
        <sz val="12"/>
        <color theme="4" tint="-0.499984740745262"/>
        <rFont val="Times New Roman"/>
        <family val="1"/>
      </rPr>
      <t>Do the codes/ordinances:</t>
    </r>
    <r>
      <rPr>
        <b/>
        <i/>
        <sz val="12"/>
        <color theme="4" tint="-0.499984740745262"/>
        <rFont val="Times New Roman"/>
        <family val="1"/>
      </rPr>
      <t xml:space="preserve"> Provide for the use of on-site renewable energy?</t>
    </r>
  </si>
  <si>
    <r>
      <rPr>
        <b/>
        <sz val="12"/>
        <color theme="3"/>
        <rFont val="Times New Roman"/>
        <family val="1"/>
      </rPr>
      <t>a)</t>
    </r>
    <r>
      <rPr>
        <sz val="12"/>
        <color indexed="8"/>
        <rFont val="Times New Roman"/>
        <family val="1"/>
      </rPr>
      <t xml:space="preserve"> Are renewable energy technologies allowable under existing local ordinances?
Examples include: tree ordinances that limit solar, burn ordinances that limit biomass projects, structural height limitations that impact solar, prohibitions on the use of groundwater in geothermal projects, structural restrictions for small scale wind generation and large scale wind generation, etc.</t>
    </r>
  </si>
  <si>
    <t>• Provisions for solar, wind, geothermal, low-impact hydro, biomass, or bio-gas strategies.</t>
  </si>
  <si>
    <r>
      <rPr>
        <b/>
        <sz val="12"/>
        <color theme="3"/>
        <rFont val="Times New Roman"/>
        <family val="1"/>
      </rPr>
      <t>b)</t>
    </r>
    <r>
      <rPr>
        <sz val="12"/>
        <color indexed="8"/>
        <rFont val="Times New Roman"/>
        <family val="1"/>
      </rPr>
      <t xml:space="preserve"> Are there allowances for using renewable energy technologies at registered historic properties or resources?</t>
    </r>
  </si>
  <si>
    <t>• Historic preservation ordinance.
• Sustainable design of historic buildings policy.</t>
  </si>
  <si>
    <r>
      <rPr>
        <b/>
        <sz val="12"/>
        <color theme="3"/>
        <rFont val="Times New Roman"/>
        <family val="1"/>
      </rPr>
      <t>c)</t>
    </r>
    <r>
      <rPr>
        <sz val="12"/>
        <color indexed="8"/>
        <rFont val="Times New Roman"/>
        <family val="1"/>
      </rPr>
      <t xml:space="preserve"> If net-metering is allowed in the state, is it encouraged by the local community?</t>
    </r>
  </si>
  <si>
    <t>• Net-metering policy or ordinance.</t>
  </si>
  <si>
    <r>
      <rPr>
        <u/>
        <sz val="16"/>
        <rFont val="Times New Roman"/>
        <family val="1"/>
      </rPr>
      <t xml:space="preserve">SECTION </t>
    </r>
    <r>
      <rPr>
        <b/>
        <u/>
        <sz val="16"/>
        <rFont val="Times New Roman"/>
        <family val="1"/>
      </rPr>
      <t>C.2</t>
    </r>
    <r>
      <rPr>
        <u/>
        <sz val="16"/>
        <rFont val="Times New Roman"/>
        <family val="1"/>
      </rPr>
      <t xml:space="preserve"> TOTALS</t>
    </r>
  </si>
  <si>
    <r>
      <t xml:space="preserve">C.1.5 </t>
    </r>
    <r>
      <rPr>
        <i/>
        <sz val="12"/>
        <color theme="4" tint="-0.499984740745262"/>
        <rFont val="Times New Roman"/>
        <family val="1"/>
      </rPr>
      <t xml:space="preserve">Do the codes/ordinances: </t>
    </r>
    <r>
      <rPr>
        <b/>
        <i/>
        <sz val="12"/>
        <color theme="4" tint="-0.499984740745262"/>
        <rFont val="Times New Roman"/>
        <family val="1"/>
      </rPr>
      <t>Eliminate unnecessary light pollution and conserve energy?</t>
    </r>
  </si>
  <si>
    <r>
      <rPr>
        <u/>
        <sz val="16"/>
        <rFont val="Times New Roman"/>
        <family val="1"/>
      </rPr>
      <t xml:space="preserve">SECTION </t>
    </r>
    <r>
      <rPr>
        <b/>
        <u/>
        <sz val="16"/>
        <rFont val="Times New Roman"/>
        <family val="1"/>
      </rPr>
      <t>C.1</t>
    </r>
    <r>
      <rPr>
        <u/>
        <sz val="16"/>
        <rFont val="Times New Roman"/>
        <family val="1"/>
      </rPr>
      <t xml:space="preserve"> TOTALS</t>
    </r>
  </si>
  <si>
    <t>C.3 Atmospheric Quality Protection</t>
  </si>
  <si>
    <r>
      <rPr>
        <b/>
        <i/>
        <sz val="12"/>
        <color indexed="8"/>
        <rFont val="Times New Roman"/>
        <family val="1"/>
      </rPr>
      <t>Objective:</t>
    </r>
    <r>
      <rPr>
        <b/>
        <sz val="12"/>
        <color indexed="8"/>
        <rFont val="Times New Roman"/>
        <family val="1"/>
      </rPr>
      <t xml:space="preserve"> </t>
    </r>
    <r>
      <rPr>
        <sz val="12"/>
        <color indexed="8"/>
        <rFont val="Times New Roman"/>
        <family val="1"/>
      </rPr>
      <t>To reduce the use of ozone-depleting chemicals and minimize the generation of greenhouse gases, particulate matter, and air toxics.</t>
    </r>
  </si>
  <si>
    <r>
      <rPr>
        <b/>
        <i/>
        <sz val="12"/>
        <color indexed="8"/>
        <rFont val="Times New Roman"/>
        <family val="1"/>
      </rPr>
      <t>Rationale</t>
    </r>
    <r>
      <rPr>
        <b/>
        <sz val="12"/>
        <color indexed="8"/>
        <rFont val="Times New Roman"/>
        <family val="1"/>
      </rPr>
      <t>:</t>
    </r>
    <r>
      <rPr>
        <sz val="12"/>
        <color indexed="8"/>
        <rFont val="Times New Roman"/>
        <family val="1"/>
      </rPr>
      <t xml:space="preserve"> Enhanced refrigerant management will minimize the emissions of compounds that contribute to ozone depletion. Using clean construction practices reduces energy costs and consumption and also minimizes the generation of air toxics.</t>
    </r>
  </si>
  <si>
    <r>
      <t xml:space="preserve">C.3.1 </t>
    </r>
    <r>
      <rPr>
        <i/>
        <sz val="12"/>
        <color theme="4" tint="-0.499984740745262"/>
        <rFont val="Times New Roman"/>
        <family val="1"/>
      </rPr>
      <t>Do the codes/ordinances:</t>
    </r>
    <r>
      <rPr>
        <b/>
        <i/>
        <sz val="12"/>
        <color theme="4" tint="-0.499984740745262"/>
        <rFont val="Times New Roman"/>
        <family val="1"/>
      </rPr>
      <t xml:space="preserve"> Protect atmospheric quality by reducing the use of ozone-depleting refrigerants, and the generation of other air pollutants and greenhouse gases?</t>
    </r>
  </si>
  <si>
    <r>
      <rPr>
        <b/>
        <sz val="12"/>
        <color theme="3"/>
        <rFont val="Times New Roman"/>
        <family val="1"/>
      </rPr>
      <t>a)</t>
    </r>
    <r>
      <rPr>
        <sz val="12"/>
        <color indexed="8"/>
        <rFont val="Times New Roman"/>
        <family val="1"/>
      </rPr>
      <t xml:space="preserve"> Are restrictions on ozone-depleting substances in place for Heating, Ventilation, Air-Conditioning and Refrigeration (HVAC-R) systems?</t>
    </r>
  </si>
  <si>
    <t>• Restrictions on Chlorofluorocarbon (CFC) -based refrigerants.
• Restrictions on ozone-depleting substances in fire suppression systems.</t>
  </si>
  <si>
    <r>
      <rPr>
        <u/>
        <sz val="16"/>
        <rFont val="Times New Roman"/>
        <family val="1"/>
      </rPr>
      <t xml:space="preserve">SECTION </t>
    </r>
    <r>
      <rPr>
        <b/>
        <u/>
        <sz val="16"/>
        <rFont val="Times New Roman"/>
        <family val="1"/>
      </rPr>
      <t>C.3</t>
    </r>
    <r>
      <rPr>
        <u/>
        <sz val="16"/>
        <rFont val="Times New Roman"/>
        <family val="1"/>
      </rPr>
      <t xml:space="preserve"> TOTALS</t>
    </r>
  </si>
  <si>
    <r>
      <rPr>
        <b/>
        <sz val="12"/>
        <color theme="3"/>
        <rFont val="Times New Roman"/>
        <family val="1"/>
      </rPr>
      <t>b)</t>
    </r>
    <r>
      <rPr>
        <sz val="12"/>
        <color indexed="8"/>
        <rFont val="Times New Roman"/>
        <family val="1"/>
      </rPr>
      <t xml:space="preserve"> Are clean construction practices encouraged?</t>
    </r>
  </si>
  <si>
    <t>• Verified diesel retrofit technologies.
• Local government construction contract specification requirements, e.g., vehicle emissions, dust control, idle reduction policies.</t>
  </si>
  <si>
    <r>
      <rPr>
        <b/>
        <sz val="12"/>
        <color theme="3"/>
        <rFont val="Times New Roman"/>
        <family val="1"/>
      </rPr>
      <t>c)</t>
    </r>
    <r>
      <rPr>
        <sz val="12"/>
        <color indexed="8"/>
        <rFont val="Times New Roman"/>
        <family val="1"/>
      </rPr>
      <t xml:space="preserve"> Are high efficiency appliances encouraged or required?</t>
    </r>
  </si>
  <si>
    <t>• ENERGY STAR appliances.
• Heating element specifications.</t>
  </si>
  <si>
    <r>
      <t xml:space="preserve">SECTION </t>
    </r>
    <r>
      <rPr>
        <b/>
        <u/>
        <sz val="16"/>
        <rFont val="Times New Roman"/>
        <family val="1"/>
      </rPr>
      <t>C</t>
    </r>
    <r>
      <rPr>
        <u/>
        <sz val="16"/>
        <rFont val="Times New Roman"/>
        <family val="1"/>
      </rPr>
      <t xml:space="preserve"> TOTALS</t>
    </r>
  </si>
  <si>
    <t>D. Water Efficiency, Conservation, and Management</t>
  </si>
  <si>
    <t>D.1 Water Use Reduction and Innovative Plumbing Systems</t>
  </si>
  <si>
    <r>
      <rPr>
        <b/>
        <i/>
        <sz val="12"/>
        <color indexed="8"/>
        <rFont val="Times New Roman"/>
        <family val="1"/>
      </rPr>
      <t>Objective:</t>
    </r>
    <r>
      <rPr>
        <b/>
        <sz val="12"/>
        <color indexed="8"/>
        <rFont val="Times New Roman"/>
        <family val="1"/>
      </rPr>
      <t xml:space="preserve"> </t>
    </r>
    <r>
      <rPr>
        <sz val="12"/>
        <color indexed="8"/>
        <rFont val="Times New Roman"/>
        <family val="1"/>
      </rPr>
      <t>To increase water efficiency and conserve water within buildings by using innovative plumbing systems.</t>
    </r>
  </si>
  <si>
    <r>
      <rPr>
        <b/>
        <i/>
        <sz val="12"/>
        <color indexed="8"/>
        <rFont val="Times New Roman"/>
        <family val="1"/>
      </rPr>
      <t>Rationale</t>
    </r>
    <r>
      <rPr>
        <b/>
        <sz val="12"/>
        <color indexed="8"/>
        <rFont val="Times New Roman"/>
        <family val="1"/>
      </rPr>
      <t>:</t>
    </r>
    <r>
      <rPr>
        <sz val="12"/>
        <color indexed="8"/>
        <rFont val="Times New Roman"/>
        <family val="1"/>
      </rPr>
      <t xml:space="preserve"> Increasing water efficiency and conserving water reduces water bills and leaves more water in rivers, lakes, and other freshwater sources. Water conservation also reduces the burden on municipal water supply and wastewater systems; saves energy from reduced amounts of water pumped, treated, and distributed; and reduces wastewater treatment collection.</t>
    </r>
  </si>
  <si>
    <t>D.3 Water-Efficient Landscaping and Landscape Irrigation</t>
  </si>
  <si>
    <r>
      <rPr>
        <b/>
        <i/>
        <sz val="12"/>
        <color indexed="8"/>
        <rFont val="Times New Roman"/>
        <family val="1"/>
      </rPr>
      <t>Objective:</t>
    </r>
    <r>
      <rPr>
        <b/>
        <sz val="12"/>
        <color indexed="8"/>
        <rFont val="Times New Roman"/>
        <family val="1"/>
      </rPr>
      <t xml:space="preserve"> </t>
    </r>
    <r>
      <rPr>
        <sz val="12"/>
        <color indexed="8"/>
        <rFont val="Times New Roman"/>
        <family val="1"/>
      </rPr>
      <t>To reduce or eliminate the use of potable water or natural water resources for landscape maintenance.</t>
    </r>
  </si>
  <si>
    <r>
      <rPr>
        <b/>
        <i/>
        <sz val="12"/>
        <color indexed="8"/>
        <rFont val="Times New Roman"/>
        <family val="1"/>
      </rPr>
      <t>Rationale</t>
    </r>
    <r>
      <rPr>
        <b/>
        <sz val="12"/>
        <color indexed="8"/>
        <rFont val="Times New Roman"/>
        <family val="1"/>
      </rPr>
      <t>:</t>
    </r>
    <r>
      <rPr>
        <sz val="12"/>
        <color indexed="8"/>
        <rFont val="Times New Roman"/>
        <family val="1"/>
      </rPr>
      <t xml:space="preserve"> Water-efficient landscaping offers many economic and environmental benefits that can include lower water bills, decreased energy use, reduced irrigation water use, reduced landscaping and labor maintenance, and conservation of natural resources and preservation of habitat. When irrigation is needed, water-efficient irrigation offers many environmental and economic benefits over traditional irrigation.</t>
    </r>
  </si>
  <si>
    <r>
      <rPr>
        <b/>
        <sz val="12"/>
        <color theme="3"/>
        <rFont val="Times New Roman"/>
        <family val="1"/>
      </rPr>
      <t>a)</t>
    </r>
    <r>
      <rPr>
        <sz val="12"/>
        <color indexed="8"/>
        <rFont val="Times New Roman"/>
        <family val="1"/>
      </rPr>
      <t xml:space="preserve"> Is there a requirement for using plants that will reduce the use of water for landscape maintenance?</t>
    </r>
  </si>
  <si>
    <t>• Grouping plants according to their water needs, or using native and low-water-use or drought resistant plants.
• Xeriscaping ordinances that, when possible, include the state-adopted plant species list.</t>
  </si>
  <si>
    <r>
      <rPr>
        <b/>
        <sz val="12"/>
        <color theme="3"/>
        <rFont val="Times New Roman"/>
        <family val="1"/>
      </rPr>
      <t>b)</t>
    </r>
    <r>
      <rPr>
        <sz val="12"/>
        <color indexed="8"/>
        <rFont val="Times New Roman"/>
        <family val="1"/>
      </rPr>
      <t xml:space="preserve"> Are there limitations to the amount of turf area around a building’s perimeter?</t>
    </r>
  </si>
  <si>
    <t>• Limiting turf areas to those needed for practical uses.</t>
  </si>
  <si>
    <r>
      <rPr>
        <b/>
        <sz val="12"/>
        <color theme="3"/>
        <rFont val="Times New Roman"/>
        <family val="1"/>
      </rPr>
      <t>a)</t>
    </r>
    <r>
      <rPr>
        <sz val="12"/>
        <color indexed="8"/>
        <rFont val="Times New Roman"/>
        <family val="1"/>
      </rPr>
      <t xml:space="preserve"> Are alternatives to using potable water for outside irrigation, such as rainwater, grey water, and reclaimed wastewater, encouraged?</t>
    </r>
  </si>
  <si>
    <t>• Rainwater ordinances.
• Grey water ordinances.
• Reclaimed wastewater information.
• Upgrade plumbing code.
• Incentives such as tax reductions, rebates.</t>
  </si>
  <si>
    <r>
      <rPr>
        <b/>
        <sz val="12"/>
        <color theme="3"/>
        <rFont val="Times New Roman"/>
        <family val="1"/>
      </rPr>
      <t>b)</t>
    </r>
    <r>
      <rPr>
        <sz val="12"/>
        <color indexed="8"/>
        <rFont val="Times New Roman"/>
        <family val="1"/>
      </rPr>
      <t xml:space="preserve"> Is the use of high efficiency irrigation systems (such moisture sensors, drip vs. spray) encouraged?</t>
    </r>
  </si>
  <si>
    <t>• WaterSense labeled irrigation systems.</t>
  </si>
  <si>
    <r>
      <rPr>
        <u/>
        <sz val="16"/>
        <rFont val="Times New Roman"/>
        <family val="1"/>
      </rPr>
      <t xml:space="preserve">SECTION </t>
    </r>
    <r>
      <rPr>
        <b/>
        <u/>
        <sz val="16"/>
        <rFont val="Times New Roman"/>
        <family val="1"/>
      </rPr>
      <t>D.3</t>
    </r>
    <r>
      <rPr>
        <u/>
        <sz val="16"/>
        <rFont val="Times New Roman"/>
        <family val="1"/>
      </rPr>
      <t xml:space="preserve"> TOTALS</t>
    </r>
  </si>
  <si>
    <r>
      <rPr>
        <u/>
        <sz val="16"/>
        <rFont val="Times New Roman"/>
        <family val="1"/>
      </rPr>
      <t xml:space="preserve">SECTION </t>
    </r>
    <r>
      <rPr>
        <b/>
        <u/>
        <sz val="16"/>
        <rFont val="Times New Roman"/>
        <family val="1"/>
      </rPr>
      <t>D.2</t>
    </r>
    <r>
      <rPr>
        <u/>
        <sz val="16"/>
        <rFont val="Times New Roman"/>
        <family val="1"/>
      </rPr>
      <t xml:space="preserve"> TOTALS</t>
    </r>
  </si>
  <si>
    <r>
      <rPr>
        <u/>
        <sz val="16"/>
        <rFont val="Times New Roman"/>
        <family val="1"/>
      </rPr>
      <t xml:space="preserve">SECTION </t>
    </r>
    <r>
      <rPr>
        <b/>
        <u/>
        <sz val="16"/>
        <rFont val="Times New Roman"/>
        <family val="1"/>
      </rPr>
      <t>D.1</t>
    </r>
    <r>
      <rPr>
        <u/>
        <sz val="16"/>
        <rFont val="Times New Roman"/>
        <family val="1"/>
      </rPr>
      <t xml:space="preserve"> TOTALS</t>
    </r>
  </si>
  <si>
    <r>
      <t xml:space="preserve">SECTION </t>
    </r>
    <r>
      <rPr>
        <b/>
        <u/>
        <sz val="16"/>
        <rFont val="Times New Roman"/>
        <family val="1"/>
      </rPr>
      <t>D</t>
    </r>
    <r>
      <rPr>
        <u/>
        <sz val="16"/>
        <rFont val="Times New Roman"/>
        <family val="1"/>
      </rPr>
      <t xml:space="preserve"> TOTALS</t>
    </r>
  </si>
  <si>
    <r>
      <rPr>
        <b/>
        <sz val="12"/>
        <color theme="3"/>
        <rFont val="Times New Roman"/>
        <family val="1"/>
      </rPr>
      <t>a)</t>
    </r>
    <r>
      <rPr>
        <sz val="12"/>
        <color indexed="8"/>
        <rFont val="Times New Roman"/>
        <family val="1"/>
      </rPr>
      <t xml:space="preserve"> Is the use of high efficiency and innovative plumbing fixtures and fittings, such as WaterSense labeled, encouraged to reduce water consumption?</t>
    </r>
  </si>
  <si>
    <t>• Requirement for WaterSense homes.
• Incentives, such as rebate programs or property tax forgiveness.
• Upgrade plumbing code for high efficiency fixtures.
• Composting toilet information.</t>
  </si>
  <si>
    <r>
      <rPr>
        <b/>
        <sz val="12"/>
        <color theme="3"/>
        <rFont val="Times New Roman"/>
        <family val="1"/>
      </rPr>
      <t>b)</t>
    </r>
    <r>
      <rPr>
        <sz val="12"/>
        <color indexed="8"/>
        <rFont val="Times New Roman"/>
        <family val="1"/>
      </rPr>
      <t xml:space="preserve"> Are there provisions in place that encourage individual metering in multifamily units to reduce water consumption?</t>
    </r>
  </si>
  <si>
    <t>• Revise code for multi-family buildings.
• Water metering information.</t>
  </si>
  <si>
    <r>
      <rPr>
        <b/>
        <sz val="12"/>
        <color theme="3"/>
        <rFont val="Times New Roman"/>
        <family val="1"/>
      </rPr>
      <t>c)</t>
    </r>
    <r>
      <rPr>
        <sz val="12"/>
        <color indexed="8"/>
        <rFont val="Times New Roman"/>
        <family val="1"/>
      </rPr>
      <t xml:space="preserve"> Is the reuse of air conditioning condensate water encouraged to reduce unnecessary use of potable water?</t>
    </r>
  </si>
  <si>
    <t>• Air conditioning condensate water reuse.
• Upgrade plumbing code.</t>
  </si>
  <si>
    <r>
      <rPr>
        <b/>
        <sz val="12"/>
        <color theme="3"/>
        <rFont val="Times New Roman"/>
        <family val="1"/>
      </rPr>
      <t>d)</t>
    </r>
    <r>
      <rPr>
        <sz val="12"/>
        <color indexed="8"/>
        <rFont val="Times New Roman"/>
        <family val="1"/>
      </rPr>
      <t xml:space="preserve"> Is the use of rainwater harvesting systems allowed within the community for outdoor irrigation to reduce unnecessary use of potable water?
Is the water from rainwater systems allowed for indoor use such as toilet flushing to reduce unnecessary use of potable water?</t>
    </r>
  </si>
  <si>
    <t>• Rainwater harvesting model ordinances.
• Rainwater harvesting plan requirements.</t>
  </si>
  <si>
    <r>
      <rPr>
        <b/>
        <sz val="12"/>
        <color theme="3"/>
        <rFont val="Times New Roman"/>
        <family val="1"/>
      </rPr>
      <t>e)</t>
    </r>
    <r>
      <rPr>
        <sz val="12"/>
        <color indexed="8"/>
        <rFont val="Times New Roman"/>
        <family val="1"/>
      </rPr>
      <t xml:space="preserve"> Is the use of gray water systems encouraged for outdoor irrigation to reduce unnecessary use of potable water?
Is the water from gray systems allowed for indoor use such as toilet flushing to reduce unnecessary use of potable water?</t>
    </r>
  </si>
  <si>
    <t>• Gray water model ordinances.</t>
  </si>
  <si>
    <t>D.2 Innovative Wastewater Treatment</t>
  </si>
  <si>
    <r>
      <rPr>
        <b/>
        <i/>
        <sz val="12"/>
        <color indexed="8"/>
        <rFont val="Times New Roman"/>
        <family val="1"/>
      </rPr>
      <t>Objective:</t>
    </r>
    <r>
      <rPr>
        <b/>
        <sz val="12"/>
        <color indexed="8"/>
        <rFont val="Times New Roman"/>
        <family val="1"/>
      </rPr>
      <t xml:space="preserve"> </t>
    </r>
    <r>
      <rPr>
        <sz val="12"/>
        <color indexed="8"/>
        <rFont val="Times New Roman"/>
        <family val="1"/>
      </rPr>
      <t>To reduce wastewater generation and potable water demand while increasing the local aquifer recharge.</t>
    </r>
  </si>
  <si>
    <r>
      <rPr>
        <b/>
        <i/>
        <sz val="12"/>
        <color indexed="8"/>
        <rFont val="Times New Roman"/>
        <family val="1"/>
      </rPr>
      <t>Rationale</t>
    </r>
    <r>
      <rPr>
        <b/>
        <sz val="12"/>
        <color indexed="8"/>
        <rFont val="Times New Roman"/>
        <family val="1"/>
      </rPr>
      <t>:</t>
    </r>
    <r>
      <rPr>
        <sz val="12"/>
        <color indexed="8"/>
        <rFont val="Times New Roman"/>
        <family val="1"/>
      </rPr>
      <t xml:space="preserve"> Treating wastewater more effectively and efficiently reduces the amount of wastewater generated. Also, reducing the water sent to on-site wastewater treatment systems may improve the overall process performance by reducing the hydraulic loading and, in some cases, providing a more stable wastewater flow.</t>
    </r>
  </si>
  <si>
    <r>
      <rPr>
        <b/>
        <sz val="12"/>
        <color theme="3"/>
        <rFont val="Times New Roman"/>
        <family val="1"/>
      </rPr>
      <t>a)</t>
    </r>
    <r>
      <rPr>
        <sz val="12"/>
        <color indexed="8"/>
        <rFont val="Times New Roman"/>
        <family val="1"/>
      </rPr>
      <t xml:space="preserve"> Are natural systems, like constructed wetlands or other innovative infiltration systems, encouraged as a means to infiltrate treated wastewater onsite?</t>
    </r>
  </si>
  <si>
    <t>• Constructed wetlands information.
• Innovative wastewater reuse.</t>
  </si>
  <si>
    <r>
      <rPr>
        <b/>
        <sz val="12"/>
        <color theme="3"/>
        <rFont val="Times New Roman"/>
        <family val="1"/>
      </rPr>
      <t>b)</t>
    </r>
    <r>
      <rPr>
        <sz val="12"/>
        <color indexed="8"/>
        <rFont val="Times New Roman"/>
        <family val="1"/>
      </rPr>
      <t xml:space="preserve"> Are publicly owned decentralized and/or innovative on-site wastewater treatment systems encouraged to capture or reuse reclaimed wastewater?</t>
    </r>
  </si>
  <si>
    <t>• Packaged biological nutrient removal systems.
• High efficiency filtration systems.
• Non-traditional septic tanks.</t>
  </si>
  <si>
    <r>
      <t xml:space="preserve">D.1.1 </t>
    </r>
    <r>
      <rPr>
        <i/>
        <sz val="12"/>
        <color theme="4" tint="-0.499984740745262"/>
        <rFont val="Times New Roman"/>
        <family val="1"/>
      </rPr>
      <t>Do the codes/ordinances:</t>
    </r>
    <r>
      <rPr>
        <b/>
        <i/>
        <sz val="12"/>
        <color theme="4" tint="-0.499984740745262"/>
        <rFont val="Times New Roman"/>
        <family val="1"/>
      </rPr>
      <t xml:space="preserve"> Allow for water use reduction through innovative plumbing systems and individual metering?</t>
    </r>
  </si>
  <si>
    <r>
      <t xml:space="preserve">D.2.1 </t>
    </r>
    <r>
      <rPr>
        <i/>
        <sz val="12"/>
        <color theme="4" tint="-0.499984740745262"/>
        <rFont val="Times New Roman"/>
        <family val="1"/>
      </rPr>
      <t>Do the codes/ordinances:</t>
    </r>
    <r>
      <rPr>
        <b/>
        <i/>
        <sz val="12"/>
        <color theme="4" tint="-0.499984740745262"/>
        <rFont val="Times New Roman"/>
        <family val="1"/>
      </rPr>
      <t xml:space="preserve"> Promote the infiltration of wastewater onsite?</t>
    </r>
  </si>
  <si>
    <r>
      <t xml:space="preserve">D.3.1 </t>
    </r>
    <r>
      <rPr>
        <i/>
        <sz val="12"/>
        <color theme="4" tint="-0.499984740745262"/>
        <rFont val="Times New Roman"/>
        <family val="1"/>
      </rPr>
      <t xml:space="preserve">Do the codes/ordinances: </t>
    </r>
    <r>
      <rPr>
        <b/>
        <i/>
        <sz val="12"/>
        <color theme="4" tint="-0.499984740745262"/>
        <rFont val="Times New Roman"/>
        <family val="1"/>
      </rPr>
      <t>Limit the use of water resources for a building’s landscape maintenance?</t>
    </r>
  </si>
  <si>
    <r>
      <t xml:space="preserve">D.3.2 </t>
    </r>
    <r>
      <rPr>
        <i/>
        <sz val="12"/>
        <color theme="4" tint="-0.499984740745262"/>
        <rFont val="Times New Roman"/>
        <family val="1"/>
      </rPr>
      <t xml:space="preserve">Do the codes/ordinances: </t>
    </r>
    <r>
      <rPr>
        <b/>
        <i/>
        <sz val="12"/>
        <color theme="4" tint="-0.499984740745262"/>
        <rFont val="Times New Roman"/>
        <family val="1"/>
      </rPr>
      <t>Limit the use of potable water resources to irrigate a building’s landscape?</t>
    </r>
  </si>
  <si>
    <t>E. Indoor Environmental Air Quality</t>
  </si>
  <si>
    <t>E.1 Minimum Air Quality Performance</t>
  </si>
  <si>
    <r>
      <rPr>
        <b/>
        <i/>
        <sz val="12"/>
        <color indexed="8"/>
        <rFont val="Times New Roman"/>
        <family val="1"/>
      </rPr>
      <t>Objective:</t>
    </r>
    <r>
      <rPr>
        <b/>
        <sz val="12"/>
        <color indexed="8"/>
        <rFont val="Times New Roman"/>
        <family val="1"/>
      </rPr>
      <t xml:space="preserve"> </t>
    </r>
    <r>
      <rPr>
        <sz val="12"/>
        <color indexed="8"/>
        <rFont val="Times New Roman"/>
        <family val="1"/>
      </rPr>
      <t>To establish minimum IAQ performance to enhance the IAQ in a building.</t>
    </r>
  </si>
  <si>
    <r>
      <rPr>
        <b/>
        <i/>
        <sz val="12"/>
        <color indexed="8"/>
        <rFont val="Times New Roman"/>
        <family val="1"/>
      </rPr>
      <t>Rationale</t>
    </r>
    <r>
      <rPr>
        <b/>
        <sz val="12"/>
        <color indexed="8"/>
        <rFont val="Times New Roman"/>
        <family val="1"/>
      </rPr>
      <t>:</t>
    </r>
    <r>
      <rPr>
        <sz val="12"/>
        <color indexed="8"/>
        <rFont val="Times New Roman"/>
        <family val="1"/>
      </rPr>
      <t xml:space="preserve"> Enhancing IAQ increases the comfort, health, and overall wellbeing of the occupants. This in turn increases productivity, decreases absenteeism, reduces health care claims, and minimizes remediation.</t>
    </r>
  </si>
  <si>
    <r>
      <rPr>
        <b/>
        <sz val="12"/>
        <color theme="3"/>
        <rFont val="Times New Roman"/>
        <family val="1"/>
      </rPr>
      <t>a)</t>
    </r>
    <r>
      <rPr>
        <sz val="12"/>
        <color indexed="8"/>
        <rFont val="Times New Roman"/>
        <family val="1"/>
      </rPr>
      <t xml:space="preserve"> Are there minimum ventilation requirements that are protective of IAQ while minimizing energy loss?</t>
    </r>
  </si>
  <si>
    <r>
      <t xml:space="preserve">E.1.1 </t>
    </r>
    <r>
      <rPr>
        <i/>
        <sz val="12"/>
        <color theme="4" tint="-0.499984740745262"/>
        <rFont val="Times New Roman"/>
        <family val="1"/>
      </rPr>
      <t>Do the codes/ordinances:</t>
    </r>
    <r>
      <rPr>
        <b/>
        <i/>
        <sz val="12"/>
        <color theme="4" tint="-0.499984740745262"/>
        <rFont val="Times New Roman"/>
        <family val="1"/>
      </rPr>
      <t xml:space="preserve"> Provide for healthy indoor environmental air quality?</t>
    </r>
  </si>
  <si>
    <t>Residential:
• Most recent American National Standards Institute (ANSI)/ASHRAE Standard, such as 62.2.
• Indoor airPLUS Construction Specifications for homes.
Commercial:
• Most recent ANSI/ASHRAE Standard, such as 62.1 or 2009 International Mechanical Code ventilation rates.
System-Level Design:
• Outdoor airflow rates calculated based on the zone-level design outdoor airflow rates.</t>
  </si>
  <si>
    <r>
      <rPr>
        <b/>
        <sz val="12"/>
        <color theme="3"/>
        <rFont val="Times New Roman"/>
        <family val="1"/>
      </rPr>
      <t>b)</t>
    </r>
    <r>
      <rPr>
        <sz val="12"/>
        <color indexed="8"/>
        <rFont val="Times New Roman"/>
        <family val="1"/>
      </rPr>
      <t xml:space="preserve"> Are there requirements for controlling indoor particulate matter?</t>
    </r>
  </si>
  <si>
    <t>• Minimum particulate matter filter ratings required.
• Permanent entryway track-off systems.
• Indoor airPLUS Construction Specifications for homes.</t>
  </si>
  <si>
    <r>
      <rPr>
        <b/>
        <sz val="12"/>
        <color theme="3"/>
        <rFont val="Times New Roman"/>
        <family val="1"/>
      </rPr>
      <t>c)</t>
    </r>
    <r>
      <rPr>
        <sz val="12"/>
        <color indexed="8"/>
        <rFont val="Times New Roman"/>
        <family val="1"/>
      </rPr>
      <t xml:space="preserve"> Are smoking bans in place?</t>
    </r>
  </si>
  <si>
    <t>• Smoking bans inside the building.
• Minimum setbacks of designated smoking areas from the building entrance.</t>
  </si>
  <si>
    <r>
      <rPr>
        <b/>
        <sz val="12"/>
        <color theme="3"/>
        <rFont val="Times New Roman"/>
        <family val="1"/>
      </rPr>
      <t>d)</t>
    </r>
    <r>
      <rPr>
        <sz val="12"/>
        <color indexed="8"/>
        <rFont val="Times New Roman"/>
        <family val="1"/>
      </rPr>
      <t xml:space="preserve"> Is outdoor air delivered in a manner that promotes occupant health?</t>
    </r>
  </si>
  <si>
    <t>• Outdoor air delivery monitoring device requirements.
• Installation of ozone-removing filters in areas with high levels of outdoor ozone.
• Preventing air flow from garage into the building.
• Vapor barriers when indicated.
• Radon control systems or barriers when indicated.
• Indoor airPLUS Construction Specifications for homes.</t>
  </si>
  <si>
    <r>
      <rPr>
        <u/>
        <sz val="16"/>
        <rFont val="Times New Roman"/>
        <family val="1"/>
      </rPr>
      <t xml:space="preserve">SECTION </t>
    </r>
    <r>
      <rPr>
        <b/>
        <u/>
        <sz val="16"/>
        <rFont val="Times New Roman"/>
        <family val="1"/>
      </rPr>
      <t>E.1</t>
    </r>
    <r>
      <rPr>
        <u/>
        <sz val="16"/>
        <rFont val="Times New Roman"/>
        <family val="1"/>
      </rPr>
      <t xml:space="preserve"> TOTALS</t>
    </r>
  </si>
  <si>
    <t>E.2 Low-Emitting Materials</t>
  </si>
  <si>
    <r>
      <rPr>
        <b/>
        <i/>
        <sz val="12"/>
        <color indexed="8"/>
        <rFont val="Times New Roman"/>
        <family val="1"/>
      </rPr>
      <t>Objective:</t>
    </r>
    <r>
      <rPr>
        <b/>
        <sz val="12"/>
        <color indexed="8"/>
        <rFont val="Times New Roman"/>
        <family val="1"/>
      </rPr>
      <t xml:space="preserve"> </t>
    </r>
    <r>
      <rPr>
        <sz val="12"/>
        <color indexed="8"/>
        <rFont val="Times New Roman"/>
        <family val="1"/>
      </rPr>
      <t>To reduce the number of indoor air contaminants that could be irritating, harmful, or odorous to building occupants.</t>
    </r>
  </si>
  <si>
    <r>
      <rPr>
        <b/>
        <i/>
        <sz val="12"/>
        <color indexed="8"/>
        <rFont val="Times New Roman"/>
        <family val="1"/>
      </rPr>
      <t>Rationale</t>
    </r>
    <r>
      <rPr>
        <b/>
        <sz val="12"/>
        <color indexed="8"/>
        <rFont val="Times New Roman"/>
        <family val="1"/>
      </rPr>
      <t>:</t>
    </r>
    <r>
      <rPr>
        <sz val="12"/>
        <color indexed="8"/>
        <rFont val="Times New Roman"/>
        <family val="1"/>
      </rPr>
      <t xml:space="preserve"> Low-emitting materials release fewer Volatile Organic Compounds (VOCs) and other harmful chemicals into the air. These chemicals are found in higher concentrations indoors and can cause a variety of different health problems, such as eye, nose, and throat irritation; headaches; and kidney and liver damage.</t>
    </r>
  </si>
  <si>
    <r>
      <t xml:space="preserve">E.2.1 </t>
    </r>
    <r>
      <rPr>
        <i/>
        <sz val="12"/>
        <color theme="4" tint="-0.499984740745262"/>
        <rFont val="Times New Roman"/>
        <family val="1"/>
      </rPr>
      <t>Do the codes/ordinances:</t>
    </r>
    <r>
      <rPr>
        <b/>
        <i/>
        <sz val="12"/>
        <color theme="4" tint="-0.499984740745262"/>
        <rFont val="Times New Roman"/>
        <family val="1"/>
      </rPr>
      <t xml:space="preserve"> Minimize occupant exposure to potentially irritating, harmful, or odorous air contaminants?</t>
    </r>
  </si>
  <si>
    <r>
      <rPr>
        <b/>
        <sz val="12"/>
        <color theme="3"/>
        <rFont val="Times New Roman"/>
        <family val="1"/>
      </rPr>
      <t>a)</t>
    </r>
    <r>
      <rPr>
        <sz val="12"/>
        <color indexed="8"/>
        <rFont val="Times New Roman"/>
        <family val="1"/>
      </rPr>
      <t xml:space="preserve"> Are low-emitting materials encouraged for adhesives, sealants, paints, coatings, and aerosols?</t>
    </r>
  </si>
  <si>
    <t>• Minimum adhesives, sealant, paints and coatings emission requirements (as determined by applicable standards, such as California/ Department of Homeland Security/ Environmental Health Laboratory Branch-R-174 (CA/DHS/EHLB/R-174), Green Seal Standard GS-11, South Coast Air Quality Management District (SCAQMD) Rule 1113, or Green Seal Standard GC-36).
• Carpet, adhesives, and cushion qualify for Carpet and Rug Institute (CRI) Green Label Plus or Green Label testing program.
• Indoor airPLUS Construction Specifications for homes.</t>
  </si>
  <si>
    <r>
      <rPr>
        <b/>
        <sz val="12"/>
        <color theme="3"/>
        <rFont val="Times New Roman"/>
        <family val="1"/>
      </rPr>
      <t>b)</t>
    </r>
    <r>
      <rPr>
        <sz val="12"/>
        <color indexed="8"/>
        <rFont val="Times New Roman"/>
        <family val="1"/>
      </rPr>
      <t xml:space="preserve"> Are low-emitting materials encouraged for floor coverings?</t>
    </r>
  </si>
  <si>
    <t>• Minimum floor covering emission requirements (as determined by applicable standards, such as CA/DHS/EHLB/R-174).
• Indoor airPLUS Construction Specifications for homes.</t>
  </si>
  <si>
    <r>
      <rPr>
        <b/>
        <sz val="12"/>
        <color theme="3"/>
        <rFont val="Times New Roman"/>
        <family val="1"/>
      </rPr>
      <t>c)</t>
    </r>
    <r>
      <rPr>
        <sz val="12"/>
        <color indexed="8"/>
        <rFont val="Times New Roman"/>
        <family val="1"/>
      </rPr>
      <t xml:space="preserve"> Are low-emitting materials encouraged for composite material?</t>
    </r>
  </si>
  <si>
    <t>• Minimum composite wood and agrifiber product emission requirements (as determined by applicable standards, such as California Air Resource Board’s regulation, Airborne Toxic Control Measure to Reduce Formaldehyde Emissions for Composite Wood Products or CA/DHS/EHLB/R-174).
• Certified low-formaldehyde pressed wood materials used.
• Indoor airPLUS Construction Specifications for homes.</t>
  </si>
  <si>
    <r>
      <rPr>
        <b/>
        <sz val="12"/>
        <color theme="3"/>
        <rFont val="Times New Roman"/>
        <family val="1"/>
      </rPr>
      <t>d)</t>
    </r>
    <r>
      <rPr>
        <sz val="12"/>
        <color indexed="8"/>
        <rFont val="Times New Roman"/>
        <family val="1"/>
      </rPr>
      <t xml:space="preserve"> Are low-emitting materials encouraged for office furniture systems and seating?</t>
    </r>
  </si>
  <si>
    <t>• Minimum office furniture system and seating emission requirements (as determined by applicable standards, such as ANSI/Business and Institutional Furniture Manufacturer’s Association (BIFMA) Standard M7.1).
• Indoor airPLUS Construction Specifications for homes.</t>
  </si>
  <si>
    <r>
      <rPr>
        <b/>
        <sz val="12"/>
        <color theme="3"/>
        <rFont val="Times New Roman"/>
        <family val="1"/>
      </rPr>
      <t>e)</t>
    </r>
    <r>
      <rPr>
        <sz val="12"/>
        <color indexed="8"/>
        <rFont val="Times New Roman"/>
        <family val="1"/>
      </rPr>
      <t xml:space="preserve"> Are low-emitting materials encouraged for ceiling and wall systems?</t>
    </r>
  </si>
  <si>
    <t>• Minimum ceiling and wall system emission requirements (as determined by applicable standards, such as CA/DHS/EHLB/R-174).
• Indoor airPLUS Construction Specifications for homes.</t>
  </si>
  <si>
    <r>
      <rPr>
        <b/>
        <sz val="12"/>
        <color theme="3"/>
        <rFont val="Times New Roman"/>
        <family val="1"/>
      </rPr>
      <t>f)</t>
    </r>
    <r>
      <rPr>
        <sz val="12"/>
        <color indexed="8"/>
        <rFont val="Times New Roman"/>
        <family val="1"/>
      </rPr>
      <t xml:space="preserve"> Is building design that minimizes pest exposure encouraged?</t>
    </r>
  </si>
  <si>
    <t>• Foundation joints and penetrations sealed, including air-tight sump covers.
• Corrosion-proof rodent or bird screens installed at all openings that cannot be fully sealed (e.g., attic vents).</t>
  </si>
  <si>
    <r>
      <rPr>
        <u/>
        <sz val="16"/>
        <rFont val="Times New Roman"/>
        <family val="1"/>
      </rPr>
      <t xml:space="preserve">SECTION </t>
    </r>
    <r>
      <rPr>
        <b/>
        <u/>
        <sz val="16"/>
        <rFont val="Times New Roman"/>
        <family val="1"/>
      </rPr>
      <t>E.2</t>
    </r>
    <r>
      <rPr>
        <u/>
        <sz val="16"/>
        <rFont val="Times New Roman"/>
        <family val="1"/>
      </rPr>
      <t xml:space="preserve"> TOTALS</t>
    </r>
  </si>
  <si>
    <r>
      <rPr>
        <u/>
        <sz val="16"/>
        <rFont val="Times New Roman"/>
        <family val="1"/>
      </rPr>
      <t xml:space="preserve">SECTION </t>
    </r>
    <r>
      <rPr>
        <b/>
        <u/>
        <sz val="16"/>
        <rFont val="Times New Roman"/>
        <family val="1"/>
      </rPr>
      <t>E.3</t>
    </r>
    <r>
      <rPr>
        <u/>
        <sz val="16"/>
        <rFont val="Times New Roman"/>
        <family val="1"/>
      </rPr>
      <t xml:space="preserve"> TOTALS</t>
    </r>
  </si>
  <si>
    <r>
      <t xml:space="preserve">SECTION </t>
    </r>
    <r>
      <rPr>
        <b/>
        <u/>
        <sz val="16"/>
        <rFont val="Times New Roman"/>
        <family val="1"/>
      </rPr>
      <t>E</t>
    </r>
    <r>
      <rPr>
        <u/>
        <sz val="16"/>
        <rFont val="Times New Roman"/>
        <family val="1"/>
      </rPr>
      <t xml:space="preserve"> TOTALS</t>
    </r>
  </si>
  <si>
    <r>
      <t xml:space="preserve">E.3.1 </t>
    </r>
    <r>
      <rPr>
        <i/>
        <sz val="12"/>
        <color theme="4" tint="-0.499984740745262"/>
        <rFont val="Times New Roman"/>
        <family val="1"/>
      </rPr>
      <t>Do the codes/ordinances:</t>
    </r>
    <r>
      <rPr>
        <b/>
        <i/>
        <sz val="12"/>
        <color theme="4" tint="-0.499984740745262"/>
        <rFont val="Times New Roman"/>
        <family val="1"/>
      </rPr>
      <t xml:space="preserve"> Protect the building and occupants from moisture damage?</t>
    </r>
  </si>
  <si>
    <t>E.3 Moisture Control</t>
  </si>
  <si>
    <r>
      <rPr>
        <b/>
        <i/>
        <sz val="12"/>
        <color indexed="8"/>
        <rFont val="Times New Roman"/>
        <family val="1"/>
      </rPr>
      <t>Objective:</t>
    </r>
    <r>
      <rPr>
        <b/>
        <sz val="12"/>
        <color indexed="8"/>
        <rFont val="Times New Roman"/>
        <family val="1"/>
      </rPr>
      <t xml:space="preserve"> </t>
    </r>
    <r>
      <rPr>
        <sz val="12"/>
        <color indexed="8"/>
        <rFont val="Times New Roman"/>
        <family val="1"/>
      </rPr>
      <t>To prevent moisture from entering the building system through the exterior shell of the building; planned holes, such as windows, light switches, and electrical outlets; and unplanned gaps and leaks due to poor building design or construction.</t>
    </r>
  </si>
  <si>
    <r>
      <rPr>
        <b/>
        <i/>
        <sz val="12"/>
        <color indexed="8"/>
        <rFont val="Times New Roman"/>
        <family val="1"/>
      </rPr>
      <t>Rationale</t>
    </r>
    <r>
      <rPr>
        <b/>
        <sz val="12"/>
        <color indexed="8"/>
        <rFont val="Times New Roman"/>
        <family val="1"/>
      </rPr>
      <t>:</t>
    </r>
    <r>
      <rPr>
        <sz val="12"/>
        <color indexed="8"/>
        <rFont val="Times New Roman"/>
        <family val="1"/>
      </rPr>
      <t xml:space="preserve"> Moisture entering the building is the primary reason for building deterioration. Controlling moisture can increase the building’s durability and longevity. Furthermore, moisture problems can lead to mold and other biological pollutants that can harm health. A variety of moisture control features, including improved control condensation and better roof, wall, and foundation drainage, can minimize these health risks.</t>
    </r>
  </si>
  <si>
    <r>
      <rPr>
        <b/>
        <sz val="12"/>
        <color theme="3"/>
        <rFont val="Times New Roman"/>
        <family val="1"/>
      </rPr>
      <t>a)</t>
    </r>
    <r>
      <rPr>
        <sz val="12"/>
        <color indexed="8"/>
        <rFont val="Times New Roman"/>
        <family val="1"/>
      </rPr>
      <t xml:space="preserve"> Do construction requirements mitigate moisture damage?</t>
    </r>
  </si>
  <si>
    <t>• Ordinance requiring construction plans that include protecting absorptive materials from moisture damage during construction and installation.
• Indoor airPLUS Construction Specifications for homes.</t>
  </si>
  <si>
    <r>
      <rPr>
        <b/>
        <sz val="12"/>
        <color theme="3"/>
        <rFont val="Times New Roman"/>
        <family val="1"/>
      </rPr>
      <t>b)</t>
    </r>
    <r>
      <rPr>
        <sz val="12"/>
        <color indexed="8"/>
        <rFont val="Times New Roman"/>
        <family val="1"/>
      </rPr>
      <t xml:space="preserve"> Are provisions or technologies in place to mitigate moisture-related problems?</t>
    </r>
  </si>
  <si>
    <t>• Air barriers.
• Housewraps.
• Capillary breaks below concrete slabs and in crawlspaces.
• Building continuous drainage planes behind exterior cladding, properly flashed to foundation.
• Damp or water-proof foundation walls.
• Insulated basement and foundation walls.
• Window and door openings and roof or wall intersections fully flashed.
• Indoor airPLUS Construction Specifications for homes.</t>
  </si>
  <si>
    <r>
      <rPr>
        <u/>
        <sz val="16"/>
        <rFont val="Times New Roman"/>
        <family val="1"/>
      </rPr>
      <t xml:space="preserve">SECTION </t>
    </r>
    <r>
      <rPr>
        <b/>
        <u/>
        <sz val="16"/>
        <rFont val="Times New Roman"/>
        <family val="1"/>
      </rPr>
      <t>A.4</t>
    </r>
    <r>
      <rPr>
        <u/>
        <sz val="16"/>
        <rFont val="Times New Roman"/>
        <family val="1"/>
      </rPr>
      <t xml:space="preserve"> TOTALS</t>
    </r>
  </si>
  <si>
    <t>Requirements</t>
  </si>
  <si>
    <t>Instances of "Red" Assessments Due to County Codes:</t>
  </si>
  <si>
    <t>Instances of "Red" Assessments Due to State Codes:</t>
  </si>
  <si>
    <t>3. Read the first pair of Specific Questions and Potential Tools and Techniques</t>
  </si>
  <si>
    <t>Charts providing a graphical representation of the results is given for each category in the subsequent worksheet (i.e. "A-Summary Sust. Sites")</t>
  </si>
  <si>
    <t>* If you represent a municipality with a joint city/county government, the option to select "Yes, County" in Column D is not applicable to you</t>
  </si>
  <si>
    <t>7. Click the links in the Resources column to access related resources</t>
  </si>
  <si>
    <t>Each category is then further divided into subcategories for more detailed analysis. For each subcategory, there are several overarching questions to focus on that each have related Potential Tools and Techniques and Specific Questions. Use the Potential Tools and Techniques as a guide to the codes and ordinances to use in evaluating the related question.</t>
  </si>
  <si>
    <t>The last sheet entitled "All Sections Report" gives a comprehensive view of all of the results, broken down by category, along with a chart.</t>
  </si>
  <si>
    <t xml:space="preserve"> </t>
  </si>
  <si>
    <t>User's Guide</t>
  </si>
  <si>
    <t>Overview</t>
  </si>
  <si>
    <t>The assessment tool covers five categories of green building and sustainable design, to be evaluated by answering questions evaluating a community's existing regulations and policies relevant to the five categories:</t>
  </si>
  <si>
    <t>* As default, each cell says, “Please Choose One” under Assessment of Specific Question. To change the rating, click on the cell and choose the appropriate response.</t>
  </si>
  <si>
    <t>Background Information</t>
  </si>
  <si>
    <t>Instructions</t>
  </si>
  <si>
    <t>(for each subcategory, i.e. "A.1. SITE DEVELOPMENT AND PRESERVATION OF NATURAL AREAS" under "A-Sustainable Sites" worksheet):</t>
  </si>
  <si>
    <t>Notes</t>
  </si>
  <si>
    <t>Start using the Assessment Tool by clicking on the User's Guide tab.</t>
  </si>
  <si>
    <t>Sustainable Design and Green Building Toolkit</t>
  </si>
  <si>
    <t xml:space="preserve">The U.S. Environmental Protection Agency (EPA) developed the Sustainable Design and Green Building Toolkit for Local Governments (Toolkit) in order to assist local governments in identifying and removing barriers to sustainable design and green building within their permitting process. This Toolkit addresses the codes/ordinances that would affect the design, construction, renovation, and operation and maintenance of a building and its immediate site. </t>
  </si>
  <si>
    <t>6. Choose whether state or county codes are related to the specific question in column D.  Then, use column E as a workspace to reference the specific code or ordinance and the location of relevant supporting material.</t>
  </si>
  <si>
    <t>The number of instances where the assessment is "red" because of state or county codes is tallied at the end of the worksheet.  Users can answer that their state or county codes are related to the specific question for any question.  However, only combinations of red assessments with state or county codes will be tallied at the end of the worksheet because these are instances where the local government may not currently have flexibility to change policies outside of their immediate permitting process.</t>
  </si>
  <si>
    <r>
      <t>This tool can be expanded or modified to fit the needs of your community. Th</t>
    </r>
    <r>
      <rPr>
        <sz val="11"/>
        <rFont val="Calibri"/>
        <family val="2"/>
      </rPr>
      <t xml:space="preserve">erefore, if you need to add sections or areas that are not currently addressed by the assessment tool-- e.g., building in coastal areas, historic preservation, </t>
    </r>
    <r>
      <rPr>
        <sz val="11"/>
        <color indexed="0"/>
        <rFont val="Calibri"/>
        <family val="2"/>
      </rPr>
      <t>ordinances for community gardens etc., these sections can be added as needed and you may copy and paste the drop down menus and formulas to generate the automatic pie charts and summary tables.</t>
    </r>
  </si>
  <si>
    <r>
      <t xml:space="preserve">After completing the assessment, Toolkit users will have a tabulated set of results that identify where the permitting system is: (1) allowing/promoting sustainable development and green building; (2) creating  confusion or inefficiency in the marketplace; and/or (3) preventing the building community from developing in concert with the community’s goals.  a.  </t>
    </r>
    <r>
      <rPr>
        <sz val="11"/>
        <color rgb="FF000000"/>
        <rFont val="Calibri"/>
        <family val="2"/>
        <scheme val="minor"/>
      </rPr>
      <t>With the assessment complete, the Toolkit provides an Action Plan to help local governments chart out a transparent and open pathway for discussing potential changes to the permitting structure.</t>
    </r>
  </si>
  <si>
    <t>Buffer Information</t>
  </si>
  <si>
    <t>Source Water Protection Information</t>
  </si>
  <si>
    <t>Floodplain Protection Information</t>
  </si>
  <si>
    <t>Steep Slope Protection Information</t>
  </si>
  <si>
    <t xml:space="preserve">• EPA Guide on Aquatic Buffer Ordinances </t>
  </si>
  <si>
    <t xml:space="preserve">• The Stormwater Manager’s Resource Center </t>
  </si>
  <si>
    <t xml:space="preserve">• Carl Vinson Institute of Government, University of Georgia </t>
  </si>
  <si>
    <t xml:space="preserve">• EPA: Riparian Buffer Widths, Vegetative Cover, and Nitrogen Removal Effectiveness: A Review of Current Science and Regulation </t>
  </si>
  <si>
    <t xml:space="preserve">• North Carolina State University Riparian Buffers: What are They and How do They Work? </t>
  </si>
  <si>
    <t xml:space="preserve">• Virginia Cooperative Extension Services: Understanding the Science Behind Riparian Forest Buffers: Planning, Establishment, and Maintenance </t>
  </si>
  <si>
    <t xml:space="preserve">• EPA Guide on Source Water Protection Ordinances </t>
  </si>
  <si>
    <t xml:space="preserve">• EPA Guide on Local Planning and Regulatory Approaches to Source Water Protection </t>
  </si>
  <si>
    <t xml:space="preserve">• EPA Guide on Source Water Protection Practices </t>
  </si>
  <si>
    <t>• No Adverse Impact Floodplain Management Tool, Association of State Floodplain Managers</t>
  </si>
  <si>
    <t xml:space="preserve">• Association of State Floodplain Managers, State and Local Resources </t>
  </si>
  <si>
    <t xml:space="preserve">• Federal Emergency Management Agency (FEMA) Floodplain Management Requirements </t>
  </si>
  <si>
    <t xml:space="preserve">• FEMA Floodplain Management Tools </t>
  </si>
  <si>
    <t xml:space="preserve">• Virginia Department of Conservation and Recreation Floodplain Management Regulations </t>
  </si>
  <si>
    <t xml:space="preserve">• Urban Drainage and Flood Control District: Urban Drainage Criteria Manual Volume 3 </t>
  </si>
  <si>
    <t xml:space="preserve">• Town of Somers, New York </t>
  </si>
  <si>
    <t xml:space="preserve">• Western North Carolina’s Land of Sky Regional Council </t>
  </si>
  <si>
    <t xml:space="preserve">• Mountain Ridge and Steep Slope Protection </t>
  </si>
  <si>
    <t xml:space="preserve">• Center for Environmental Excellence </t>
  </si>
  <si>
    <t>Open Space Information</t>
  </si>
  <si>
    <t xml:space="preserve">• EPA Guide and Model Ordinance for Open Space Protection </t>
  </si>
  <si>
    <t xml:space="preserve">• St. Louis County, MO Planning and Zoning Strategies for Water Quality Protection </t>
  </si>
  <si>
    <t xml:space="preserve">• Open Space Residential Design </t>
  </si>
  <si>
    <t xml:space="preserve">• Chicago’s Open Space Impact Fee Ordinance Fact Sheet </t>
  </si>
  <si>
    <t xml:space="preserve">• EPA Smart Growth and Open Space Conservation </t>
  </si>
  <si>
    <t xml:space="preserve">• Context Sensitive Design </t>
  </si>
  <si>
    <t>Tree Protection and Ordinances Information</t>
  </si>
  <si>
    <t xml:space="preserve">• City Trees: Sustainability Guidelines and Best Practices </t>
  </si>
  <si>
    <t xml:space="preserve">• American Forests Guide to Setting Urban Tree Canopy Goals </t>
  </si>
  <si>
    <t xml:space="preserve">• Center for Watershed Protection Urban Watershed Forestry Manual Part 3 </t>
  </si>
  <si>
    <t xml:space="preserve">• Trees for Green Streets </t>
  </si>
  <si>
    <t xml:space="preserve">• Portland, OR, Tree Preservation on Your Land Division Site </t>
  </si>
  <si>
    <t xml:space="preserve">• Chapel Hill Tree Protection Ordinance  </t>
  </si>
  <si>
    <t xml:space="preserve">• Center for Urban Forest Research, U.S. Forest Service </t>
  </si>
  <si>
    <t xml:space="preserve">• Portland, OR Stormwater Fee </t>
  </si>
  <si>
    <t>Green Streets and Parking Information</t>
  </si>
  <si>
    <t xml:space="preserve">• EPA Managing Wet Weather with Green Infrastructure: Municipal Handbook </t>
  </si>
  <si>
    <t xml:space="preserve">• EPA Wetlands, Oceans, and Watersheds Green Street Initiatives Around the United States </t>
  </si>
  <si>
    <t xml:space="preserve">• Portland, OR, Zoning Ordinance </t>
  </si>
  <si>
    <t xml:space="preserve">• Chattanooga Zoning Regulations (Art. V. 1705) </t>
  </si>
  <si>
    <t xml:space="preserve">• City and County of San Francisco Municipal Code Planning Code (Art. 1.5 Sec. 166) </t>
  </si>
  <si>
    <t xml:space="preserve">• EPA Parking Spaces/Community Places </t>
  </si>
  <si>
    <t xml:space="preserve">• California’s Parking Cash-Out Law, California Air Resources Board </t>
  </si>
  <si>
    <t xml:space="preserve">• EPA Green Streets </t>
  </si>
  <si>
    <t xml:space="preserve">• Low Impact Development (LID) Center Green Streets </t>
  </si>
  <si>
    <t>Permeable Pavements Information</t>
  </si>
  <si>
    <t>• EPA Porous Asphalt Pavement</t>
  </si>
  <si>
    <t xml:space="preserve">• North Carolina State University </t>
  </si>
  <si>
    <t xml:space="preserve">• University of Central Florida </t>
  </si>
  <si>
    <t>General Sustainable Site Design Information</t>
  </si>
  <si>
    <t xml:space="preserve">• EPA Polluted Runoff (Nonpoint Source Pollution) LID </t>
  </si>
  <si>
    <t xml:space="preserve">• EPA Green Infrastructure Web Page </t>
  </si>
  <si>
    <t xml:space="preserve">• Georgia Stormwater Management Manual Volume 2: Technical Handbook </t>
  </si>
  <si>
    <t xml:space="preserve">• EPA Managing Wet Weather with Green Infrastructure Handbook Series </t>
  </si>
  <si>
    <t xml:space="preserve">• Center for Watershed Protection BSD Resources </t>
  </si>
  <si>
    <t xml:space="preserve">• The Green Buildings Guide: Tools for Local Governments to Promote Site Sustainability </t>
  </si>
  <si>
    <t xml:space="preserve">• EPA Essential Smart Growth Fixes for Urban and Suburban Zoning Codes </t>
  </si>
  <si>
    <t xml:space="preserve">• Sustainable Sites Initiative Guidelines and Performance Benchmarks 2009 </t>
  </si>
  <si>
    <t xml:space="preserve">• Urban Land Institute (ULI) </t>
  </si>
  <si>
    <t xml:space="preserve">• Congress for New Urbanism (CNU) </t>
  </si>
  <si>
    <t xml:space="preserve">• Smart Growth Network </t>
  </si>
  <si>
    <t xml:space="preserve">• Sustainable Sites Initiative </t>
  </si>
  <si>
    <t xml:space="preserve">• American Planning Association </t>
  </si>
  <si>
    <t xml:space="preserve">• Local Government Commission </t>
  </si>
  <si>
    <t xml:space="preserve">• EPA Protecting Water Resources with Higher-Density Development </t>
  </si>
  <si>
    <t xml:space="preserve">• Smart Growth Toolkit </t>
  </si>
  <si>
    <t xml:space="preserve">• US Green Building Council LEED-ND  </t>
  </si>
  <si>
    <t xml:space="preserve">• Portland OR, Metro Regional Government Urban Growth Boundary </t>
  </si>
  <si>
    <t xml:space="preserve">• Lexington-Fayette County, KY, Purchase of Development Rights Program </t>
  </si>
  <si>
    <t>Infill and Redevelopment Information</t>
  </si>
  <si>
    <t xml:space="preserve">• American Farmland Trust </t>
  </si>
  <si>
    <t xml:space="preserve">• Phoenix, AZ, Infill Incentives, Policy Link </t>
  </si>
  <si>
    <t>E&amp;SC Information</t>
  </si>
  <si>
    <t xml:space="preserve">• National Pollutant Discharge Elimination System (NPDES) Construction Site Stormwater Runoff Control BMPs </t>
  </si>
  <si>
    <t xml:space="preserve">• EPA Model Ordinances to Protect Local Resources: E&amp;SC </t>
  </si>
  <si>
    <t xml:space="preserve">• Center for Watershed Protection Information on E&amp;SC </t>
  </si>
  <si>
    <t>Clean Diesel and Air Emissions Information</t>
  </si>
  <si>
    <t xml:space="preserve">• EPA Clean Construction USA </t>
  </si>
  <si>
    <t xml:space="preserve">• EPA Green Remediation: Incorporating Sustainable Environmental Practices into Remediation of Contaminated Sites </t>
  </si>
  <si>
    <t>Stormwater BMP Information</t>
  </si>
  <si>
    <t xml:space="preserve">• EPA NPDES National Menu of Stormwater BMPs for Post-Construction </t>
  </si>
  <si>
    <t xml:space="preserve">• Center for Watershed Protection (CWP) Stormwater Management </t>
  </si>
  <si>
    <t xml:space="preserve">• EPA Using Smart Growth Techniques as Stormwater BMPs </t>
  </si>
  <si>
    <t xml:space="preserve">• Center for Watershed Protection Restoration and Watershed Stewardship </t>
  </si>
  <si>
    <t>Green Roof Information</t>
  </si>
  <si>
    <t>• Reducing Urban Heat Islands: Compendium of Strategies, Green Roofs Chapter</t>
  </si>
  <si>
    <t xml:space="preserve">• Green Roofs for Healthy Cities </t>
  </si>
  <si>
    <t xml:space="preserve">• Cool Roofs Rating Council </t>
  </si>
  <si>
    <t xml:space="preserve">• Green Grid Green Roof Systems </t>
  </si>
  <si>
    <t>• Green Roof Legislation, Policy, and Tax Incentives</t>
  </si>
  <si>
    <t xml:space="preserve">• Portland, OR, City Resolution </t>
  </si>
  <si>
    <t>Rainwater Harvest/Reuse Information</t>
  </si>
  <si>
    <t xml:space="preserve">• American Rainwater Catchment Systems Association (ARCSA) </t>
  </si>
  <si>
    <t xml:space="preserve">• Collecting and Utilizing Rainfall Runoff: A Homeowner’s Manual of Ideas for Harvesting Rainwater </t>
  </si>
  <si>
    <t xml:space="preserve">• Tucson, AZ Commercial Rainwater Harvesting Ordinance </t>
  </si>
  <si>
    <t xml:space="preserve">• EPA’s Managing Wet Weather with Green Infrastructure: Municipal Handbook </t>
  </si>
  <si>
    <t>Rain Gardens and Tree Technologies Information</t>
  </si>
  <si>
    <t>• EPA Managing Wet Weather with Green Infrastructure: Municipal Handbook</t>
  </si>
  <si>
    <t xml:space="preserve">• Army Corps of Engineers: Site Design Checklist and LID Calculations Worksheet </t>
  </si>
  <si>
    <t xml:space="preserve">• Nonpoint Education for Municipal Officials (NEMO): Addressing Imperviousness in Plans, Site Design and Land Use Regulations </t>
  </si>
  <si>
    <t xml:space="preserve">• Center for Watershed Protection Post-Construction Stormwater Model Ordinance </t>
  </si>
  <si>
    <t>• General Requirements and Policies Stormwater Management Manual, City of Portland, OR</t>
  </si>
  <si>
    <t>Green Heat Island Information</t>
  </si>
  <si>
    <t xml:space="preserve">• EPA Reducing Heat Islands: Compendium of Strategies </t>
  </si>
  <si>
    <t>• Heat Island Mitigation Impact Screening Tool (MIST)</t>
  </si>
  <si>
    <t>• EPA Excessive Heat Events Guidebook</t>
  </si>
  <si>
    <t>Light Pollution Reduction Information</t>
  </si>
  <si>
    <t xml:space="preserve">• International Dark-Sky Association </t>
  </si>
  <si>
    <t xml:space="preserve">• Outdoor Lighting Code Handbook </t>
  </si>
  <si>
    <t xml:space="preserve">• Simple Guidelines for Lighting Regulations </t>
  </si>
  <si>
    <t xml:space="preserve">• Light Levels SmartCode Module </t>
  </si>
  <si>
    <t xml:space="preserve">• Illuminating Engineering Society of North America (IES) </t>
  </si>
  <si>
    <t xml:space="preserve">• The Associated General Contractors of America Recycling Toolkit </t>
  </si>
  <si>
    <t xml:space="preserve">• CalRecycle C&amp;D Debris Recycling </t>
  </si>
  <si>
    <t>• CalRecycle</t>
  </si>
  <si>
    <t xml:space="preserve">• BIFMA/E3 Sustainability Standard for Furniture </t>
  </si>
  <si>
    <t xml:space="preserve">• NSF/ANSI 140 Sustainability Assessment for Carpet </t>
  </si>
  <si>
    <t xml:space="preserve">• NSF/ANSI 226 Sustainability Assessment for Commercial Furnishings Fabric </t>
  </si>
  <si>
    <t xml:space="preserve">• NSF/ANSI 342 Sustainability Assessment for Wall coverings </t>
  </si>
  <si>
    <t xml:space="preserve">• UL 100 Sustainability Requirements for Gypsum Board and Panels </t>
  </si>
  <si>
    <t>General Energy Code Information</t>
  </si>
  <si>
    <t xml:space="preserve">• U.S. Department of Energy (DOE) Energy Efficiency &amp; Renewable Energy (EERE) Building Energy Code Program (BECP) </t>
  </si>
  <si>
    <t xml:space="preserve">• DOE EERE – Technical Assistance to States </t>
  </si>
  <si>
    <t xml:space="preserve">• Building Codes Assistance Project (BCAP) </t>
  </si>
  <si>
    <t xml:space="preserve">• BCAP’s Online Code Environment &amp; Advocacy Network (OCEAN) </t>
  </si>
  <si>
    <t xml:space="preserve">• Best Practices for State Building Energy Code Policy: Improving Energy Efficiency through Building Energy Codes Policy </t>
  </si>
  <si>
    <t xml:space="preserve">• MA Optional Stretch Energy Code </t>
  </si>
  <si>
    <t>Water Reduction Incentive Information</t>
  </si>
  <si>
    <t xml:space="preserve">• Green Building Incentives </t>
  </si>
  <si>
    <t>• USGBC</t>
  </si>
  <si>
    <t>Composting Toilets Information</t>
  </si>
  <si>
    <t xml:space="preserve">• EPA Water Efficiency Technology Fact Sheet </t>
  </si>
  <si>
    <t xml:space="preserve">• Composting Toilet World </t>
  </si>
  <si>
    <t>Water Efficiency and Metering Information</t>
  </si>
  <si>
    <t xml:space="preserve">• EPA Water Efficiency &amp; Conservation </t>
  </si>
  <si>
    <t xml:space="preserve">• EPA Cases in Water Conservation </t>
  </si>
  <si>
    <t xml:space="preserve">• EPA Top Ten Water Management Techniques </t>
  </si>
  <si>
    <t xml:space="preserve">• EPA’s Rainwater Harvesting Handbook </t>
  </si>
  <si>
    <t xml:space="preserve">• Tucson and Southern Arizona Water Harvesting Resources </t>
  </si>
  <si>
    <t xml:space="preserve">• Tucson, AZ, Rainwater Collection and Distribution Requirements, Ordinance 10597, 2008 </t>
  </si>
  <si>
    <t>• ARCSA</t>
  </si>
  <si>
    <t>• EPA’s Managing Wet Weather with Green Infrastructure: Municipal Handbook</t>
  </si>
  <si>
    <t>Greywater Regulation Information</t>
  </si>
  <si>
    <t xml:space="preserve">• AZ Greywater Law </t>
  </si>
  <si>
    <t xml:space="preserve">• Tucson, AZ, Residential Greywater Ordinance 10579, 2008 </t>
  </si>
  <si>
    <t>• WaterSense</t>
  </si>
  <si>
    <t xml:space="preserve">• Alliance for Water Efficiency (AWE) </t>
  </si>
  <si>
    <t xml:space="preserve">• EPA Protecting Water Resources with Smart Growth </t>
  </si>
  <si>
    <t xml:space="preserve">• EPA Growing Toward More Efficient Water Use: Linking Development, Infrastructure, and Drinking Water Policies </t>
  </si>
  <si>
    <t>Innovative Wastewater Treatment Information</t>
  </si>
  <si>
    <t xml:space="preserve">• Innovative Treatment Technologies for Wastewater and Water Reuse </t>
  </si>
  <si>
    <t xml:space="preserve">• EPA Office of Wastewater Management </t>
  </si>
  <si>
    <t xml:space="preserve">• Living Machine at the Oberlin College Environmental Studies Center in Ohio </t>
  </si>
  <si>
    <t xml:space="preserve">• Omega Center for Sustainable Living Machine </t>
  </si>
  <si>
    <t>Water Efficient Landscaping Information</t>
  </si>
  <si>
    <t xml:space="preserve">• Sustainable Sites Initiative: The Case for Sustainable Landscapes </t>
  </si>
  <si>
    <t xml:space="preserve">• EPA GreenScapes </t>
  </si>
  <si>
    <t xml:space="preserve">• Georgia Xeriscape Guide </t>
  </si>
  <si>
    <t>Landscape Irrigation Information</t>
  </si>
  <si>
    <t xml:space="preserve">• A Homeowner’s Manual of Ideas for Harvesting Rainwater </t>
  </si>
  <si>
    <t xml:space="preserve">• Watershed Management Group </t>
  </si>
  <si>
    <t>Moisture Control Information</t>
  </si>
  <si>
    <t xml:space="preserve">• EPA Indoor airPLUS </t>
  </si>
  <si>
    <t>Air Quality Performance Information</t>
  </si>
  <si>
    <t xml:space="preserve">• EPA Building Air Quality: A Guide for Building Owners and Facility Managers </t>
  </si>
  <si>
    <t>• EPA Healthy Indoor Environmental Protocols for Home Energy Upgrades</t>
  </si>
  <si>
    <t xml:space="preserve">• EPA The Inside Story: A Guide to Indoor Air Quality </t>
  </si>
  <si>
    <t xml:space="preserve">• Sheet Metal and Air Conditioning Contractors’ National Association (SMACNA) IAQ Guidelines for Occupied Buildings Under Construction </t>
  </si>
  <si>
    <t>• ASHRAE</t>
  </si>
  <si>
    <t>• SMACNA</t>
  </si>
  <si>
    <t xml:space="preserve">• The American Nonsmokers’ Rights Foundation </t>
  </si>
  <si>
    <t>Wind Energy Information</t>
  </si>
  <si>
    <t xml:space="preserve">• American Wind Energy Association (AWEA) </t>
  </si>
  <si>
    <t xml:space="preserve">• National Renewable Energy Laboratory (NREL) Wind Systems Integration </t>
  </si>
  <si>
    <t xml:space="preserve">• Eagle County, CO, Performance-Based Permitting System </t>
  </si>
  <si>
    <t xml:space="preserve">• Nevada, IA Zoning Regulations </t>
  </si>
  <si>
    <t>Solar Energy Information</t>
  </si>
  <si>
    <t xml:space="preserve">• American Solar Energy Society </t>
  </si>
  <si>
    <t xml:space="preserve">• DOE, Building America Best Practices for High-Performance Technologies: Solar Thermal and Photovoltaic (PV) Systems </t>
  </si>
  <si>
    <t xml:space="preserve">• Gresham, OR, Development Code, Solar Access Standard </t>
  </si>
  <si>
    <t xml:space="preserve">• City of Berkeley, CA ,Title 23 (Zoning Ordinance) Section 23D.04. </t>
  </si>
  <si>
    <t xml:space="preserve">• Pullman, WA, Development Code, Planned Residential Development Section 17.107 </t>
  </si>
  <si>
    <t xml:space="preserve">• Teton County, WY, Solar Access Regulations </t>
  </si>
  <si>
    <t xml:space="preserve">• DSIRE Solar: Electric and Thermal </t>
  </si>
  <si>
    <t xml:space="preserve">• Inspector Guidelines for PV Systems </t>
  </si>
  <si>
    <t>Geothermal Energy Information</t>
  </si>
  <si>
    <t xml:space="preserve">• GeoExchange Geothermal Heat Pump Consortium </t>
  </si>
  <si>
    <t>On-site Generation and Interconnection to the Utility Grid Information</t>
  </si>
  <si>
    <t xml:space="preserve">• Standards Board of the Institute for Electrical and Electronics Engineers, Inc. (IEEE) Standard 1547 </t>
  </si>
  <si>
    <t xml:space="preserve">• The Federal Energy Regulatory Commission (FERC) </t>
  </si>
  <si>
    <t xml:space="preserve">• The DSIRE Database </t>
  </si>
  <si>
    <t xml:space="preserve">• California Rule 21 </t>
  </si>
  <si>
    <t xml:space="preserve">• DOE Federal Energy Management Program (FEMP) Interconnection and Permitting Guide </t>
  </si>
  <si>
    <t>Renewable Energy Information</t>
  </si>
  <si>
    <t xml:space="preserve">• American Council on Renewable Energy (ACORE) </t>
  </si>
  <si>
    <t xml:space="preserve">• Green-e </t>
  </si>
  <si>
    <t>Offsite Renewable Energy – Green Power Information</t>
  </si>
  <si>
    <t xml:space="preserve">• EPA Green Power Partnership </t>
  </si>
  <si>
    <t xml:space="preserve">• DOE: The Green Power Network </t>
  </si>
  <si>
    <t>• EPA Green Power Locators by state</t>
  </si>
  <si>
    <t>• Green Power Network Green Power Locators by state</t>
  </si>
  <si>
    <t xml:space="preserve">• DOE Energy Efficiency &amp; Renewable Energy </t>
  </si>
  <si>
    <t>Atmospheric Quality Protection Information</t>
  </si>
  <si>
    <t xml:space="preserve">• EPA Significant New Alternatives Policy (SNAP) Program </t>
  </si>
  <si>
    <t xml:space="preserve">• EPA’s Sample Construction Air Quality Language and Specifications </t>
  </si>
  <si>
    <t xml:space="preserve">• Retrofitting Strategies </t>
  </si>
  <si>
    <t xml:space="preserve">• EPA Verified Technologies </t>
  </si>
  <si>
    <t xml:space="preserve">• EPA’s Cleaner Diesel Makes Good Business Sense </t>
  </si>
  <si>
    <t xml:space="preserve">• ENERGY STAR </t>
  </si>
  <si>
    <r>
      <t xml:space="preserve">• Duerksen and Snyder, </t>
    </r>
    <r>
      <rPr>
        <i/>
        <sz val="12"/>
        <color theme="1"/>
        <rFont val="Times New Roman"/>
        <family val="1"/>
      </rPr>
      <t>Nature-Friendly Communities: Habitat Protection and Land Use Planning</t>
    </r>
    <r>
      <rPr>
        <sz val="12"/>
        <color theme="1"/>
        <rFont val="Times New Roman"/>
        <family val="1"/>
      </rPr>
      <t>, (Island Press 2005).</t>
    </r>
  </si>
  <si>
    <r>
      <t xml:space="preserve">• Duerksen and Richman, </t>
    </r>
    <r>
      <rPr>
        <i/>
        <sz val="12"/>
        <color theme="1"/>
        <rFont val="Times New Roman"/>
        <family val="1"/>
      </rPr>
      <t xml:space="preserve">Tree Conservation Ordinances, </t>
    </r>
    <r>
      <rPr>
        <sz val="12"/>
        <color theme="1"/>
        <rFont val="Times New Roman"/>
        <family val="1"/>
      </rPr>
      <t>American Planning Assn. PAS Report No. 446 (1993)</t>
    </r>
  </si>
  <si>
    <t>o Guide specifications</t>
  </si>
  <si>
    <t>o System specifications</t>
  </si>
  <si>
    <t>Low-Emitting Materials Information</t>
  </si>
  <si>
    <t xml:space="preserve">• CRI Recommended IAQ Specifications </t>
  </si>
  <si>
    <t xml:space="preserve">• GREENGUARD Certification for Low-Emitting Products </t>
  </si>
  <si>
    <t xml:space="preserve">• Green Label </t>
  </si>
  <si>
    <t xml:space="preserve">• Green Seal </t>
  </si>
  <si>
    <t xml:space="preserve">• EPA SNAP </t>
  </si>
  <si>
    <t xml:space="preserve">• SCS: IAQ </t>
  </si>
  <si>
    <t>• SCAQMD</t>
  </si>
  <si>
    <t xml:space="preserve">• CRI </t>
  </si>
  <si>
    <t>Boulder, CO HERS Rating Home Code:</t>
  </si>
  <si>
    <t xml:space="preserve">o Requires that a bigger home will need a better score. </t>
  </si>
  <si>
    <t xml:space="preserve">o Boulder adopts 2006 IECC for residential and community building efficiency = HERS Index of 100. </t>
  </si>
  <si>
    <t xml:space="preserve">o HERS certificate required for Certificate of Occupancy. </t>
  </si>
  <si>
    <t xml:space="preserve">o Adopt energy policies in Database of State Incentives for Renewable Energy (DSIRE). </t>
  </si>
  <si>
    <t xml:space="preserve">• Washington, D.C. Building Code of 2008 </t>
  </si>
  <si>
    <t>Energy Rating Information</t>
  </si>
  <si>
    <t>• ENERGY STAR</t>
  </si>
  <si>
    <t xml:space="preserve">• Residential Energy Services Network (RESNET) </t>
  </si>
  <si>
    <t xml:space="preserve">• HERS Rating </t>
  </si>
  <si>
    <t>Energy Consumption Monitoring Information</t>
  </si>
  <si>
    <t xml:space="preserve">• Berkeley, CA, Residential Energy Conservation Ordinance </t>
  </si>
  <si>
    <t xml:space="preserve">• California Assembly Bill 1065 </t>
  </si>
  <si>
    <t xml:space="preserve">• District of Columbia Bill 17-0492 The Clean and Affordable Energy Act of 2008 </t>
  </si>
  <si>
    <t>Energy Efficiency Incentive Information</t>
  </si>
  <si>
    <t>• DSIRE</t>
  </si>
  <si>
    <t xml:space="preserve">• U.S. Green Building Council (USGBC) </t>
  </si>
  <si>
    <t>• IES</t>
  </si>
  <si>
    <t xml:space="preserve">• EPA's Clean Energy Information Resources Database (CEIRD) </t>
  </si>
  <si>
    <t xml:space="preserve">• DOE EERE </t>
  </si>
  <si>
    <t xml:space="preserve">• ASHRAE </t>
  </si>
  <si>
    <t xml:space="preserve">• American Council for an Energy Efficient Economy </t>
  </si>
  <si>
    <t xml:space="preserve">• Alliance to Save Energy </t>
  </si>
  <si>
    <t xml:space="preserve">• American Council for an Energy-Efficient Economy </t>
  </si>
  <si>
    <t xml:space="preserve">• DOE EERE Building Technologies Program </t>
  </si>
  <si>
    <t>Incentives Provided (G)</t>
  </si>
  <si>
    <r>
      <t xml:space="preserve">The Toolkit document has instructions on how to use the assessment tool, starting on page 3 under the header </t>
    </r>
    <r>
      <rPr>
        <i/>
        <sz val="11"/>
        <color theme="1"/>
        <rFont val="Calibri"/>
        <family val="2"/>
        <scheme val="minor"/>
      </rPr>
      <t>How the Assessment Took and Resource Guide Works</t>
    </r>
    <r>
      <rPr>
        <sz val="11"/>
        <color theme="1"/>
        <rFont val="Calibri"/>
        <family val="2"/>
        <scheme val="minor"/>
      </rPr>
      <t>. The spreadsheet Assessment Tool also has a complete set of instructions on the opening tab of the spreadsheet.</t>
    </r>
  </si>
  <si>
    <r>
      <t>The Action Plan provided in Section 2 of the Toolkit can help the user design an approach for implementing the necessary regulatory and permitting changes to allow for more sustainable design and green building  In doing so, local governments can find ways to encourage developers, contractors, and design professionals to plan for and use sustainable design tools and techniques.</t>
    </r>
    <r>
      <rPr>
        <sz val="11"/>
        <color rgb="FF000000"/>
        <rFont val="Calibri"/>
        <family val="2"/>
        <scheme val="minor"/>
      </rPr>
      <t/>
    </r>
  </si>
  <si>
    <r>
      <t>The Resource Guide provides links to studies, research, documents, model codes/ordinances, and organizations which offer additional tools and techniques to help local governments that are looking for more information on sustainable design and green building.  The Resource Guide provides resources for each of the five Toolkit Topics as well as a general information section on green building and design.</t>
    </r>
    <r>
      <rPr>
        <sz val="11"/>
        <color rgb="FF000000"/>
        <rFont val="Calibri"/>
        <family val="2"/>
        <scheme val="minor"/>
      </rPr>
      <t/>
    </r>
  </si>
  <si>
    <t>F. General Green Building Resources</t>
  </si>
  <si>
    <t xml:space="preserve">This section includes comprehensive green and sustainable codes and standards that are intended for mandatory adoption and enforcement by building departments, and address many of the practices recommended in this document. Note that these mandatory codes and standards are indirectly, and sometimes directly, driven by voluntary programs including, but not limited to, LEED and local government green building ordinances. </t>
  </si>
  <si>
    <t>ASHRAE</t>
  </si>
  <si>
    <t xml:space="preserve">• ASHRAE Standard 189.1 </t>
  </si>
  <si>
    <t xml:space="preserve">• ASHRAE 90.1 </t>
  </si>
  <si>
    <t>USGBC</t>
  </si>
  <si>
    <t>• The Playbook for Green Buildings + Neighborhoods</t>
  </si>
  <si>
    <t xml:space="preserve">• Roadmap to Sustainable Government Buildings </t>
  </si>
  <si>
    <t xml:space="preserve">• USGBC’s Course Catalog </t>
  </si>
  <si>
    <t xml:space="preserve">• LEED Integration Guides </t>
  </si>
  <si>
    <t>International Code Council (ICC)</t>
  </si>
  <si>
    <t>• The International Green Construction Code</t>
  </si>
  <si>
    <t xml:space="preserve">• Code Adoption Resources </t>
  </si>
  <si>
    <t xml:space="preserve">• ICC Green Resources Center </t>
  </si>
  <si>
    <t xml:space="preserve">• ICC Communities of Interest </t>
  </si>
  <si>
    <t>National Home Builders Association</t>
  </si>
  <si>
    <t xml:space="preserve">•  NAHB/ICC-700-2008 National Green Building Standard </t>
  </si>
  <si>
    <t>Green Tools</t>
  </si>
  <si>
    <t xml:space="preserve">• Whole Building Design Guide </t>
  </si>
  <si>
    <t xml:space="preserve">• Resource for General Green Technologies: The National Association of Home Builders Research Center </t>
  </si>
  <si>
    <t xml:space="preserve">• BCAP Code Builder Tool </t>
  </si>
  <si>
    <t xml:space="preserve">• The Chartered Institution of Building Services Engineers (CIBSE): Sustainability Tool </t>
  </si>
  <si>
    <t xml:space="preserve">• California Integrated Waste Management Board Sustainable Building Tool Kit </t>
  </si>
  <si>
    <t>Government Resources</t>
  </si>
  <si>
    <t xml:space="preserve">• USGBC Government Resources </t>
  </si>
  <si>
    <t xml:space="preserve">• USGBC Public Policy Search </t>
  </si>
  <si>
    <t xml:space="preserve">• USGBC Government Initiatives and Guidelines </t>
  </si>
  <si>
    <t xml:space="preserve">• LEED Public Policies </t>
  </si>
  <si>
    <t>• Federal Initiatives</t>
  </si>
  <si>
    <t>• State Initiatives</t>
  </si>
  <si>
    <t>• Municipal/City/County Initiatives</t>
  </si>
  <si>
    <t>• School Initiatives: Higher Education</t>
  </si>
  <si>
    <t>• School Initiatives: K-12</t>
  </si>
  <si>
    <t xml:space="preserve">• Green Building Incentive Strategies </t>
  </si>
  <si>
    <t xml:space="preserve">• The District of Columbia City Council Enacted Legislation </t>
  </si>
  <si>
    <t xml:space="preserve">• New Mexico Executive Order 2006-001 </t>
  </si>
  <si>
    <t xml:space="preserve">• San Jose City Council Green Building Ordinance </t>
  </si>
  <si>
    <t xml:space="preserve">• Seattle, Washington City Council Bill 115524 </t>
  </si>
  <si>
    <t xml:space="preserve">• The South Carolina Legislature House Bill 3034 </t>
  </si>
  <si>
    <t xml:space="preserve">• Creating Communities of Change: What We Learned in the Codes Forest </t>
  </si>
  <si>
    <t xml:space="preserve">• California Green Building Standards Code </t>
  </si>
  <si>
    <t xml:space="preserve">• Chicago Green Permitting Program </t>
  </si>
  <si>
    <t xml:space="preserve">• Washington, D.C.’s Clean and Affordable Energy Act (Bill 17-0492) 2008 </t>
  </si>
  <si>
    <t xml:space="preserve">• State of Minnesota Green Building Guidelines </t>
  </si>
  <si>
    <t xml:space="preserve">• Green Communities </t>
  </si>
  <si>
    <t xml:space="preserve">• Green Communities: Self-Certification Process </t>
  </si>
  <si>
    <t xml:space="preserve">• Green Communities Criteria </t>
  </si>
  <si>
    <t xml:space="preserve">• Green Single Family Rehab Specifications </t>
  </si>
  <si>
    <t xml:space="preserve">• Green Point Rating System </t>
  </si>
  <si>
    <t>Compliance and Verification of Green Technologies Information</t>
  </si>
  <si>
    <t xml:space="preserve">• Washington, D.C.’s Green Building Act of 2006 </t>
  </si>
  <si>
    <t xml:space="preserve">• DOE Pacific Northwest National Laboratory Building Cost and Performance Metrics: Data and Collection Protocol </t>
  </si>
  <si>
    <t>(http://www.epa.gov/greenbuilding/pdf/sustainable-design-permitting-toolkit-06_27_13_formatted.pdf)</t>
  </si>
  <si>
    <t xml:space="preserve">                                                                                                                                                                                                                                                                                                        The Toolkit covers the following five categories of impact, which were chosen because they have the greatest potential to reduce a building’s environmental impact and remove the most commonly encountered code/ordinance barriers to sustainable design:                                                                  
                                                                                                                                                                                                                                                                                                             • Sustainable Sites and Responsible Land Use Development: addresses site development and minimizing the building’s impact on the surrounding environment. See page 11 of the Toolkit.
• Materials and Resource Conservation: addresses minimizing waste from the construction site and using green materials during construction. See page 37 of the Toolkit.
• Energy Conservation and Atmospheric Quality: addresses energy conservation, promoting the use of renewable and waste energy, and minimizing the building’s impact on air quality and the atmosphere. See page 48 of the Toolkit.
• Water Efficiency, Conservation, and Management: addresses the building’s water consumption and minimizing its impact on water quality. See page 62 of the Toolkit.
• Indoor Environmental Air Quality: addresses technologies or techniques that improve indoor air quality (IAQ). See page 71 of the Toolkit.
</t>
  </si>
</sst>
</file>

<file path=xl/styles.xml><?xml version="1.0" encoding="utf-8"?>
<styleSheet xmlns="http://schemas.openxmlformats.org/spreadsheetml/2006/main">
  <fonts count="56">
    <font>
      <sz val="11"/>
      <color theme="1"/>
      <name val="Calibri"/>
      <family val="2"/>
      <scheme val="minor"/>
    </font>
    <font>
      <sz val="10"/>
      <name val="Times New Roman"/>
      <family val="1"/>
    </font>
    <font>
      <sz val="12"/>
      <color indexed="8"/>
      <name val="Times New Roman"/>
      <family val="1"/>
    </font>
    <font>
      <sz val="8"/>
      <name val="Calibri"/>
      <family val="2"/>
    </font>
    <font>
      <sz val="10"/>
      <color indexed="8"/>
      <name val="Arial"/>
      <family val="2"/>
    </font>
    <font>
      <sz val="11"/>
      <color indexed="0"/>
      <name val="Calibri"/>
      <family val="2"/>
    </font>
    <font>
      <sz val="11"/>
      <name val="Calibri"/>
      <family val="2"/>
      <scheme val="minor"/>
    </font>
    <font>
      <sz val="11"/>
      <color indexed="8"/>
      <name val="Calibri"/>
      <family val="2"/>
      <scheme val="minor"/>
    </font>
    <font>
      <b/>
      <sz val="12"/>
      <name val="Calibri"/>
      <family val="2"/>
      <scheme val="minor"/>
    </font>
    <font>
      <sz val="8"/>
      <name val="Verdana"/>
      <family val="2"/>
    </font>
    <font>
      <sz val="26"/>
      <color theme="6" tint="-0.249977111117893"/>
      <name val="Times New Roman"/>
      <family val="1"/>
    </font>
    <font>
      <sz val="11"/>
      <color theme="1"/>
      <name val="Times New Roman"/>
      <family val="1"/>
    </font>
    <font>
      <sz val="22"/>
      <color theme="4" tint="-0.249977111117893"/>
      <name val="Times New Roman"/>
      <family val="1"/>
    </font>
    <font>
      <b/>
      <sz val="16"/>
      <color theme="6" tint="-0.249977111117893"/>
      <name val="Times New Roman"/>
      <family val="1"/>
    </font>
    <font>
      <b/>
      <sz val="12"/>
      <color indexed="8"/>
      <name val="Times New Roman"/>
      <family val="1"/>
    </font>
    <font>
      <b/>
      <i/>
      <sz val="12"/>
      <color indexed="8"/>
      <name val="Times New Roman"/>
      <family val="1"/>
    </font>
    <font>
      <b/>
      <sz val="12"/>
      <color theme="1"/>
      <name val="Times New Roman"/>
      <family val="1"/>
    </font>
    <font>
      <b/>
      <i/>
      <sz val="12"/>
      <color theme="4" tint="-0.499984740745262"/>
      <name val="Times New Roman"/>
      <family val="1"/>
    </font>
    <font>
      <i/>
      <sz val="12"/>
      <color theme="4" tint="-0.499984740745262"/>
      <name val="Times New Roman"/>
      <family val="1"/>
    </font>
    <font>
      <i/>
      <sz val="11"/>
      <color theme="4" tint="-0.499984740745262"/>
      <name val="Calibri"/>
      <family val="2"/>
      <scheme val="minor"/>
    </font>
    <font>
      <sz val="12"/>
      <color theme="0"/>
      <name val="Times New Roman"/>
      <family val="1"/>
    </font>
    <font>
      <sz val="12"/>
      <name val="Times New Roman"/>
      <family val="1"/>
    </font>
    <font>
      <sz val="12"/>
      <color theme="1"/>
      <name val="Times New Roman"/>
      <family val="1"/>
    </font>
    <font>
      <b/>
      <sz val="12"/>
      <name val="Times New Roman"/>
      <family val="1"/>
    </font>
    <font>
      <sz val="12"/>
      <color theme="4" tint="-0.499984740745262"/>
      <name val="Times New Roman"/>
      <family val="1"/>
    </font>
    <font>
      <b/>
      <sz val="11"/>
      <color theme="1"/>
      <name val="Calibri"/>
      <family val="2"/>
      <scheme val="minor"/>
    </font>
    <font>
      <u/>
      <sz val="11"/>
      <color theme="10"/>
      <name val="Calibri"/>
      <family val="2"/>
      <scheme val="minor"/>
    </font>
    <font>
      <b/>
      <sz val="16"/>
      <color rgb="FF00B050"/>
      <name val="Times New Roman"/>
      <family val="1"/>
    </font>
    <font>
      <b/>
      <sz val="16"/>
      <color rgb="FFFF0000"/>
      <name val="Times New Roman"/>
      <family val="1"/>
    </font>
    <font>
      <b/>
      <sz val="16"/>
      <color rgb="FFC8BA04"/>
      <name val="Times New Roman"/>
      <family val="1"/>
    </font>
    <font>
      <sz val="16"/>
      <name val="Times New Roman"/>
      <family val="1"/>
    </font>
    <font>
      <sz val="16"/>
      <color theme="1"/>
      <name val="Times New Roman"/>
      <family val="1"/>
    </font>
    <font>
      <u/>
      <sz val="12"/>
      <name val="Times New Roman"/>
      <family val="1"/>
    </font>
    <font>
      <b/>
      <u/>
      <sz val="16"/>
      <name val="Times New Roman"/>
      <family val="1"/>
    </font>
    <font>
      <u/>
      <sz val="16"/>
      <name val="Times New Roman"/>
      <family val="1"/>
    </font>
    <font>
      <u/>
      <sz val="16"/>
      <color theme="1"/>
      <name val="Calibri"/>
      <family val="2"/>
      <scheme val="minor"/>
    </font>
    <font>
      <u/>
      <sz val="12"/>
      <color theme="1"/>
      <name val="Times New Roman"/>
      <family val="1"/>
    </font>
    <font>
      <u/>
      <sz val="12"/>
      <color theme="10"/>
      <name val="Times New Roman"/>
      <family val="1"/>
    </font>
    <font>
      <b/>
      <sz val="12"/>
      <color theme="3"/>
      <name val="Times New Roman"/>
      <family val="1"/>
    </font>
    <font>
      <sz val="11"/>
      <color rgb="FFFF0000"/>
      <name val="Calibri"/>
      <family val="2"/>
      <scheme val="minor"/>
    </font>
    <font>
      <sz val="11"/>
      <color rgb="FF00B050"/>
      <name val="Calibri"/>
      <family val="2"/>
      <scheme val="minor"/>
    </font>
    <font>
      <sz val="11"/>
      <color rgb="FFC8BA04"/>
      <name val="Calibri"/>
      <family val="2"/>
      <scheme val="minor"/>
    </font>
    <font>
      <sz val="9"/>
      <color indexed="81"/>
      <name val="Tahoma"/>
      <family val="2"/>
    </font>
    <font>
      <sz val="11"/>
      <color rgb="FF00B050"/>
      <name val="Calibri"/>
      <family val="2"/>
    </font>
    <font>
      <sz val="11"/>
      <color rgb="FFC6CB01"/>
      <name val="Calibri"/>
      <family val="2"/>
    </font>
    <font>
      <sz val="11"/>
      <color rgb="FFFF0000"/>
      <name val="Calibri"/>
      <family val="2"/>
    </font>
    <font>
      <sz val="12"/>
      <color rgb="FFFF0000"/>
      <name val="Times New Roman"/>
      <family val="1"/>
    </font>
    <font>
      <sz val="14"/>
      <color indexed="0"/>
      <name val="Times New Roman"/>
      <family val="1"/>
    </font>
    <font>
      <sz val="8"/>
      <color theme="1"/>
      <name val="Calibri"/>
      <family val="2"/>
      <scheme val="minor"/>
    </font>
    <font>
      <sz val="11"/>
      <name val="Calibri"/>
      <family val="2"/>
    </font>
    <font>
      <sz val="11"/>
      <color indexed="0"/>
      <name val="Calibri"/>
      <family val="2"/>
      <scheme val="minor"/>
    </font>
    <font>
      <i/>
      <sz val="11"/>
      <color theme="1"/>
      <name val="Calibri"/>
      <family val="2"/>
      <scheme val="minor"/>
    </font>
    <font>
      <sz val="11"/>
      <color rgb="FF000000"/>
      <name val="Calibri"/>
      <family val="2"/>
      <scheme val="minor"/>
    </font>
    <font>
      <i/>
      <sz val="12"/>
      <color theme="1"/>
      <name val="Times New Roman"/>
      <family val="1"/>
    </font>
    <font>
      <b/>
      <sz val="12"/>
      <color theme="4" tint="-0.499984740745262"/>
      <name val="Times New Roman"/>
      <family val="1"/>
    </font>
    <font>
      <sz val="10"/>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006699"/>
        <bgColor indexed="64"/>
      </patternFill>
    </fill>
    <fill>
      <patternFill patternType="solid">
        <fgColor theme="0" tint="-4.9989318521683403E-2"/>
        <bgColor indexed="64"/>
      </patternFill>
    </fill>
    <fill>
      <patternFill patternType="solid">
        <fgColor theme="3" tint="0.79998168889431442"/>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medium">
        <color indexed="64"/>
      </left>
      <right style="thin">
        <color auto="1"/>
      </right>
      <top style="thin">
        <color indexed="64"/>
      </top>
      <bottom/>
      <diagonal/>
    </border>
    <border>
      <left style="medium">
        <color indexed="64"/>
      </left>
      <right style="thin">
        <color auto="1"/>
      </right>
      <top/>
      <bottom/>
      <diagonal/>
    </border>
    <border>
      <left style="medium">
        <color indexed="64"/>
      </left>
      <right style="thin">
        <color auto="1"/>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medium">
        <color indexed="64"/>
      </right>
      <top style="thin">
        <color auto="1"/>
      </top>
      <bottom/>
      <diagonal/>
    </border>
    <border>
      <left style="thin">
        <color auto="1"/>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thin">
        <color auto="1"/>
      </top>
      <bottom/>
      <diagonal/>
    </border>
    <border>
      <left style="thin">
        <color auto="1"/>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auto="1"/>
      </bottom>
      <diagonal/>
    </border>
    <border>
      <left/>
      <right style="medium">
        <color indexed="64"/>
      </right>
      <top/>
      <bottom/>
      <diagonal/>
    </border>
    <border>
      <left/>
      <right style="medium">
        <color indexed="64"/>
      </right>
      <top/>
      <bottom style="thin">
        <color indexed="64"/>
      </bottom>
      <diagonal/>
    </border>
  </borders>
  <cellStyleXfs count="3">
    <xf numFmtId="0" fontId="0" fillId="0" borderId="0"/>
    <xf numFmtId="0" fontId="5" fillId="0" borderId="0" applyNumberFormat="0" applyFill="0" applyBorder="0" applyProtection="0"/>
    <xf numFmtId="0" fontId="26" fillId="0" borderId="0" applyNumberFormat="0" applyFill="0" applyBorder="0" applyAlignment="0" applyProtection="0"/>
  </cellStyleXfs>
  <cellXfs count="268">
    <xf numFmtId="0" fontId="0" fillId="0" borderId="0" xfId="0"/>
    <xf numFmtId="0" fontId="1" fillId="0" borderId="0" xfId="0" applyFont="1" applyAlignment="1">
      <alignment wrapText="1"/>
    </xf>
    <xf numFmtId="0" fontId="1" fillId="0" borderId="0" xfId="0" applyFont="1" applyAlignment="1" applyProtection="1">
      <alignment wrapText="1"/>
      <protection locked="0"/>
    </xf>
    <xf numFmtId="0" fontId="4" fillId="0" borderId="0" xfId="0" applyFont="1"/>
    <xf numFmtId="0" fontId="6" fillId="0" borderId="0" xfId="0" applyFont="1"/>
    <xf numFmtId="0" fontId="7" fillId="0" borderId="0" xfId="0" applyFont="1"/>
    <xf numFmtId="0" fontId="5" fillId="0" borderId="0" xfId="1" applyNumberFormat="1" applyFont="1" applyAlignment="1"/>
    <xf numFmtId="0" fontId="5" fillId="0" borderId="0" xfId="1" applyNumberFormat="1" applyFont="1" applyBorder="1" applyAlignment="1">
      <alignment horizontal="left" wrapText="1"/>
    </xf>
    <xf numFmtId="0" fontId="5" fillId="0" borderId="0" xfId="1" applyNumberFormat="1" applyFont="1" applyBorder="1" applyAlignment="1"/>
    <xf numFmtId="0" fontId="4" fillId="0" borderId="0" xfId="0" applyFont="1" applyProtection="1">
      <protection locked="0"/>
    </xf>
    <xf numFmtId="0" fontId="11" fillId="0" borderId="0" xfId="0" applyFont="1"/>
    <xf numFmtId="0" fontId="20" fillId="5" borderId="7" xfId="0" applyFont="1" applyFill="1" applyBorder="1" applyAlignment="1">
      <alignment horizontal="center" vertical="top" wrapText="1"/>
    </xf>
    <xf numFmtId="0" fontId="21" fillId="0" borderId="7" xfId="0" applyFont="1" applyBorder="1" applyAlignment="1">
      <alignment horizontal="centerContinuous" vertical="center" wrapText="1"/>
    </xf>
    <xf numFmtId="0" fontId="22" fillId="0" borderId="0" xfId="0" applyFont="1"/>
    <xf numFmtId="0" fontId="2" fillId="0" borderId="0" xfId="0" applyFont="1" applyBorder="1" applyAlignment="1">
      <alignment vertical="top" wrapText="1"/>
    </xf>
    <xf numFmtId="0" fontId="21" fillId="0" borderId="5" xfId="0" applyFont="1" applyBorder="1" applyAlignment="1">
      <alignment horizontal="centerContinuous" vertical="center" wrapText="1"/>
    </xf>
    <xf numFmtId="0" fontId="24" fillId="4" borderId="7" xfId="0" applyFont="1" applyFill="1" applyBorder="1" applyAlignment="1">
      <alignment vertical="top" wrapText="1"/>
    </xf>
    <xf numFmtId="0" fontId="24" fillId="4" borderId="6" xfId="0" applyFont="1" applyFill="1" applyBorder="1" applyAlignment="1">
      <alignment vertical="top" wrapText="1"/>
    </xf>
    <xf numFmtId="0" fontId="19" fillId="4" borderId="6" xfId="0" applyFont="1" applyFill="1" applyBorder="1" applyAlignment="1">
      <alignment horizontal="left" wrapText="1"/>
    </xf>
    <xf numFmtId="0" fontId="21" fillId="0" borderId="7" xfId="0" applyFont="1" applyBorder="1" applyAlignment="1">
      <alignment horizontal="center" vertical="center" wrapText="1"/>
    </xf>
    <xf numFmtId="0" fontId="24" fillId="4" borderId="14" xfId="0" applyFont="1" applyFill="1" applyBorder="1" applyAlignment="1">
      <alignment vertical="top" wrapText="1"/>
    </xf>
    <xf numFmtId="0" fontId="20" fillId="5" borderId="6" xfId="0" applyFont="1" applyFill="1" applyBorder="1" applyAlignment="1">
      <alignment horizontal="center" vertical="top" wrapText="1"/>
    </xf>
    <xf numFmtId="0" fontId="21" fillId="0" borderId="10" xfId="0" applyFont="1" applyBorder="1" applyAlignment="1">
      <alignment horizontal="left" vertical="center" wrapText="1"/>
    </xf>
    <xf numFmtId="0" fontId="0" fillId="0" borderId="5" xfId="0" applyBorder="1" applyAlignment="1">
      <alignment vertical="top" wrapText="1"/>
    </xf>
    <xf numFmtId="0" fontId="21" fillId="0" borderId="11" xfId="0" applyFont="1" applyBorder="1" applyAlignment="1">
      <alignment horizontal="centerContinuous" vertical="center" wrapText="1"/>
    </xf>
    <xf numFmtId="0" fontId="27" fillId="6" borderId="15" xfId="0" applyFont="1" applyFill="1" applyBorder="1" applyAlignment="1">
      <alignment horizontal="right"/>
    </xf>
    <xf numFmtId="0" fontId="29" fillId="6" borderId="15" xfId="0" applyFont="1" applyFill="1" applyBorder="1" applyAlignment="1">
      <alignment horizontal="right"/>
    </xf>
    <xf numFmtId="0" fontId="28" fillId="6" borderId="15" xfId="0" applyFont="1" applyFill="1" applyBorder="1" applyAlignment="1">
      <alignment horizontal="right"/>
    </xf>
    <xf numFmtId="0" fontId="30" fillId="6" borderId="16" xfId="0" applyFont="1" applyFill="1" applyBorder="1" applyAlignment="1">
      <alignment horizontal="left" indent="1"/>
    </xf>
    <xf numFmtId="0" fontId="31" fillId="6" borderId="14" xfId="0" applyFont="1" applyFill="1" applyBorder="1" applyAlignment="1">
      <alignment horizontal="left" indent="1"/>
    </xf>
    <xf numFmtId="0" fontId="30" fillId="6" borderId="17" xfId="0" applyFont="1" applyFill="1" applyBorder="1" applyAlignment="1">
      <alignment horizontal="right"/>
    </xf>
    <xf numFmtId="0" fontId="32" fillId="0" borderId="8" xfId="0" applyFont="1" applyBorder="1" applyAlignment="1">
      <alignment horizontal="left" vertical="center" wrapText="1"/>
    </xf>
    <xf numFmtId="0" fontId="36" fillId="0" borderId="10" xfId="0" applyFont="1" applyBorder="1" applyAlignment="1">
      <alignment horizontal="left" wrapText="1"/>
    </xf>
    <xf numFmtId="0" fontId="21" fillId="0" borderId="13" xfId="0" applyFont="1" applyBorder="1" applyAlignment="1">
      <alignment horizontal="center" vertical="center" wrapText="1"/>
    </xf>
    <xf numFmtId="0" fontId="36" fillId="0" borderId="8" xfId="0" applyFont="1" applyBorder="1"/>
    <xf numFmtId="0" fontId="21" fillId="3" borderId="10" xfId="0" applyFont="1" applyFill="1" applyBorder="1" applyAlignment="1">
      <alignment horizontal="left" wrapText="1"/>
    </xf>
    <xf numFmtId="0" fontId="22" fillId="0" borderId="9" xfId="0" applyFont="1" applyBorder="1" applyAlignment="1">
      <alignment horizontal="left" vertical="center" wrapText="1"/>
    </xf>
    <xf numFmtId="0" fontId="37" fillId="0" borderId="10" xfId="2" applyFont="1" applyBorder="1" applyAlignment="1">
      <alignment horizontal="left" vertical="center" wrapText="1" indent="3"/>
    </xf>
    <xf numFmtId="0" fontId="37" fillId="0" borderId="10" xfId="2" applyFont="1" applyBorder="1" applyAlignment="1">
      <alignment horizontal="left" vertical="center" wrapText="1"/>
    </xf>
    <xf numFmtId="0" fontId="22" fillId="0" borderId="10" xfId="0" applyFont="1" applyBorder="1" applyAlignment="1">
      <alignment horizontal="left" vertical="center" wrapText="1"/>
    </xf>
    <xf numFmtId="0" fontId="37" fillId="3" borderId="10" xfId="2" applyFont="1" applyFill="1" applyBorder="1" applyAlignment="1">
      <alignment horizontal="left" vertical="top" wrapText="1"/>
    </xf>
    <xf numFmtId="0" fontId="0" fillId="0" borderId="0" xfId="0" applyFill="1"/>
    <xf numFmtId="0" fontId="21" fillId="0" borderId="6" xfId="0" applyFont="1" applyBorder="1" applyAlignment="1">
      <alignment horizontal="centerContinuous" vertical="center" wrapText="1"/>
    </xf>
    <xf numFmtId="0" fontId="37" fillId="0" borderId="10" xfId="2" applyFont="1" applyBorder="1"/>
    <xf numFmtId="0" fontId="22" fillId="0" borderId="10" xfId="0" applyFont="1" applyBorder="1"/>
    <xf numFmtId="0" fontId="21" fillId="3" borderId="9" xfId="0" applyFont="1" applyFill="1" applyBorder="1" applyAlignment="1">
      <alignment horizontal="left" wrapText="1"/>
    </xf>
    <xf numFmtId="0" fontId="20" fillId="5" borderId="8" xfId="0" applyFont="1" applyFill="1" applyBorder="1" applyAlignment="1">
      <alignment horizontal="center" vertical="top" wrapText="1"/>
    </xf>
    <xf numFmtId="0" fontId="0" fillId="0" borderId="0" xfId="0" applyAlignment="1"/>
    <xf numFmtId="0" fontId="26" fillId="0" borderId="15" xfId="2" applyBorder="1"/>
    <xf numFmtId="0" fontId="26" fillId="0" borderId="15" xfId="2" applyBorder="1" applyAlignment="1">
      <alignment horizontal="left" wrapText="1"/>
    </xf>
    <xf numFmtId="0" fontId="0" fillId="0" borderId="17" xfId="0" applyBorder="1" applyAlignment="1">
      <alignment wrapText="1"/>
    </xf>
    <xf numFmtId="0" fontId="20" fillId="5" borderId="12" xfId="0" applyFont="1" applyFill="1" applyBorder="1" applyAlignment="1">
      <alignment horizontal="center" vertical="top" wrapText="1"/>
    </xf>
    <xf numFmtId="0" fontId="20" fillId="5" borderId="8" xfId="0" applyFont="1" applyFill="1" applyBorder="1" applyAlignment="1">
      <alignment horizontal="center" vertical="top" wrapText="1"/>
    </xf>
    <xf numFmtId="0" fontId="0" fillId="0" borderId="0" xfId="0" applyAlignment="1"/>
    <xf numFmtId="0" fontId="0" fillId="0" borderId="5" xfId="0" applyBorder="1" applyAlignment="1">
      <alignment vertical="top" wrapText="1"/>
    </xf>
    <xf numFmtId="0" fontId="20" fillId="5" borderId="8" xfId="0" applyFont="1" applyFill="1" applyBorder="1" applyAlignment="1">
      <alignment horizontal="center" vertical="top" wrapText="1"/>
    </xf>
    <xf numFmtId="0" fontId="37" fillId="3" borderId="10" xfId="2" applyFont="1" applyFill="1" applyBorder="1" applyAlignment="1">
      <alignment horizontal="left" wrapText="1"/>
    </xf>
    <xf numFmtId="0" fontId="0" fillId="0" borderId="5" xfId="0" applyBorder="1" applyAlignment="1">
      <alignment vertical="top" wrapText="1"/>
    </xf>
    <xf numFmtId="0" fontId="20" fillId="5" borderId="8" xfId="0" applyFont="1" applyFill="1" applyBorder="1" applyAlignment="1">
      <alignment horizontal="center" vertical="top" wrapText="1"/>
    </xf>
    <xf numFmtId="0" fontId="37" fillId="0" borderId="10" xfId="2" applyFont="1" applyBorder="1" applyAlignment="1">
      <alignment horizontal="left" vertical="center" wrapText="1"/>
    </xf>
    <xf numFmtId="0" fontId="0" fillId="0" borderId="0" xfId="0" applyAlignment="1"/>
    <xf numFmtId="0" fontId="21" fillId="0" borderId="0" xfId="0" applyFont="1" applyBorder="1" applyAlignment="1">
      <alignment horizontal="centerContinuous" vertical="center" wrapText="1"/>
    </xf>
    <xf numFmtId="0" fontId="20" fillId="5" borderId="4" xfId="0" applyFont="1" applyFill="1" applyBorder="1" applyAlignment="1">
      <alignment horizontal="center" vertical="top" wrapText="1"/>
    </xf>
    <xf numFmtId="0" fontId="20" fillId="5" borderId="8" xfId="0" applyFont="1" applyFill="1" applyBorder="1" applyAlignment="1">
      <alignment horizontal="center" vertical="top" wrapText="1"/>
    </xf>
    <xf numFmtId="0" fontId="37" fillId="0" borderId="10" xfId="2" applyFont="1" applyBorder="1" applyAlignment="1">
      <alignment horizontal="left" vertical="center" wrapText="1"/>
    </xf>
    <xf numFmtId="0" fontId="0" fillId="0" borderId="0" xfId="0" applyAlignment="1"/>
    <xf numFmtId="0" fontId="30" fillId="0" borderId="0" xfId="0" applyFont="1" applyFill="1" applyBorder="1" applyAlignment="1">
      <alignment horizontal="right"/>
    </xf>
    <xf numFmtId="0" fontId="31" fillId="0" borderId="0" xfId="0" applyFont="1" applyFill="1" applyBorder="1" applyAlignment="1">
      <alignment horizontal="left" indent="1"/>
    </xf>
    <xf numFmtId="0" fontId="20" fillId="5" borderId="8" xfId="0" applyFont="1" applyFill="1" applyBorder="1" applyAlignment="1">
      <alignment horizontal="center" vertical="top" wrapText="1"/>
    </xf>
    <xf numFmtId="0" fontId="30" fillId="3" borderId="0" xfId="0" applyFont="1" applyFill="1" applyBorder="1" applyAlignment="1">
      <alignment horizontal="right"/>
    </xf>
    <xf numFmtId="0" fontId="31" fillId="3" borderId="0" xfId="0" applyFont="1" applyFill="1" applyBorder="1" applyAlignment="1">
      <alignment horizontal="left" indent="1"/>
    </xf>
    <xf numFmtId="0" fontId="30" fillId="6" borderId="14" xfId="0" applyFont="1" applyFill="1" applyBorder="1" applyAlignment="1">
      <alignment horizontal="left" indent="1"/>
    </xf>
    <xf numFmtId="0" fontId="8" fillId="0" borderId="7" xfId="0" applyFont="1" applyBorder="1" applyAlignment="1">
      <alignment horizontal="left"/>
    </xf>
    <xf numFmtId="0" fontId="8" fillId="0" borderId="7" xfId="0" applyFont="1" applyBorder="1" applyAlignment="1">
      <alignment horizontal="center" wrapText="1"/>
    </xf>
    <xf numFmtId="0" fontId="6" fillId="0" borderId="7" xfId="0" applyFont="1" applyBorder="1"/>
    <xf numFmtId="0" fontId="7" fillId="0" borderId="7" xfId="0" applyFont="1" applyBorder="1"/>
    <xf numFmtId="0" fontId="8" fillId="0" borderId="7" xfId="0" applyFont="1" applyBorder="1"/>
    <xf numFmtId="0" fontId="40" fillId="0" borderId="7" xfId="0" applyFont="1" applyBorder="1"/>
    <xf numFmtId="0" fontId="41" fillId="0" borderId="7" xfId="0" applyFont="1" applyBorder="1"/>
    <xf numFmtId="0" fontId="39" fillId="0" borderId="7" xfId="0" applyFont="1" applyBorder="1"/>
    <xf numFmtId="0" fontId="22" fillId="6" borderId="13" xfId="0" applyFont="1" applyFill="1" applyBorder="1" applyAlignment="1">
      <alignment horizontal="left"/>
    </xf>
    <xf numFmtId="0" fontId="22" fillId="6" borderId="14" xfId="0" applyFont="1" applyFill="1" applyBorder="1" applyAlignment="1">
      <alignment horizontal="left"/>
    </xf>
    <xf numFmtId="0" fontId="10" fillId="0" borderId="0" xfId="0" applyFont="1" applyAlignment="1">
      <alignment vertical="top"/>
    </xf>
    <xf numFmtId="0" fontId="0" fillId="0" borderId="0" xfId="0" applyAlignment="1"/>
    <xf numFmtId="0" fontId="5" fillId="0" borderId="8" xfId="1" applyNumberFormat="1" applyBorder="1" applyAlignment="1">
      <alignment horizontal="left" wrapText="1"/>
    </xf>
    <xf numFmtId="0" fontId="5" fillId="0" borderId="10" xfId="1" applyNumberFormat="1" applyBorder="1" applyAlignment="1">
      <alignment horizontal="left" wrapText="1"/>
    </xf>
    <xf numFmtId="0" fontId="5" fillId="0" borderId="10" xfId="1" applyNumberFormat="1" applyFont="1" applyBorder="1" applyAlignment="1">
      <alignment horizontal="left" wrapText="1"/>
    </xf>
    <xf numFmtId="0" fontId="5" fillId="0" borderId="9" xfId="1" applyNumberFormat="1" applyFont="1" applyBorder="1" applyAlignment="1">
      <alignment horizontal="left" wrapText="1"/>
    </xf>
    <xf numFmtId="0" fontId="5" fillId="0" borderId="10" xfId="1" applyNumberFormat="1" applyFont="1" applyBorder="1" applyAlignment="1">
      <alignment wrapText="1"/>
    </xf>
    <xf numFmtId="0" fontId="5" fillId="0" borderId="9" xfId="1" applyNumberFormat="1" applyFont="1" applyBorder="1" applyAlignment="1">
      <alignment wrapText="1"/>
    </xf>
    <xf numFmtId="0" fontId="11" fillId="0" borderId="0" xfId="0" applyFont="1" applyBorder="1"/>
    <xf numFmtId="0" fontId="47" fillId="0" borderId="0" xfId="1" applyNumberFormat="1" applyFont="1" applyBorder="1" applyAlignment="1"/>
    <xf numFmtId="0" fontId="0" fillId="0" borderId="8" xfId="1" applyNumberFormat="1" applyFont="1" applyBorder="1" applyAlignment="1">
      <alignment wrapText="1"/>
    </xf>
    <xf numFmtId="0" fontId="43" fillId="0" borderId="10" xfId="1" applyNumberFormat="1" applyFont="1" applyBorder="1" applyAlignment="1">
      <alignment horizontal="center" wrapText="1"/>
    </xf>
    <xf numFmtId="0" fontId="44" fillId="0" borderId="10" xfId="1" applyNumberFormat="1" applyFont="1" applyBorder="1" applyAlignment="1">
      <alignment horizontal="center" wrapText="1"/>
    </xf>
    <xf numFmtId="0" fontId="45" fillId="0" borderId="10" xfId="1" applyNumberFormat="1" applyFont="1" applyBorder="1" applyAlignment="1">
      <alignment horizontal="center" wrapText="1"/>
    </xf>
    <xf numFmtId="0" fontId="5" fillId="0" borderId="8" xfId="1" applyNumberFormat="1" applyFont="1" applyBorder="1" applyAlignment="1">
      <alignment wrapText="1"/>
    </xf>
    <xf numFmtId="0" fontId="5" fillId="3" borderId="0" xfId="1" applyNumberFormat="1" applyFont="1" applyFill="1" applyAlignment="1"/>
    <xf numFmtId="0" fontId="48" fillId="3" borderId="0" xfId="0" applyFont="1" applyFill="1"/>
    <xf numFmtId="0" fontId="10" fillId="7" borderId="0" xfId="0" applyFont="1" applyFill="1" applyBorder="1" applyAlignment="1">
      <alignment vertical="top"/>
    </xf>
    <xf numFmtId="0" fontId="12" fillId="7" borderId="0" xfId="0" applyFont="1" applyFill="1" applyBorder="1" applyAlignment="1">
      <alignment horizontal="justify" vertical="top" wrapText="1"/>
    </xf>
    <xf numFmtId="0" fontId="50" fillId="7" borderId="0" xfId="1" applyNumberFormat="1" applyFont="1" applyFill="1" applyBorder="1" applyAlignment="1">
      <alignment horizontal="left" wrapText="1"/>
    </xf>
    <xf numFmtId="0" fontId="50" fillId="7" borderId="0" xfId="1" applyNumberFormat="1" applyFont="1" applyFill="1" applyBorder="1" applyAlignment="1">
      <alignment wrapText="1"/>
    </xf>
    <xf numFmtId="0" fontId="50" fillId="7" borderId="0" xfId="1" applyNumberFormat="1" applyFont="1" applyFill="1" applyAlignment="1">
      <alignment wrapText="1"/>
    </xf>
    <xf numFmtId="0" fontId="37" fillId="0" borderId="10" xfId="2" applyFont="1" applyBorder="1" applyAlignment="1">
      <alignment horizontal="left" vertical="center" wrapText="1"/>
    </xf>
    <xf numFmtId="0" fontId="37" fillId="3" borderId="10" xfId="2" applyFont="1" applyFill="1" applyBorder="1" applyAlignment="1">
      <alignment horizontal="left" vertical="top" wrapText="1"/>
    </xf>
    <xf numFmtId="0" fontId="37" fillId="3" borderId="10" xfId="2" applyFont="1" applyFill="1" applyBorder="1" applyAlignment="1">
      <alignment horizontal="left" wrapText="1"/>
    </xf>
    <xf numFmtId="0" fontId="37" fillId="0" borderId="10" xfId="2" applyFont="1" applyBorder="1" applyAlignment="1">
      <alignment horizontal="left" wrapText="1"/>
    </xf>
    <xf numFmtId="0" fontId="0" fillId="0" borderId="15" xfId="0" applyBorder="1" applyAlignment="1">
      <alignment wrapText="1"/>
    </xf>
    <xf numFmtId="0" fontId="36" fillId="0" borderId="10" xfId="0" applyFont="1" applyBorder="1"/>
    <xf numFmtId="0" fontId="36" fillId="0" borderId="8" xfId="0" applyFont="1" applyBorder="1" applyAlignment="1">
      <alignment wrapText="1"/>
    </xf>
    <xf numFmtId="0" fontId="21" fillId="0" borderId="10" xfId="0" applyFont="1" applyBorder="1" applyAlignment="1">
      <alignment horizontal="left" vertical="center" wrapText="1"/>
    </xf>
    <xf numFmtId="0" fontId="21" fillId="0" borderId="13" xfId="0" applyFont="1" applyBorder="1" applyAlignment="1">
      <alignment horizontal="centerContinuous" vertical="center" wrapText="1"/>
    </xf>
    <xf numFmtId="0" fontId="32" fillId="3" borderId="10" xfId="0" applyFont="1" applyFill="1" applyBorder="1" applyAlignment="1">
      <alignment horizontal="left" wrapText="1"/>
    </xf>
    <xf numFmtId="0" fontId="32" fillId="0" borderId="10" xfId="0" applyFont="1" applyBorder="1" applyAlignment="1">
      <alignment horizontal="left" vertical="center" wrapText="1"/>
    </xf>
    <xf numFmtId="0" fontId="37" fillId="0" borderId="9" xfId="2" applyFont="1" applyBorder="1" applyAlignment="1">
      <alignment horizontal="left" wrapText="1"/>
    </xf>
    <xf numFmtId="0" fontId="36" fillId="0" borderId="10" xfId="0" applyFont="1" applyBorder="1" applyAlignment="1">
      <alignment vertical="center"/>
    </xf>
    <xf numFmtId="0" fontId="21" fillId="3" borderId="10" xfId="0" applyFont="1" applyFill="1" applyBorder="1" applyAlignment="1">
      <alignment horizontal="left" wrapText="1"/>
    </xf>
    <xf numFmtId="0" fontId="22" fillId="0" borderId="10" xfId="0" applyFont="1" applyBorder="1" applyAlignment="1">
      <alignment wrapText="1"/>
    </xf>
    <xf numFmtId="0" fontId="37" fillId="0" borderId="10" xfId="2" applyFont="1" applyBorder="1" applyAlignment="1">
      <alignment horizontal="left" vertical="center" wrapText="1"/>
    </xf>
    <xf numFmtId="0" fontId="21" fillId="0" borderId="10" xfId="0" applyFont="1" applyBorder="1" applyAlignment="1">
      <alignment horizontal="left" vertical="center" wrapText="1"/>
    </xf>
    <xf numFmtId="0" fontId="37" fillId="3" borderId="10" xfId="2" applyFont="1" applyFill="1" applyBorder="1" applyAlignment="1">
      <alignment horizontal="left" vertical="top" wrapText="1"/>
    </xf>
    <xf numFmtId="0" fontId="37" fillId="0" borderId="10" xfId="2" applyFont="1" applyBorder="1" applyAlignment="1">
      <alignment horizontal="left" vertical="top" wrapText="1"/>
    </xf>
    <xf numFmtId="0" fontId="36" fillId="0" borderId="10" xfId="0" applyFont="1" applyBorder="1" applyAlignment="1">
      <alignment wrapText="1"/>
    </xf>
    <xf numFmtId="0" fontId="37" fillId="3" borderId="10" xfId="2" applyFont="1" applyFill="1" applyBorder="1" applyAlignment="1">
      <alignment horizontal="left" wrapText="1"/>
    </xf>
    <xf numFmtId="0" fontId="22" fillId="0" borderId="10" xfId="0" applyFont="1" applyBorder="1" applyAlignment="1">
      <alignment horizontal="left" vertical="center" wrapText="1"/>
    </xf>
    <xf numFmtId="0" fontId="37" fillId="0" borderId="10" xfId="2" applyFont="1" applyBorder="1" applyAlignment="1">
      <alignment horizontal="left" wrapText="1"/>
    </xf>
    <xf numFmtId="0" fontId="22" fillId="0" borderId="10" xfId="0" applyFont="1" applyBorder="1" applyAlignment="1">
      <alignment horizontal="left" wrapText="1"/>
    </xf>
    <xf numFmtId="0" fontId="37" fillId="0" borderId="10" xfId="2" applyFont="1" applyBorder="1" applyAlignment="1">
      <alignment wrapText="1"/>
    </xf>
    <xf numFmtId="0" fontId="37" fillId="0" borderId="10" xfId="2" applyFont="1" applyBorder="1" applyAlignment="1">
      <alignment horizontal="left" indent="1"/>
    </xf>
    <xf numFmtId="0" fontId="37" fillId="3" borderId="10" xfId="2" applyFont="1" applyFill="1" applyBorder="1" applyAlignment="1">
      <alignment horizontal="left" wrapText="1" indent="1"/>
    </xf>
    <xf numFmtId="0" fontId="37" fillId="0" borderId="9" xfId="2" applyFont="1" applyBorder="1" applyAlignment="1">
      <alignment horizontal="left" vertical="center" wrapText="1"/>
    </xf>
    <xf numFmtId="0" fontId="32" fillId="0" borderId="10" xfId="2" applyFont="1" applyBorder="1" applyAlignment="1">
      <alignment horizontal="left" vertical="center" wrapText="1"/>
    </xf>
    <xf numFmtId="0" fontId="37" fillId="0" borderId="10" xfId="2" applyFont="1" applyBorder="1" applyAlignment="1">
      <alignment horizontal="left" vertical="center" wrapText="1" indent="1"/>
    </xf>
    <xf numFmtId="0" fontId="37" fillId="3" borderId="10" xfId="2" applyFont="1" applyFill="1" applyBorder="1" applyAlignment="1">
      <alignment horizontal="left" wrapText="1"/>
    </xf>
    <xf numFmtId="0" fontId="37" fillId="0" borderId="10" xfId="2" applyFont="1" applyBorder="1" applyAlignment="1">
      <alignment horizontal="left" vertical="center" wrapText="1"/>
    </xf>
    <xf numFmtId="0" fontId="37" fillId="0" borderId="10" xfId="2" applyFont="1" applyBorder="1" applyAlignment="1">
      <alignment wrapText="1"/>
    </xf>
    <xf numFmtId="0" fontId="0" fillId="7" borderId="0" xfId="0" applyFont="1" applyFill="1" applyAlignment="1">
      <alignment wrapText="1"/>
    </xf>
    <xf numFmtId="0" fontId="12" fillId="0" borderId="0" xfId="0" applyFont="1" applyBorder="1" applyAlignment="1">
      <alignment horizontal="justify" vertical="top" wrapText="1"/>
    </xf>
    <xf numFmtId="0" fontId="13" fillId="2" borderId="0" xfId="0" applyFont="1" applyFill="1" applyBorder="1" applyAlignment="1">
      <alignment vertical="top" wrapText="1"/>
    </xf>
    <xf numFmtId="0" fontId="13" fillId="0" borderId="0" xfId="0" applyFont="1" applyBorder="1" applyAlignment="1">
      <alignment wrapText="1"/>
    </xf>
    <xf numFmtId="0" fontId="37" fillId="0" borderId="10" xfId="2" applyFont="1" applyBorder="1" applyAlignment="1">
      <alignment horizontal="left" vertical="center" wrapText="1"/>
    </xf>
    <xf numFmtId="0" fontId="10" fillId="0" borderId="0" xfId="0" applyFont="1" applyAlignment="1">
      <alignment vertical="top"/>
    </xf>
    <xf numFmtId="0" fontId="11" fillId="0" borderId="10" xfId="0" applyFont="1" applyBorder="1"/>
    <xf numFmtId="0" fontId="2" fillId="2" borderId="0" xfId="0" applyFont="1" applyFill="1" applyBorder="1" applyAlignment="1">
      <alignment horizontal="left" vertical="top" wrapText="1"/>
    </xf>
    <xf numFmtId="0" fontId="54" fillId="4" borderId="7" xfId="0" applyFont="1" applyFill="1" applyBorder="1" applyAlignment="1">
      <alignment horizontal="left" vertical="top" wrapText="1"/>
    </xf>
    <xf numFmtId="0" fontId="32" fillId="3" borderId="8" xfId="0" applyFont="1" applyFill="1" applyBorder="1" applyAlignment="1">
      <alignment horizontal="left" vertical="center" wrapText="1"/>
    </xf>
    <xf numFmtId="0" fontId="32" fillId="3" borderId="10" xfId="0" applyFont="1" applyFill="1" applyBorder="1" applyAlignment="1">
      <alignment horizontal="left" vertical="center" wrapText="1"/>
    </xf>
    <xf numFmtId="0" fontId="36" fillId="0" borderId="10" xfId="0" applyFont="1" applyBorder="1" applyAlignment="1">
      <alignment horizontal="left" vertical="center" wrapText="1"/>
    </xf>
    <xf numFmtId="0" fontId="0" fillId="7" borderId="0" xfId="0" applyFill="1" applyAlignment="1">
      <alignment wrapText="1"/>
    </xf>
    <xf numFmtId="0" fontId="26" fillId="7" borderId="0" xfId="2" applyNumberFormat="1" applyFill="1" applyBorder="1" applyAlignment="1">
      <alignment horizontal="left" wrapText="1"/>
    </xf>
    <xf numFmtId="0" fontId="55" fillId="7" borderId="0" xfId="0" applyFont="1" applyFill="1" applyAlignment="1">
      <alignment wrapText="1"/>
    </xf>
    <xf numFmtId="0" fontId="37" fillId="3" borderId="10" xfId="2" applyFont="1" applyFill="1" applyBorder="1" applyAlignment="1">
      <alignment horizontal="left" wrapText="1"/>
    </xf>
    <xf numFmtId="0" fontId="37" fillId="0" borderId="10" xfId="2" applyFont="1" applyBorder="1" applyAlignment="1">
      <alignment horizontal="left" wrapText="1"/>
    </xf>
    <xf numFmtId="0" fontId="37" fillId="0" borderId="10" xfId="2" applyFont="1" applyBorder="1" applyAlignment="1">
      <alignment wrapText="1"/>
    </xf>
    <xf numFmtId="0" fontId="37" fillId="0" borderId="9" xfId="2" applyFont="1" applyBorder="1" applyAlignment="1">
      <alignment horizontal="left" wrapText="1"/>
    </xf>
    <xf numFmtId="0" fontId="37" fillId="0" borderId="10" xfId="2" applyFont="1" applyBorder="1" applyAlignment="1">
      <alignment horizontal="left" vertical="center" wrapText="1"/>
    </xf>
    <xf numFmtId="0" fontId="17" fillId="4" borderId="12" xfId="0" applyFont="1" applyFill="1" applyBorder="1" applyAlignment="1">
      <alignment horizontal="left" vertical="top" wrapText="1"/>
    </xf>
    <xf numFmtId="0" fontId="0" fillId="0" borderId="26" xfId="0" applyBorder="1" applyAlignment="1">
      <alignment horizontal="left" wrapText="1"/>
    </xf>
    <xf numFmtId="0" fontId="0" fillId="0" borderId="13" xfId="0" applyBorder="1" applyAlignment="1">
      <alignment horizontal="left" wrapText="1"/>
    </xf>
    <xf numFmtId="0" fontId="0" fillId="0" borderId="17" xfId="0" applyBorder="1" applyAlignment="1">
      <alignment horizontal="left" wrapText="1"/>
    </xf>
    <xf numFmtId="0" fontId="0" fillId="0" borderId="11" xfId="0" applyBorder="1" applyAlignment="1">
      <alignment horizontal="left" wrapText="1"/>
    </xf>
    <xf numFmtId="0" fontId="0" fillId="0" borderId="14" xfId="0" applyBorder="1" applyAlignment="1">
      <alignment horizontal="left" wrapText="1"/>
    </xf>
    <xf numFmtId="0" fontId="37" fillId="3" borderId="10" xfId="2" applyFont="1" applyFill="1" applyBorder="1" applyAlignment="1">
      <alignment horizontal="left" vertical="top" wrapText="1"/>
    </xf>
    <xf numFmtId="0" fontId="37" fillId="0" borderId="10" xfId="2" applyFont="1" applyBorder="1" applyAlignment="1">
      <alignment horizontal="left" vertical="top" wrapText="1"/>
    </xf>
    <xf numFmtId="0" fontId="18" fillId="4" borderId="12" xfId="0" applyFont="1" applyFill="1" applyBorder="1" applyAlignment="1">
      <alignment vertical="top" wrapText="1"/>
    </xf>
    <xf numFmtId="0" fontId="0" fillId="0" borderId="26" xfId="0" applyBorder="1" applyAlignment="1">
      <alignment vertical="top" wrapText="1"/>
    </xf>
    <xf numFmtId="0" fontId="0" fillId="0" borderId="13" xfId="0" applyBorder="1" applyAlignment="1">
      <alignment vertical="top" wrapText="1"/>
    </xf>
    <xf numFmtId="0" fontId="20" fillId="5" borderId="8" xfId="0" applyFont="1" applyFill="1" applyBorder="1" applyAlignment="1">
      <alignment horizontal="center" vertical="top" wrapText="1"/>
    </xf>
    <xf numFmtId="0" fontId="20" fillId="5" borderId="10" xfId="0" applyFont="1" applyFill="1" applyBorder="1" applyAlignment="1">
      <alignment horizontal="center" vertical="top" wrapText="1"/>
    </xf>
    <xf numFmtId="0" fontId="0" fillId="0" borderId="9" xfId="0" applyBorder="1" applyAlignment="1">
      <alignment horizontal="center" vertical="top" wrapText="1"/>
    </xf>
    <xf numFmtId="0" fontId="23" fillId="6" borderId="1" xfId="0" applyFont="1" applyFill="1" applyBorder="1" applyAlignment="1">
      <alignment horizontal="center" vertical="center" wrapText="1"/>
    </xf>
    <xf numFmtId="0" fontId="0" fillId="0" borderId="3" xfId="0" applyBorder="1" applyAlignment="1">
      <alignment horizontal="center" vertical="center" wrapText="1"/>
    </xf>
    <xf numFmtId="0" fontId="33" fillId="6" borderId="12" xfId="0" applyFont="1" applyFill="1" applyBorder="1" applyAlignment="1">
      <alignment horizontal="center"/>
    </xf>
    <xf numFmtId="0" fontId="35" fillId="6" borderId="13" xfId="0" applyFont="1" applyFill="1" applyBorder="1" applyAlignment="1">
      <alignment horizontal="center"/>
    </xf>
    <xf numFmtId="0" fontId="0" fillId="0" borderId="18" xfId="0" applyBorder="1" applyAlignment="1">
      <alignment horizontal="left" vertical="center" wrapText="1"/>
    </xf>
    <xf numFmtId="0" fontId="0" fillId="0" borderId="29" xfId="0" applyBorder="1" applyAlignment="1">
      <alignment horizontal="left" vertical="center" wrapText="1"/>
    </xf>
    <xf numFmtId="0" fontId="20" fillId="3" borderId="18" xfId="0" applyFont="1" applyFill="1" applyBorder="1" applyAlignment="1">
      <alignment horizontal="center" vertical="top" wrapText="1"/>
    </xf>
    <xf numFmtId="0" fontId="0" fillId="0" borderId="21" xfId="0" applyBorder="1" applyAlignment="1">
      <alignment wrapText="1"/>
    </xf>
    <xf numFmtId="0" fontId="2" fillId="0" borderId="8" xfId="0" applyFont="1" applyBorder="1" applyAlignment="1">
      <alignment vertical="top" wrapText="1"/>
    </xf>
    <xf numFmtId="0" fontId="0" fillId="0" borderId="9" xfId="0" applyBorder="1" applyAlignment="1">
      <alignment vertical="top" wrapText="1"/>
    </xf>
    <xf numFmtId="0" fontId="2" fillId="0" borderId="22" xfId="0" applyFont="1" applyBorder="1" applyAlignment="1">
      <alignment horizontal="left" vertical="top" wrapText="1"/>
    </xf>
    <xf numFmtId="0" fontId="0" fillId="0" borderId="23" xfId="0" applyBorder="1" applyAlignment="1">
      <alignment vertical="top" wrapText="1"/>
    </xf>
    <xf numFmtId="0" fontId="0" fillId="0" borderId="3" xfId="0" applyBorder="1" applyAlignment="1">
      <alignment horizontal="center" wrapText="1"/>
    </xf>
    <xf numFmtId="0" fontId="0" fillId="0" borderId="10" xfId="0" applyBorder="1" applyAlignment="1">
      <alignment vertical="top" wrapText="1"/>
    </xf>
    <xf numFmtId="0" fontId="17" fillId="4" borderId="4" xfId="0" applyFont="1" applyFill="1" applyBorder="1" applyAlignment="1">
      <alignment horizontal="left" vertical="top" wrapText="1"/>
    </xf>
    <xf numFmtId="0" fontId="0" fillId="0" borderId="5" xfId="0" applyBorder="1" applyAlignment="1">
      <alignment horizontal="left" wrapText="1"/>
    </xf>
    <xf numFmtId="0" fontId="0" fillId="0" borderId="6" xfId="0" applyBorder="1" applyAlignment="1">
      <alignment horizontal="left" wrapText="1"/>
    </xf>
    <xf numFmtId="0" fontId="2" fillId="0" borderId="12" xfId="0" applyFont="1" applyBorder="1" applyAlignment="1">
      <alignment vertical="top" wrapText="1"/>
    </xf>
    <xf numFmtId="0" fontId="0" fillId="0" borderId="15" xfId="0" applyBorder="1" applyAlignment="1">
      <alignment vertical="top" wrapText="1"/>
    </xf>
    <xf numFmtId="0" fontId="23" fillId="6" borderId="2"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23" fillId="3" borderId="20" xfId="0" applyFont="1" applyFill="1" applyBorder="1" applyAlignment="1">
      <alignment horizontal="left" vertical="center" wrapText="1"/>
    </xf>
    <xf numFmtId="0" fontId="0" fillId="0" borderId="20" xfId="0" applyBorder="1" applyAlignment="1">
      <alignment horizontal="left" vertical="center" wrapText="1"/>
    </xf>
    <xf numFmtId="0" fontId="2" fillId="0" borderId="22" xfId="0" applyFont="1" applyBorder="1" applyAlignment="1">
      <alignment vertical="top" wrapText="1"/>
    </xf>
    <xf numFmtId="0" fontId="0" fillId="0" borderId="21" xfId="0" applyBorder="1" applyAlignment="1">
      <alignment horizontal="left" vertical="center" wrapText="1"/>
    </xf>
    <xf numFmtId="0" fontId="13" fillId="2" borderId="0" xfId="0" applyFont="1" applyFill="1" applyBorder="1" applyAlignment="1">
      <alignment vertical="top" wrapText="1"/>
    </xf>
    <xf numFmtId="0" fontId="13" fillId="0" borderId="0" xfId="0" applyFont="1" applyBorder="1" applyAlignment="1">
      <alignment wrapText="1"/>
    </xf>
    <xf numFmtId="0" fontId="14" fillId="2" borderId="0" xfId="0" applyFont="1" applyFill="1" applyBorder="1" applyAlignment="1">
      <alignment horizontal="left" vertical="top" wrapText="1" indent="5"/>
    </xf>
    <xf numFmtId="0" fontId="16" fillId="0" borderId="0" xfId="0" applyFont="1" applyBorder="1" applyAlignment="1">
      <alignment horizontal="left" wrapText="1" indent="5"/>
    </xf>
    <xf numFmtId="0" fontId="2" fillId="0" borderId="10" xfId="0" applyFont="1" applyBorder="1" applyAlignment="1">
      <alignment vertical="top" wrapText="1"/>
    </xf>
    <xf numFmtId="0" fontId="2" fillId="0" borderId="27" xfId="0" applyFont="1" applyBorder="1" applyAlignment="1">
      <alignment vertical="top" wrapText="1"/>
    </xf>
    <xf numFmtId="0" fontId="23" fillId="6" borderId="28" xfId="0" applyFont="1" applyFill="1" applyBorder="1" applyAlignment="1">
      <alignment horizontal="center" vertical="center" wrapText="1"/>
    </xf>
    <xf numFmtId="0" fontId="0" fillId="0" borderId="19" xfId="0" applyBorder="1" applyAlignment="1">
      <alignment horizontal="left" vertical="center" wrapText="1"/>
    </xf>
    <xf numFmtId="0" fontId="10" fillId="0" borderId="0" xfId="0" applyFont="1" applyAlignment="1">
      <alignment vertical="top"/>
    </xf>
    <xf numFmtId="0" fontId="0" fillId="0" borderId="0" xfId="0" applyAlignment="1"/>
    <xf numFmtId="0" fontId="12" fillId="0" borderId="0" xfId="0" applyFont="1" applyBorder="1" applyAlignment="1">
      <alignment horizontal="justify" vertical="top" wrapText="1"/>
    </xf>
    <xf numFmtId="0" fontId="18" fillId="4" borderId="4" xfId="0" applyFont="1" applyFill="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2" fillId="0" borderId="15" xfId="0" applyFont="1" applyBorder="1" applyAlignment="1">
      <alignment vertical="top" wrapText="1"/>
    </xf>
    <xf numFmtId="0" fontId="0" fillId="3" borderId="20" xfId="0" applyFill="1" applyBorder="1" applyAlignment="1">
      <alignment horizontal="left" vertical="center" wrapText="1"/>
    </xf>
    <xf numFmtId="0" fontId="25"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3" borderId="18" xfId="0" applyFill="1" applyBorder="1" applyAlignment="1">
      <alignment horizontal="left" vertical="center" wrapText="1"/>
    </xf>
    <xf numFmtId="0" fontId="17" fillId="4" borderId="26" xfId="0" applyFont="1" applyFill="1" applyBorder="1" applyAlignment="1">
      <alignment horizontal="left" vertical="top" wrapText="1"/>
    </xf>
    <xf numFmtId="0" fontId="17" fillId="4" borderId="13" xfId="0" applyFont="1" applyFill="1" applyBorder="1" applyAlignment="1">
      <alignment horizontal="left" vertical="top" wrapText="1"/>
    </xf>
    <xf numFmtId="0" fontId="17" fillId="4" borderId="17" xfId="0" applyFont="1" applyFill="1" applyBorder="1" applyAlignment="1">
      <alignment horizontal="left" vertical="top" wrapText="1"/>
    </xf>
    <xf numFmtId="0" fontId="17" fillId="4" borderId="11" xfId="0" applyFont="1" applyFill="1" applyBorder="1" applyAlignment="1">
      <alignment horizontal="left" vertical="top" wrapText="1"/>
    </xf>
    <xf numFmtId="0" fontId="17" fillId="4" borderId="14" xfId="0" applyFont="1" applyFill="1" applyBorder="1" applyAlignment="1">
      <alignment horizontal="left" vertical="top" wrapText="1"/>
    </xf>
    <xf numFmtId="0" fontId="0" fillId="0" borderId="10" xfId="0" applyBorder="1" applyAlignment="1">
      <alignment horizontal="center" vertical="top" wrapText="1"/>
    </xf>
    <xf numFmtId="0" fontId="20" fillId="5" borderId="9" xfId="0" applyFont="1" applyFill="1" applyBorder="1" applyAlignment="1">
      <alignment horizontal="center" vertical="top" wrapText="1"/>
    </xf>
    <xf numFmtId="0" fontId="0" fillId="0" borderId="24" xfId="0" applyBorder="1" applyAlignment="1">
      <alignment horizontal="left" vertical="center" wrapText="1"/>
    </xf>
    <xf numFmtId="0" fontId="34" fillId="6" borderId="12" xfId="0" applyFont="1" applyFill="1" applyBorder="1" applyAlignment="1">
      <alignment horizontal="center"/>
    </xf>
    <xf numFmtId="0" fontId="2" fillId="0" borderId="7" xfId="0" applyFont="1" applyBorder="1" applyAlignment="1">
      <alignment vertical="top" wrapText="1"/>
    </xf>
    <xf numFmtId="0" fontId="0" fillId="0" borderId="7" xfId="0" applyBorder="1" applyAlignment="1">
      <alignment vertical="top" wrapText="1"/>
    </xf>
    <xf numFmtId="0" fontId="2" fillId="0" borderId="4" xfId="0" applyFont="1" applyBorder="1" applyAlignment="1">
      <alignment vertical="top" wrapText="1"/>
    </xf>
    <xf numFmtId="0" fontId="0" fillId="0" borderId="4" xfId="0" applyBorder="1" applyAlignment="1">
      <alignment vertical="top" wrapText="1"/>
    </xf>
    <xf numFmtId="0" fontId="0" fillId="0" borderId="9" xfId="0" applyBorder="1" applyAlignment="1">
      <alignment wrapText="1"/>
    </xf>
    <xf numFmtId="0" fontId="23" fillId="6" borderId="3" xfId="0" applyFont="1" applyFill="1" applyBorder="1" applyAlignment="1">
      <alignment horizontal="center" vertical="center" wrapText="1"/>
    </xf>
    <xf numFmtId="0" fontId="18" fillId="4" borderId="17" xfId="0" applyFont="1" applyFill="1" applyBorder="1" applyAlignment="1">
      <alignment vertical="top" wrapText="1"/>
    </xf>
    <xf numFmtId="0" fontId="0" fillId="0" borderId="11" xfId="0" applyBorder="1" applyAlignment="1">
      <alignment vertical="top" wrapText="1"/>
    </xf>
    <xf numFmtId="0" fontId="0" fillId="0" borderId="14" xfId="0" applyBorder="1" applyAlignment="1">
      <alignment vertical="top" wrapText="1"/>
    </xf>
    <xf numFmtId="0" fontId="33" fillId="6" borderId="13" xfId="0" applyFont="1" applyFill="1" applyBorder="1" applyAlignment="1">
      <alignment horizontal="center"/>
    </xf>
    <xf numFmtId="0" fontId="2" fillId="0" borderId="27" xfId="0" applyFont="1" applyBorder="1" applyAlignment="1">
      <alignment horizontal="left" vertical="top" wrapText="1"/>
    </xf>
    <xf numFmtId="0" fontId="23" fillId="3" borderId="18" xfId="0" applyFont="1" applyFill="1" applyBorder="1" applyAlignment="1">
      <alignment horizontal="left" vertical="center" wrapText="1"/>
    </xf>
    <xf numFmtId="0" fontId="23" fillId="3" borderId="19" xfId="0" applyFont="1" applyFill="1" applyBorder="1" applyAlignment="1">
      <alignment horizontal="left" vertical="center" wrapText="1"/>
    </xf>
    <xf numFmtId="0" fontId="20" fillId="3" borderId="19" xfId="0" applyFont="1" applyFill="1" applyBorder="1" applyAlignment="1">
      <alignment horizontal="center" vertical="top" wrapText="1"/>
    </xf>
    <xf numFmtId="0" fontId="46" fillId="6" borderId="12" xfId="0" applyFont="1" applyFill="1" applyBorder="1" applyAlignment="1">
      <alignment horizontal="right"/>
    </xf>
    <xf numFmtId="0" fontId="39" fillId="0" borderId="26" xfId="0" applyFont="1" applyBorder="1" applyAlignment="1">
      <alignment horizontal="right"/>
    </xf>
    <xf numFmtId="0" fontId="46" fillId="6" borderId="17" xfId="0" applyFont="1" applyFill="1" applyBorder="1" applyAlignment="1">
      <alignment horizontal="right"/>
    </xf>
    <xf numFmtId="0" fontId="39" fillId="0" borderId="11" xfId="0" applyFont="1" applyBorder="1" applyAlignment="1">
      <alignment horizontal="right"/>
    </xf>
    <xf numFmtId="0" fontId="21" fillId="3" borderId="10" xfId="0" applyFont="1" applyFill="1" applyBorder="1" applyAlignment="1">
      <alignment horizontal="left" wrapText="1"/>
    </xf>
    <xf numFmtId="0" fontId="0" fillId="0" borderId="9" xfId="0" applyBorder="1" applyAlignment="1">
      <alignment horizontal="left" wrapText="1"/>
    </xf>
    <xf numFmtId="0" fontId="0" fillId="3" borderId="19" xfId="0" applyFill="1" applyBorder="1" applyAlignment="1">
      <alignment horizontal="left" vertical="center" wrapText="1"/>
    </xf>
    <xf numFmtId="0" fontId="2" fillId="0" borderId="12" xfId="0" applyFont="1" applyBorder="1" applyAlignment="1">
      <alignment horizontal="left" vertical="top" wrapText="1"/>
    </xf>
    <xf numFmtId="0" fontId="0" fillId="0" borderId="17" xfId="0" applyBorder="1" applyAlignment="1">
      <alignment horizontal="left" vertical="top" wrapText="1"/>
    </xf>
    <xf numFmtId="0" fontId="23" fillId="3" borderId="13" xfId="0" applyFont="1" applyFill="1" applyBorder="1" applyAlignment="1">
      <alignment horizontal="left" vertical="center" wrapText="1"/>
    </xf>
    <xf numFmtId="0" fontId="0" fillId="0" borderId="14" xfId="0" applyBorder="1" applyAlignment="1">
      <alignment horizontal="left" vertical="center" wrapText="1"/>
    </xf>
    <xf numFmtId="0" fontId="2" fillId="0" borderId="9" xfId="0" applyFont="1" applyBorder="1" applyAlignment="1">
      <alignment vertical="top" wrapText="1"/>
    </xf>
    <xf numFmtId="0" fontId="2" fillId="0" borderId="15" xfId="0" applyFont="1" applyBorder="1" applyAlignment="1">
      <alignment horizontal="left" vertical="top" wrapText="1"/>
    </xf>
    <xf numFmtId="0" fontId="2" fillId="0" borderId="17" xfId="0" applyFont="1" applyBorder="1" applyAlignment="1">
      <alignment horizontal="left" vertical="top" wrapText="1"/>
    </xf>
    <xf numFmtId="0" fontId="23" fillId="6" borderId="31" xfId="0" applyFont="1" applyFill="1" applyBorder="1" applyAlignment="1">
      <alignment horizontal="center" vertical="center" wrapText="1"/>
    </xf>
    <xf numFmtId="0" fontId="23" fillId="6" borderId="25"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33" xfId="0" applyFont="1" applyFill="1" applyBorder="1" applyAlignment="1">
      <alignment horizontal="center" vertical="center" wrapText="1"/>
    </xf>
    <xf numFmtId="0" fontId="20" fillId="3" borderId="13" xfId="0" applyFont="1" applyFill="1" applyBorder="1" applyAlignment="1">
      <alignment horizontal="center" vertical="top" wrapText="1"/>
    </xf>
    <xf numFmtId="0" fontId="20" fillId="3" borderId="16" xfId="0" applyFont="1" applyFill="1" applyBorder="1" applyAlignment="1">
      <alignment horizontal="center" vertical="top" wrapText="1"/>
    </xf>
    <xf numFmtId="0" fontId="20" fillId="3" borderId="14" xfId="0" applyFont="1" applyFill="1" applyBorder="1" applyAlignment="1">
      <alignment horizontal="center" vertical="top" wrapText="1"/>
    </xf>
    <xf numFmtId="0" fontId="22" fillId="0" borderId="10" xfId="0" applyFont="1" applyBorder="1" applyAlignment="1">
      <alignment horizontal="left" wrapText="1"/>
    </xf>
    <xf numFmtId="0" fontId="0" fillId="0" borderId="17" xfId="0" applyBorder="1" applyAlignment="1">
      <alignment vertical="top" wrapText="1"/>
    </xf>
    <xf numFmtId="0" fontId="0" fillId="3" borderId="21" xfId="0" applyFill="1" applyBorder="1" applyAlignment="1">
      <alignment horizontal="left" vertical="center" wrapText="1"/>
    </xf>
    <xf numFmtId="0" fontId="0" fillId="6" borderId="30" xfId="0" applyFill="1" applyBorder="1" applyAlignment="1">
      <alignment horizontal="center" vertical="center" wrapText="1"/>
    </xf>
    <xf numFmtId="0" fontId="25" fillId="6" borderId="30" xfId="0" applyFont="1" applyFill="1" applyBorder="1" applyAlignment="1">
      <alignment horizontal="center" vertical="center" wrapText="1"/>
    </xf>
    <xf numFmtId="0" fontId="0" fillId="0" borderId="10" xfId="0" applyBorder="1" applyAlignment="1">
      <alignment wrapText="1"/>
    </xf>
    <xf numFmtId="0" fontId="0" fillId="0" borderId="15" xfId="0" applyBorder="1" applyAlignment="1">
      <alignment wrapText="1"/>
    </xf>
    <xf numFmtId="0" fontId="2" fillId="0" borderId="23" xfId="0" applyFont="1" applyBorder="1" applyAlignment="1">
      <alignment vertical="top" wrapText="1"/>
    </xf>
  </cellXfs>
  <cellStyles count="3">
    <cellStyle name="Hyperlink" xfId="2" builtinId="8"/>
    <cellStyle name="Normal" xfId="0" builtinId="0"/>
    <cellStyle name="Normal 2" xfId="1"/>
  </cellStyles>
  <dxfs count="15">
    <dxf>
      <font>
        <strike val="0"/>
        <color rgb="FF00B050"/>
      </font>
    </dxf>
    <dxf>
      <font>
        <strike val="0"/>
        <color rgb="FFCCCC00"/>
      </font>
    </dxf>
    <dxf>
      <font>
        <strike val="0"/>
        <color rgb="FFFF0000"/>
      </font>
    </dxf>
    <dxf>
      <font>
        <strike val="0"/>
        <color rgb="FF00B050"/>
      </font>
    </dxf>
    <dxf>
      <font>
        <strike val="0"/>
        <color rgb="FFCCCC00"/>
      </font>
    </dxf>
    <dxf>
      <font>
        <strike val="0"/>
        <color rgb="FFFF0000"/>
      </font>
    </dxf>
    <dxf>
      <font>
        <strike val="0"/>
        <color rgb="FF00B050"/>
      </font>
    </dxf>
    <dxf>
      <font>
        <strike val="0"/>
        <color rgb="FFCCCC00"/>
      </font>
    </dxf>
    <dxf>
      <font>
        <color rgb="FFFF0000"/>
      </font>
    </dxf>
    <dxf>
      <font>
        <strike val="0"/>
        <color rgb="FF00B050"/>
      </font>
    </dxf>
    <dxf>
      <font>
        <color rgb="FFFF0000"/>
      </font>
    </dxf>
    <dxf>
      <font>
        <strike val="0"/>
        <color rgb="FFCCCC00"/>
      </font>
    </dxf>
    <dxf>
      <font>
        <strike val="0"/>
        <color rgb="FF00B050"/>
      </font>
    </dxf>
    <dxf>
      <font>
        <strike val="0"/>
        <color rgb="FFFF0000"/>
      </font>
    </dxf>
    <dxf>
      <font>
        <strike val="0"/>
        <color rgb="FFCCCC00"/>
      </font>
    </dxf>
  </dxfs>
  <tableStyles count="0" defaultTableStyle="TableStyleMedium9"/>
  <colors>
    <mruColors>
      <color rgb="FFC6CB01"/>
      <color rgb="FFC8BA04"/>
      <color rgb="FFCCCC00"/>
      <color rgb="FFFFFF66"/>
      <color rgb="FFF8FAEA"/>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Sustainable Sites and Responsible</a:t>
            </a:r>
            <a:r>
              <a:rPr lang="en-US" sz="1200" baseline="0"/>
              <a:t> Land Use Development </a:t>
            </a:r>
            <a:r>
              <a:rPr lang="en-US" sz="1200"/>
              <a:t>Assessments by Section</a:t>
            </a:r>
          </a:p>
        </c:rich>
      </c:tx>
      <c:spPr>
        <a:noFill/>
        <a:ln w="25400">
          <a:noFill/>
        </a:ln>
      </c:spPr>
    </c:title>
    <c:plotArea>
      <c:layout/>
      <c:barChart>
        <c:barDir val="col"/>
        <c:grouping val="stacked"/>
        <c:ser>
          <c:idx val="3"/>
          <c:order val="0"/>
          <c:tx>
            <c:v>No Rating</c:v>
          </c:tx>
          <c:spPr>
            <a:solidFill>
              <a:schemeClr val="bg1">
                <a:lumMod val="50000"/>
              </a:schemeClr>
            </a:solidFill>
            <a:ln>
              <a:solidFill>
                <a:srgbClr val="000000"/>
              </a:solidFill>
            </a:ln>
          </c:spPr>
          <c:cat>
            <c:strRef>
              <c:f>('A - Sustainable Sites'!$A$3:$G$3,'A - Sustainable Sites'!$A$114:$G$114,'A - Sustainable Sites'!$A$143:$G$143,'A - Sustainable Sites'!$A$188:$G$188,'A - Sustainable Sites'!$A$270:$G$270,'A - Sustainable Sites'!$A$324:$G$324)</c:f>
              <c:strCache>
                <c:ptCount val="6"/>
                <c:pt idx="0">
                  <c:v>A.1 Site Development and Preservation of Natural Areas</c:v>
                </c:pt>
                <c:pt idx="1">
                  <c:v>A.2 Promote Infill and Redevelopment</c:v>
                </c:pt>
                <c:pt idx="2">
                  <c:v>A.3 Construction Phase Pollution Control</c:v>
                </c:pt>
                <c:pt idx="3">
                  <c:v>A.4 Post-Construction Stormwater Management</c:v>
                </c:pt>
                <c:pt idx="4">
                  <c:v>A.5 Heat Island Effect</c:v>
                </c:pt>
                <c:pt idx="5">
                  <c:v>A.6 Light Pollution Reduction</c:v>
                </c:pt>
              </c:strCache>
            </c:strRef>
          </c:cat>
          <c:val>
            <c:numRef>
              <c:f>('A - Sustainable Sites'!$B$112,'A - Sustainable Sites'!$B$141,'A - Sustainable Sites'!$B$186,'A - Sustainable Sites'!$B$268,'A - Sustainable Sites'!$B$322,'A - Sustainable Sites'!$B$345)</c:f>
              <c:numCache>
                <c:formatCode>General</c:formatCode>
                <c:ptCount val="6"/>
                <c:pt idx="0">
                  <c:v>5</c:v>
                </c:pt>
                <c:pt idx="1">
                  <c:v>2</c:v>
                </c:pt>
                <c:pt idx="2">
                  <c:v>6</c:v>
                </c:pt>
                <c:pt idx="3">
                  <c:v>2</c:v>
                </c:pt>
                <c:pt idx="4">
                  <c:v>2</c:v>
                </c:pt>
                <c:pt idx="5">
                  <c:v>2</c:v>
                </c:pt>
              </c:numCache>
            </c:numRef>
          </c:val>
        </c:ser>
        <c:ser>
          <c:idx val="2"/>
          <c:order val="1"/>
          <c:tx>
            <c:v>Red</c:v>
          </c:tx>
          <c:spPr>
            <a:solidFill>
              <a:srgbClr val="FF0000"/>
            </a:solidFill>
            <a:ln>
              <a:solidFill>
                <a:schemeClr val="tx1"/>
              </a:solidFill>
            </a:ln>
          </c:spPr>
          <c:cat>
            <c:strRef>
              <c:f>('A - Sustainable Sites'!$A$3:$G$3,'A - Sustainable Sites'!$A$114:$G$114,'A - Sustainable Sites'!$A$143:$G$143,'A - Sustainable Sites'!$A$188:$G$188,'A - Sustainable Sites'!$A$270:$G$270,'A - Sustainable Sites'!$A$324:$G$324)</c:f>
              <c:strCache>
                <c:ptCount val="6"/>
                <c:pt idx="0">
                  <c:v>A.1 Site Development and Preservation of Natural Areas</c:v>
                </c:pt>
                <c:pt idx="1">
                  <c:v>A.2 Promote Infill and Redevelopment</c:v>
                </c:pt>
                <c:pt idx="2">
                  <c:v>A.3 Construction Phase Pollution Control</c:v>
                </c:pt>
                <c:pt idx="3">
                  <c:v>A.4 Post-Construction Stormwater Management</c:v>
                </c:pt>
                <c:pt idx="4">
                  <c:v>A.5 Heat Island Effect</c:v>
                </c:pt>
                <c:pt idx="5">
                  <c:v>A.6 Light Pollution Reduction</c:v>
                </c:pt>
              </c:strCache>
            </c:strRef>
          </c:cat>
          <c:val>
            <c:numRef>
              <c:f>('A - Sustainable Sites'!$B$111,'A - Sustainable Sites'!$B$140,'A - Sustainable Sites'!$B$185,'A - Sustainable Sites'!$B$267,'A - Sustainable Sites'!$B$321,'A - Sustainable Sites'!$B$344)</c:f>
              <c:numCache>
                <c:formatCode>General</c:formatCode>
                <c:ptCount val="6"/>
                <c:pt idx="0">
                  <c:v>0</c:v>
                </c:pt>
                <c:pt idx="1">
                  <c:v>0</c:v>
                </c:pt>
                <c:pt idx="2">
                  <c:v>0</c:v>
                </c:pt>
                <c:pt idx="3">
                  <c:v>0</c:v>
                </c:pt>
                <c:pt idx="4">
                  <c:v>0</c:v>
                </c:pt>
                <c:pt idx="5">
                  <c:v>0</c:v>
                </c:pt>
              </c:numCache>
            </c:numRef>
          </c:val>
        </c:ser>
        <c:ser>
          <c:idx val="1"/>
          <c:order val="2"/>
          <c:tx>
            <c:v>Yellow</c:v>
          </c:tx>
          <c:spPr>
            <a:solidFill>
              <a:srgbClr val="FFFF00"/>
            </a:solidFill>
            <a:ln>
              <a:solidFill>
                <a:srgbClr val="000000"/>
              </a:solidFill>
            </a:ln>
          </c:spPr>
          <c:cat>
            <c:strRef>
              <c:f>('A - Sustainable Sites'!$A$3:$G$3,'A - Sustainable Sites'!$A$114:$G$114,'A - Sustainable Sites'!$A$143:$G$143,'A - Sustainable Sites'!$A$188:$G$188,'A - Sustainable Sites'!$A$270:$G$270,'A - Sustainable Sites'!$A$324:$G$324)</c:f>
              <c:strCache>
                <c:ptCount val="6"/>
                <c:pt idx="0">
                  <c:v>A.1 Site Development and Preservation of Natural Areas</c:v>
                </c:pt>
                <c:pt idx="1">
                  <c:v>A.2 Promote Infill and Redevelopment</c:v>
                </c:pt>
                <c:pt idx="2">
                  <c:v>A.3 Construction Phase Pollution Control</c:v>
                </c:pt>
                <c:pt idx="3">
                  <c:v>A.4 Post-Construction Stormwater Management</c:v>
                </c:pt>
                <c:pt idx="4">
                  <c:v>A.5 Heat Island Effect</c:v>
                </c:pt>
                <c:pt idx="5">
                  <c:v>A.6 Light Pollution Reduction</c:v>
                </c:pt>
              </c:strCache>
            </c:strRef>
          </c:cat>
          <c:val>
            <c:numRef>
              <c:f>('A - Sustainable Sites'!$B$110,'A - Sustainable Sites'!$B$139,'A - Sustainable Sites'!$B$184,'A - Sustainable Sites'!$B$266,'A - Sustainable Sites'!$B$320,'A - Sustainable Sites'!$B$343)</c:f>
              <c:numCache>
                <c:formatCode>General</c:formatCode>
                <c:ptCount val="6"/>
                <c:pt idx="0">
                  <c:v>0</c:v>
                </c:pt>
                <c:pt idx="1">
                  <c:v>0</c:v>
                </c:pt>
                <c:pt idx="2">
                  <c:v>0</c:v>
                </c:pt>
                <c:pt idx="3">
                  <c:v>0</c:v>
                </c:pt>
                <c:pt idx="4">
                  <c:v>0</c:v>
                </c:pt>
                <c:pt idx="5">
                  <c:v>0</c:v>
                </c:pt>
              </c:numCache>
            </c:numRef>
          </c:val>
        </c:ser>
        <c:ser>
          <c:idx val="0"/>
          <c:order val="3"/>
          <c:tx>
            <c:v>Green</c:v>
          </c:tx>
          <c:spPr>
            <a:solidFill>
              <a:srgbClr val="00B050"/>
            </a:solidFill>
            <a:ln w="12700">
              <a:solidFill>
                <a:srgbClr val="000000"/>
              </a:solidFill>
              <a:prstDash val="solid"/>
            </a:ln>
          </c:spPr>
          <c:cat>
            <c:strRef>
              <c:f>('A - Sustainable Sites'!$A$3:$G$3,'A - Sustainable Sites'!$A$114:$G$114,'A - Sustainable Sites'!$A$143:$G$143,'A - Sustainable Sites'!$A$188:$G$188,'A - Sustainable Sites'!$A$270:$G$270,'A - Sustainable Sites'!$A$324:$G$324)</c:f>
              <c:strCache>
                <c:ptCount val="6"/>
                <c:pt idx="0">
                  <c:v>A.1 Site Development and Preservation of Natural Areas</c:v>
                </c:pt>
                <c:pt idx="1">
                  <c:v>A.2 Promote Infill and Redevelopment</c:v>
                </c:pt>
                <c:pt idx="2">
                  <c:v>A.3 Construction Phase Pollution Control</c:v>
                </c:pt>
                <c:pt idx="3">
                  <c:v>A.4 Post-Construction Stormwater Management</c:v>
                </c:pt>
                <c:pt idx="4">
                  <c:v>A.5 Heat Island Effect</c:v>
                </c:pt>
                <c:pt idx="5">
                  <c:v>A.6 Light Pollution Reduction</c:v>
                </c:pt>
              </c:strCache>
            </c:strRef>
          </c:cat>
          <c:val>
            <c:numRef>
              <c:f>('A - Sustainable Sites'!$B$109,'A - Sustainable Sites'!$B$138,'A - Sustainable Sites'!$B$183,'A - Sustainable Sites'!$B$265,'A - Sustainable Sites'!$B$319,'A - Sustainable Sites'!$B$342)</c:f>
              <c:numCache>
                <c:formatCode>General</c:formatCode>
                <c:ptCount val="6"/>
                <c:pt idx="0">
                  <c:v>0</c:v>
                </c:pt>
                <c:pt idx="1">
                  <c:v>0</c:v>
                </c:pt>
                <c:pt idx="2">
                  <c:v>0</c:v>
                </c:pt>
                <c:pt idx="3">
                  <c:v>0</c:v>
                </c:pt>
                <c:pt idx="4">
                  <c:v>0</c:v>
                </c:pt>
                <c:pt idx="5">
                  <c:v>0</c:v>
                </c:pt>
              </c:numCache>
            </c:numRef>
          </c:val>
        </c:ser>
        <c:gapWidth val="100"/>
        <c:overlap val="100"/>
        <c:axId val="74412032"/>
        <c:axId val="74413568"/>
      </c:barChart>
      <c:catAx>
        <c:axId val="74412032"/>
        <c:scaling>
          <c:orientation val="minMax"/>
        </c:scaling>
        <c:axPos val="b"/>
        <c:tickLblPos val="nextTo"/>
        <c:crossAx val="74413568"/>
        <c:crosses val="autoZero"/>
        <c:auto val="1"/>
        <c:lblAlgn val="ctr"/>
        <c:lblOffset val="100"/>
      </c:catAx>
      <c:valAx>
        <c:axId val="74413568"/>
        <c:scaling>
          <c:orientation val="minMax"/>
        </c:scaling>
        <c:axPos val="l"/>
        <c:title>
          <c:tx>
            <c:rich>
              <a:bodyPr rot="-5400000" vert="horz"/>
              <a:lstStyle/>
              <a:p>
                <a:pPr>
                  <a:defRPr/>
                </a:pPr>
                <a:r>
                  <a:rPr lang="en-US"/>
                  <a:t>Number</a:t>
                </a:r>
                <a:r>
                  <a:rPr lang="en-US" baseline="0"/>
                  <a:t> of Questions</a:t>
                </a:r>
                <a:endParaRPr lang="en-US"/>
              </a:p>
            </c:rich>
          </c:tx>
        </c:title>
        <c:numFmt formatCode="General" sourceLinked="1"/>
        <c:tickLblPos val="nextTo"/>
        <c:crossAx val="74412032"/>
        <c:crosses val="autoZero"/>
        <c:crossBetween val="between"/>
        <c:majorUnit val="1"/>
      </c:valAx>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Indoor Environmental</a:t>
            </a:r>
            <a:r>
              <a:rPr lang="en-US" sz="1200" baseline="0"/>
              <a:t> Air Quality </a:t>
            </a:r>
            <a:r>
              <a:rPr lang="en-US" sz="1200"/>
              <a:t>Overall Totals</a:t>
            </a:r>
          </a:p>
        </c:rich>
      </c:tx>
      <c:spPr>
        <a:noFill/>
        <a:ln w="25400">
          <a:noFill/>
        </a:ln>
      </c:spPr>
    </c:title>
    <c:plotArea>
      <c:layout/>
      <c:pieChart>
        <c:varyColors val="1"/>
        <c:ser>
          <c:idx val="0"/>
          <c:order val="0"/>
          <c:spPr>
            <a:solidFill>
              <a:srgbClr val="009900"/>
            </a:solidFill>
            <a:ln w="12700">
              <a:solidFill>
                <a:srgbClr val="000000"/>
              </a:solidFill>
              <a:prstDash val="solid"/>
            </a:ln>
          </c:spPr>
          <c:dPt>
            <c:idx val="1"/>
            <c:spPr>
              <a:solidFill>
                <a:srgbClr val="FCF305"/>
              </a:solidFill>
              <a:ln w="12700">
                <a:solidFill>
                  <a:srgbClr val="000000"/>
                </a:solidFill>
                <a:prstDash val="solid"/>
              </a:ln>
            </c:spPr>
          </c:dPt>
          <c:dPt>
            <c:idx val="2"/>
            <c:spPr>
              <a:solidFill>
                <a:srgbClr val="DD0806"/>
              </a:solidFill>
              <a:ln w="12700">
                <a:solidFill>
                  <a:srgbClr val="000000"/>
                </a:solidFill>
                <a:prstDash val="solid"/>
              </a:ln>
            </c:spPr>
          </c:dPt>
          <c:dPt>
            <c:idx val="3"/>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Percent val="1"/>
          </c:dLbls>
          <c:cat>
            <c:strRef>
              <c:f>'B - Materials and Resources'!$A$140:$A$143</c:f>
              <c:strCache>
                <c:ptCount val="4"/>
                <c:pt idx="0">
                  <c:v>G:</c:v>
                </c:pt>
                <c:pt idx="1">
                  <c:v>Y:</c:v>
                </c:pt>
                <c:pt idx="2">
                  <c:v>R:</c:v>
                </c:pt>
                <c:pt idx="3">
                  <c:v>No Rating:</c:v>
                </c:pt>
              </c:strCache>
            </c:strRef>
          </c:cat>
          <c:val>
            <c:numRef>
              <c:f>'B - Materials and Resources'!$B$140:$B$143</c:f>
              <c:numCache>
                <c:formatCode>General</c:formatCode>
                <c:ptCount val="4"/>
                <c:pt idx="0">
                  <c:v>0</c:v>
                </c:pt>
                <c:pt idx="1">
                  <c:v>0</c:v>
                </c:pt>
                <c:pt idx="2">
                  <c:v>0</c:v>
                </c:pt>
                <c:pt idx="3">
                  <c:v>9</c:v>
                </c:pt>
              </c:numCache>
            </c:numRef>
          </c:val>
        </c:ser>
        <c:dLbls>
          <c:showPercent val="1"/>
        </c:dLbls>
        <c:firstSliceAng val="0"/>
      </c:pieChart>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Assessments by Section</a:t>
            </a:r>
          </a:p>
        </c:rich>
      </c:tx>
      <c:spPr>
        <a:noFill/>
        <a:ln w="25400">
          <a:noFill/>
        </a:ln>
      </c:spPr>
    </c:title>
    <c:plotArea>
      <c:layout/>
      <c:barChart>
        <c:barDir val="col"/>
        <c:grouping val="stacked"/>
        <c:ser>
          <c:idx val="3"/>
          <c:order val="0"/>
          <c:tx>
            <c:v>No Rating</c:v>
          </c:tx>
          <c:spPr>
            <a:solidFill>
              <a:schemeClr val="bg1">
                <a:lumMod val="50000"/>
              </a:schemeClr>
            </a:solidFill>
            <a:ln>
              <a:solidFill>
                <a:srgbClr val="000000"/>
              </a:solidFill>
            </a:ln>
          </c:spPr>
          <c:cat>
            <c:strRef>
              <c:f>'All Sections Report'!$B$2:$F$2</c:f>
              <c:strCache>
                <c:ptCount val="5"/>
                <c:pt idx="0">
                  <c:v>SUSTAINABLE SITES</c:v>
                </c:pt>
                <c:pt idx="1">
                  <c:v>MATERIALS AND RESOURCES</c:v>
                </c:pt>
                <c:pt idx="2">
                  <c:v>ENERGY AND ATMOSPHERE</c:v>
                </c:pt>
                <c:pt idx="3">
                  <c:v>WATER</c:v>
                </c:pt>
                <c:pt idx="4">
                  <c:v>INDOOR AIR QUALITY</c:v>
                </c:pt>
              </c:strCache>
            </c:strRef>
          </c:cat>
          <c:val>
            <c:numRef>
              <c:f>'All Sections Report'!$B$6:$F$6</c:f>
              <c:numCache>
                <c:formatCode>General</c:formatCode>
                <c:ptCount val="5"/>
                <c:pt idx="0">
                  <c:v>19</c:v>
                </c:pt>
                <c:pt idx="1">
                  <c:v>9</c:v>
                </c:pt>
                <c:pt idx="2">
                  <c:v>8</c:v>
                </c:pt>
                <c:pt idx="3">
                  <c:v>5</c:v>
                </c:pt>
                <c:pt idx="4">
                  <c:v>12</c:v>
                </c:pt>
              </c:numCache>
            </c:numRef>
          </c:val>
        </c:ser>
        <c:ser>
          <c:idx val="2"/>
          <c:order val="1"/>
          <c:tx>
            <c:v>Red</c:v>
          </c:tx>
          <c:spPr>
            <a:solidFill>
              <a:srgbClr val="FF0000"/>
            </a:solidFill>
            <a:ln>
              <a:solidFill>
                <a:schemeClr val="tx1"/>
              </a:solidFill>
            </a:ln>
          </c:spPr>
          <c:cat>
            <c:strRef>
              <c:f>'All Sections Report'!$B$2:$F$2</c:f>
              <c:strCache>
                <c:ptCount val="5"/>
                <c:pt idx="0">
                  <c:v>SUSTAINABLE SITES</c:v>
                </c:pt>
                <c:pt idx="1">
                  <c:v>MATERIALS AND RESOURCES</c:v>
                </c:pt>
                <c:pt idx="2">
                  <c:v>ENERGY AND ATMOSPHERE</c:v>
                </c:pt>
                <c:pt idx="3">
                  <c:v>WATER</c:v>
                </c:pt>
                <c:pt idx="4">
                  <c:v>INDOOR AIR QUALITY</c:v>
                </c:pt>
              </c:strCache>
            </c:strRef>
          </c:cat>
          <c:val>
            <c:numRef>
              <c:f>'All Sections Report'!$B$5:$F$5</c:f>
              <c:numCache>
                <c:formatCode>General</c:formatCode>
                <c:ptCount val="5"/>
                <c:pt idx="0">
                  <c:v>0</c:v>
                </c:pt>
                <c:pt idx="1">
                  <c:v>0</c:v>
                </c:pt>
                <c:pt idx="2">
                  <c:v>0</c:v>
                </c:pt>
                <c:pt idx="3">
                  <c:v>0</c:v>
                </c:pt>
                <c:pt idx="4">
                  <c:v>0</c:v>
                </c:pt>
              </c:numCache>
            </c:numRef>
          </c:val>
        </c:ser>
        <c:ser>
          <c:idx val="1"/>
          <c:order val="2"/>
          <c:tx>
            <c:v>Yellow</c:v>
          </c:tx>
          <c:spPr>
            <a:solidFill>
              <a:srgbClr val="FFFF00"/>
            </a:solidFill>
            <a:ln>
              <a:solidFill>
                <a:srgbClr val="000000"/>
              </a:solidFill>
            </a:ln>
          </c:spPr>
          <c:cat>
            <c:strRef>
              <c:f>'All Sections Report'!$B$2:$F$2</c:f>
              <c:strCache>
                <c:ptCount val="5"/>
                <c:pt idx="0">
                  <c:v>SUSTAINABLE SITES</c:v>
                </c:pt>
                <c:pt idx="1">
                  <c:v>MATERIALS AND RESOURCES</c:v>
                </c:pt>
                <c:pt idx="2">
                  <c:v>ENERGY AND ATMOSPHERE</c:v>
                </c:pt>
                <c:pt idx="3">
                  <c:v>WATER</c:v>
                </c:pt>
                <c:pt idx="4">
                  <c:v>INDOOR AIR QUALITY</c:v>
                </c:pt>
              </c:strCache>
            </c:strRef>
          </c:cat>
          <c:val>
            <c:numRef>
              <c:f>'All Sections Report'!$B$4:$F$4</c:f>
              <c:numCache>
                <c:formatCode>General</c:formatCode>
                <c:ptCount val="5"/>
                <c:pt idx="0">
                  <c:v>0</c:v>
                </c:pt>
                <c:pt idx="1">
                  <c:v>0</c:v>
                </c:pt>
                <c:pt idx="2">
                  <c:v>0</c:v>
                </c:pt>
                <c:pt idx="3">
                  <c:v>0</c:v>
                </c:pt>
                <c:pt idx="4">
                  <c:v>0</c:v>
                </c:pt>
              </c:numCache>
            </c:numRef>
          </c:val>
        </c:ser>
        <c:ser>
          <c:idx val="0"/>
          <c:order val="3"/>
          <c:tx>
            <c:v>Green</c:v>
          </c:tx>
          <c:spPr>
            <a:solidFill>
              <a:srgbClr val="00B050"/>
            </a:solidFill>
            <a:ln w="12700">
              <a:solidFill>
                <a:srgbClr val="000000"/>
              </a:solidFill>
              <a:prstDash val="solid"/>
            </a:ln>
          </c:spPr>
          <c:cat>
            <c:strRef>
              <c:f>'All Sections Report'!$B$2:$F$2</c:f>
              <c:strCache>
                <c:ptCount val="5"/>
                <c:pt idx="0">
                  <c:v>SUSTAINABLE SITES</c:v>
                </c:pt>
                <c:pt idx="1">
                  <c:v>MATERIALS AND RESOURCES</c:v>
                </c:pt>
                <c:pt idx="2">
                  <c:v>ENERGY AND ATMOSPHERE</c:v>
                </c:pt>
                <c:pt idx="3">
                  <c:v>WATER</c:v>
                </c:pt>
                <c:pt idx="4">
                  <c:v>INDOOR AIR QUALITY</c:v>
                </c:pt>
              </c:strCache>
            </c:strRef>
          </c:cat>
          <c:val>
            <c:numRef>
              <c:f>'All Sections Report'!$B$3:$F$3</c:f>
              <c:numCache>
                <c:formatCode>General</c:formatCode>
                <c:ptCount val="5"/>
                <c:pt idx="0">
                  <c:v>0</c:v>
                </c:pt>
                <c:pt idx="1">
                  <c:v>0</c:v>
                </c:pt>
                <c:pt idx="2">
                  <c:v>0</c:v>
                </c:pt>
                <c:pt idx="3">
                  <c:v>0</c:v>
                </c:pt>
                <c:pt idx="4">
                  <c:v>0</c:v>
                </c:pt>
              </c:numCache>
            </c:numRef>
          </c:val>
        </c:ser>
        <c:gapWidth val="100"/>
        <c:overlap val="100"/>
        <c:axId val="89141632"/>
        <c:axId val="89143168"/>
      </c:barChart>
      <c:catAx>
        <c:axId val="89141632"/>
        <c:scaling>
          <c:orientation val="minMax"/>
        </c:scaling>
        <c:axPos val="b"/>
        <c:tickLblPos val="nextTo"/>
        <c:crossAx val="89143168"/>
        <c:crosses val="autoZero"/>
        <c:auto val="1"/>
        <c:lblAlgn val="ctr"/>
        <c:lblOffset val="100"/>
      </c:catAx>
      <c:valAx>
        <c:axId val="89143168"/>
        <c:scaling>
          <c:orientation val="minMax"/>
        </c:scaling>
        <c:axPos val="l"/>
        <c:title>
          <c:tx>
            <c:rich>
              <a:bodyPr rot="-5400000" vert="horz"/>
              <a:lstStyle/>
              <a:p>
                <a:pPr>
                  <a:defRPr/>
                </a:pPr>
                <a:r>
                  <a:rPr lang="en-US"/>
                  <a:t>Number</a:t>
                </a:r>
                <a:r>
                  <a:rPr lang="en-US" baseline="0"/>
                  <a:t> of Questions</a:t>
                </a:r>
                <a:endParaRPr lang="en-US"/>
              </a:p>
            </c:rich>
          </c:tx>
        </c:title>
        <c:numFmt formatCode="General" sourceLinked="1"/>
        <c:tickLblPos val="nextTo"/>
        <c:crossAx val="89141632"/>
        <c:crosses val="autoZero"/>
        <c:crossBetween val="between"/>
        <c:majorUnit val="5"/>
      </c:valAx>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All Sections Overall Totals</a:t>
            </a:r>
          </a:p>
        </c:rich>
      </c:tx>
      <c:spPr>
        <a:noFill/>
        <a:ln w="25400">
          <a:noFill/>
        </a:ln>
      </c:spPr>
    </c:title>
    <c:plotArea>
      <c:layout/>
      <c:pieChart>
        <c:varyColors val="1"/>
        <c:ser>
          <c:idx val="0"/>
          <c:order val="0"/>
          <c:spPr>
            <a:solidFill>
              <a:srgbClr val="009900"/>
            </a:solidFill>
            <a:ln w="12700">
              <a:solidFill>
                <a:srgbClr val="000000"/>
              </a:solidFill>
              <a:prstDash val="solid"/>
            </a:ln>
          </c:spPr>
          <c:dPt>
            <c:idx val="1"/>
            <c:spPr>
              <a:solidFill>
                <a:srgbClr val="FCF305"/>
              </a:solidFill>
              <a:ln w="12700">
                <a:solidFill>
                  <a:srgbClr val="000000"/>
                </a:solidFill>
                <a:prstDash val="solid"/>
              </a:ln>
            </c:spPr>
          </c:dPt>
          <c:dPt>
            <c:idx val="2"/>
            <c:spPr>
              <a:solidFill>
                <a:srgbClr val="DD0806"/>
              </a:solidFill>
              <a:ln w="12700">
                <a:solidFill>
                  <a:srgbClr val="000000"/>
                </a:solidFill>
                <a:prstDash val="solid"/>
              </a:ln>
            </c:spPr>
          </c:dPt>
          <c:dPt>
            <c:idx val="3"/>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Percent val="1"/>
          </c:dLbls>
          <c:cat>
            <c:strRef>
              <c:f>'All Sections Report'!$A$9:$A$12</c:f>
              <c:strCache>
                <c:ptCount val="4"/>
                <c:pt idx="0">
                  <c:v>Green</c:v>
                </c:pt>
                <c:pt idx="1">
                  <c:v>Yellow</c:v>
                </c:pt>
                <c:pt idx="2">
                  <c:v>Red</c:v>
                </c:pt>
                <c:pt idx="3">
                  <c:v>No Rating</c:v>
                </c:pt>
              </c:strCache>
            </c:strRef>
          </c:cat>
          <c:val>
            <c:numRef>
              <c:f>'All Sections Report'!$B$9:$B$12</c:f>
              <c:numCache>
                <c:formatCode>General</c:formatCode>
                <c:ptCount val="4"/>
                <c:pt idx="0">
                  <c:v>0</c:v>
                </c:pt>
                <c:pt idx="1">
                  <c:v>0</c:v>
                </c:pt>
                <c:pt idx="2">
                  <c:v>0</c:v>
                </c:pt>
                <c:pt idx="3">
                  <c:v>53</c:v>
                </c:pt>
              </c:numCache>
            </c:numRef>
          </c:val>
        </c:ser>
        <c:dLbls>
          <c:showPercent val="1"/>
        </c:dLbls>
        <c:firstSliceAng val="0"/>
      </c:pieChart>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Sustainable Sites and Responsible Land Use Development Overall Totals</a:t>
            </a:r>
          </a:p>
        </c:rich>
      </c:tx>
      <c:spPr>
        <a:noFill/>
        <a:ln w="25400">
          <a:noFill/>
        </a:ln>
      </c:spPr>
    </c:title>
    <c:plotArea>
      <c:layout/>
      <c:pieChart>
        <c:varyColors val="1"/>
        <c:ser>
          <c:idx val="0"/>
          <c:order val="0"/>
          <c:spPr>
            <a:solidFill>
              <a:srgbClr val="009900"/>
            </a:solidFill>
            <a:ln w="12700">
              <a:solidFill>
                <a:srgbClr val="000000"/>
              </a:solidFill>
              <a:prstDash val="solid"/>
            </a:ln>
          </c:spPr>
          <c:dPt>
            <c:idx val="1"/>
            <c:spPr>
              <a:solidFill>
                <a:srgbClr val="FCF305"/>
              </a:solidFill>
              <a:ln w="12700">
                <a:solidFill>
                  <a:srgbClr val="000000"/>
                </a:solidFill>
                <a:prstDash val="solid"/>
              </a:ln>
            </c:spPr>
          </c:dPt>
          <c:dPt>
            <c:idx val="2"/>
            <c:spPr>
              <a:solidFill>
                <a:srgbClr val="DD0806"/>
              </a:solidFill>
              <a:ln w="12700">
                <a:solidFill>
                  <a:srgbClr val="000000"/>
                </a:solidFill>
                <a:prstDash val="solid"/>
              </a:ln>
            </c:spPr>
          </c:dPt>
          <c:dPt>
            <c:idx val="3"/>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Percent val="1"/>
          </c:dLbls>
          <c:cat>
            <c:strRef>
              <c:f>'B - Materials and Resources'!$A$140:$A$143</c:f>
              <c:strCache>
                <c:ptCount val="4"/>
                <c:pt idx="0">
                  <c:v>G:</c:v>
                </c:pt>
                <c:pt idx="1">
                  <c:v>Y:</c:v>
                </c:pt>
                <c:pt idx="2">
                  <c:v>R:</c:v>
                </c:pt>
                <c:pt idx="3">
                  <c:v>No Rating:</c:v>
                </c:pt>
              </c:strCache>
            </c:strRef>
          </c:cat>
          <c:val>
            <c:numRef>
              <c:f>'A - Sustainable Sites'!$B$348:$B$351</c:f>
              <c:numCache>
                <c:formatCode>General</c:formatCode>
                <c:ptCount val="4"/>
                <c:pt idx="0">
                  <c:v>0</c:v>
                </c:pt>
                <c:pt idx="1">
                  <c:v>0</c:v>
                </c:pt>
                <c:pt idx="2">
                  <c:v>0</c:v>
                </c:pt>
                <c:pt idx="3">
                  <c:v>19</c:v>
                </c:pt>
              </c:numCache>
            </c:numRef>
          </c:val>
        </c:ser>
        <c:dLbls>
          <c:showPercent val="1"/>
        </c:dLbls>
        <c:firstSliceAng val="0"/>
      </c:pieChart>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Materials and Resource Conservation Assessments by Section</a:t>
            </a:r>
          </a:p>
        </c:rich>
      </c:tx>
      <c:spPr>
        <a:noFill/>
        <a:ln w="25400">
          <a:noFill/>
        </a:ln>
      </c:spPr>
    </c:title>
    <c:plotArea>
      <c:layout/>
      <c:barChart>
        <c:barDir val="col"/>
        <c:grouping val="stacked"/>
        <c:ser>
          <c:idx val="3"/>
          <c:order val="0"/>
          <c:tx>
            <c:v>No Rating</c:v>
          </c:tx>
          <c:spPr>
            <a:solidFill>
              <a:schemeClr val="bg1">
                <a:lumMod val="50000"/>
              </a:schemeClr>
            </a:solidFill>
            <a:ln>
              <a:solidFill>
                <a:srgbClr val="000000"/>
              </a:solidFill>
            </a:ln>
          </c:spPr>
          <c:cat>
            <c:strRef>
              <c:f>('B - Materials and Resources'!$A$3:$G$3,'B - Materials and Resources'!$A$37:$G$37,'B - Materials and Resources'!$A$61:$G$61,'B - Materials and Resources'!$A$87:$G$87)</c:f>
              <c:strCache>
                <c:ptCount val="4"/>
                <c:pt idx="0">
                  <c:v>B.1 Construction, Renovation, and Demolition Materials Management</c:v>
                </c:pt>
                <c:pt idx="1">
                  <c:v>B.2 Building Reuse</c:v>
                </c:pt>
                <c:pt idx="2">
                  <c:v>B.3 Material Reuse</c:v>
                </c:pt>
                <c:pt idx="3">
                  <c:v>B.4 Material Selection</c:v>
                </c:pt>
              </c:strCache>
            </c:strRef>
          </c:cat>
          <c:val>
            <c:numRef>
              <c:f>('B - Materials and Resources'!$B$35,'B - Materials and Resources'!$B$59,'B - Materials and Resources'!$B$85,'B - Materials and Resources'!$B$137)</c:f>
              <c:numCache>
                <c:formatCode>General</c:formatCode>
                <c:ptCount val="4"/>
                <c:pt idx="0">
                  <c:v>3</c:v>
                </c:pt>
                <c:pt idx="1">
                  <c:v>2</c:v>
                </c:pt>
                <c:pt idx="2">
                  <c:v>3</c:v>
                </c:pt>
                <c:pt idx="3">
                  <c:v>1</c:v>
                </c:pt>
              </c:numCache>
            </c:numRef>
          </c:val>
        </c:ser>
        <c:ser>
          <c:idx val="2"/>
          <c:order val="1"/>
          <c:tx>
            <c:v>Red</c:v>
          </c:tx>
          <c:spPr>
            <a:solidFill>
              <a:srgbClr val="FF0000"/>
            </a:solidFill>
            <a:ln>
              <a:solidFill>
                <a:schemeClr val="tx1"/>
              </a:solidFill>
            </a:ln>
          </c:spPr>
          <c:cat>
            <c:strRef>
              <c:f>('B - Materials and Resources'!$A$3:$G$3,'B - Materials and Resources'!$A$37:$G$37,'B - Materials and Resources'!$A$61:$G$61,'B - Materials and Resources'!$A$87:$G$87)</c:f>
              <c:strCache>
                <c:ptCount val="4"/>
                <c:pt idx="0">
                  <c:v>B.1 Construction, Renovation, and Demolition Materials Management</c:v>
                </c:pt>
                <c:pt idx="1">
                  <c:v>B.2 Building Reuse</c:v>
                </c:pt>
                <c:pt idx="2">
                  <c:v>B.3 Material Reuse</c:v>
                </c:pt>
                <c:pt idx="3">
                  <c:v>B.4 Material Selection</c:v>
                </c:pt>
              </c:strCache>
            </c:strRef>
          </c:cat>
          <c:val>
            <c:numRef>
              <c:f>('B - Materials and Resources'!$B$34,'B - Materials and Resources'!$B$58,'B - Materials and Resources'!$B$84,'B - Materials and Resources'!$B$136)</c:f>
              <c:numCache>
                <c:formatCode>General</c:formatCode>
                <c:ptCount val="4"/>
                <c:pt idx="0">
                  <c:v>0</c:v>
                </c:pt>
                <c:pt idx="1">
                  <c:v>0</c:v>
                </c:pt>
                <c:pt idx="2">
                  <c:v>0</c:v>
                </c:pt>
                <c:pt idx="3">
                  <c:v>0</c:v>
                </c:pt>
              </c:numCache>
            </c:numRef>
          </c:val>
        </c:ser>
        <c:ser>
          <c:idx val="1"/>
          <c:order val="2"/>
          <c:tx>
            <c:v>Yellow</c:v>
          </c:tx>
          <c:spPr>
            <a:solidFill>
              <a:srgbClr val="FFFF00"/>
            </a:solidFill>
            <a:ln>
              <a:solidFill>
                <a:srgbClr val="000000"/>
              </a:solidFill>
            </a:ln>
          </c:spPr>
          <c:cat>
            <c:strRef>
              <c:f>('B - Materials and Resources'!$A$3:$G$3,'B - Materials and Resources'!$A$37:$G$37,'B - Materials and Resources'!$A$61:$G$61,'B - Materials and Resources'!$A$87:$G$87)</c:f>
              <c:strCache>
                <c:ptCount val="4"/>
                <c:pt idx="0">
                  <c:v>B.1 Construction, Renovation, and Demolition Materials Management</c:v>
                </c:pt>
                <c:pt idx="1">
                  <c:v>B.2 Building Reuse</c:v>
                </c:pt>
                <c:pt idx="2">
                  <c:v>B.3 Material Reuse</c:v>
                </c:pt>
                <c:pt idx="3">
                  <c:v>B.4 Material Selection</c:v>
                </c:pt>
              </c:strCache>
            </c:strRef>
          </c:cat>
          <c:val>
            <c:numRef>
              <c:f>('B - Materials and Resources'!$B$33,'B - Materials and Resources'!$B$57,'B - Materials and Resources'!$B$83,'B - Materials and Resources'!$B$135)</c:f>
              <c:numCache>
                <c:formatCode>General</c:formatCode>
                <c:ptCount val="4"/>
                <c:pt idx="0">
                  <c:v>0</c:v>
                </c:pt>
                <c:pt idx="1">
                  <c:v>0</c:v>
                </c:pt>
                <c:pt idx="2">
                  <c:v>0</c:v>
                </c:pt>
                <c:pt idx="3">
                  <c:v>0</c:v>
                </c:pt>
              </c:numCache>
            </c:numRef>
          </c:val>
        </c:ser>
        <c:ser>
          <c:idx val="0"/>
          <c:order val="3"/>
          <c:tx>
            <c:v>Green</c:v>
          </c:tx>
          <c:spPr>
            <a:solidFill>
              <a:srgbClr val="00B050"/>
            </a:solidFill>
            <a:ln w="12700">
              <a:solidFill>
                <a:srgbClr val="000000"/>
              </a:solidFill>
              <a:prstDash val="solid"/>
            </a:ln>
          </c:spPr>
          <c:cat>
            <c:strRef>
              <c:f>('B - Materials and Resources'!$A$3:$G$3,'B - Materials and Resources'!$A$37:$G$37,'B - Materials and Resources'!$A$61:$G$61,'B - Materials and Resources'!$A$87:$G$87)</c:f>
              <c:strCache>
                <c:ptCount val="4"/>
                <c:pt idx="0">
                  <c:v>B.1 Construction, Renovation, and Demolition Materials Management</c:v>
                </c:pt>
                <c:pt idx="1">
                  <c:v>B.2 Building Reuse</c:v>
                </c:pt>
                <c:pt idx="2">
                  <c:v>B.3 Material Reuse</c:v>
                </c:pt>
                <c:pt idx="3">
                  <c:v>B.4 Material Selection</c:v>
                </c:pt>
              </c:strCache>
            </c:strRef>
          </c:cat>
          <c:val>
            <c:numRef>
              <c:f>('B - Materials and Resources'!$B$32,'B - Materials and Resources'!$B$56,'B - Materials and Resources'!$B$82,'B - Materials and Resources'!$B$134)</c:f>
              <c:numCache>
                <c:formatCode>General</c:formatCode>
                <c:ptCount val="4"/>
                <c:pt idx="0">
                  <c:v>0</c:v>
                </c:pt>
                <c:pt idx="1">
                  <c:v>0</c:v>
                </c:pt>
                <c:pt idx="2">
                  <c:v>0</c:v>
                </c:pt>
                <c:pt idx="3">
                  <c:v>0</c:v>
                </c:pt>
              </c:numCache>
            </c:numRef>
          </c:val>
        </c:ser>
        <c:gapWidth val="100"/>
        <c:overlap val="100"/>
        <c:axId val="74981376"/>
        <c:axId val="74982912"/>
      </c:barChart>
      <c:catAx>
        <c:axId val="74981376"/>
        <c:scaling>
          <c:orientation val="minMax"/>
        </c:scaling>
        <c:axPos val="b"/>
        <c:tickLblPos val="nextTo"/>
        <c:crossAx val="74982912"/>
        <c:crosses val="autoZero"/>
        <c:auto val="1"/>
        <c:lblAlgn val="ctr"/>
        <c:lblOffset val="100"/>
      </c:catAx>
      <c:valAx>
        <c:axId val="74982912"/>
        <c:scaling>
          <c:orientation val="minMax"/>
        </c:scaling>
        <c:axPos val="l"/>
        <c:title>
          <c:tx>
            <c:rich>
              <a:bodyPr rot="-5400000" vert="horz"/>
              <a:lstStyle/>
              <a:p>
                <a:pPr>
                  <a:defRPr/>
                </a:pPr>
                <a:r>
                  <a:rPr lang="en-US"/>
                  <a:t>Number</a:t>
                </a:r>
                <a:r>
                  <a:rPr lang="en-US" baseline="0"/>
                  <a:t> of Questions</a:t>
                </a:r>
                <a:endParaRPr lang="en-US"/>
              </a:p>
            </c:rich>
          </c:tx>
        </c:title>
        <c:numFmt formatCode="General" sourceLinked="1"/>
        <c:tickLblPos val="nextTo"/>
        <c:crossAx val="74981376"/>
        <c:crosses val="autoZero"/>
        <c:crossBetween val="between"/>
        <c:majorUnit val="1"/>
      </c:valAx>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Materials and Resource Conservation Overall Totals</a:t>
            </a:r>
          </a:p>
        </c:rich>
      </c:tx>
      <c:spPr>
        <a:noFill/>
        <a:ln w="25400">
          <a:noFill/>
        </a:ln>
      </c:spPr>
    </c:title>
    <c:plotArea>
      <c:layout/>
      <c:pieChart>
        <c:varyColors val="1"/>
        <c:ser>
          <c:idx val="0"/>
          <c:order val="0"/>
          <c:spPr>
            <a:solidFill>
              <a:srgbClr val="009900"/>
            </a:solidFill>
            <a:ln w="12700">
              <a:solidFill>
                <a:srgbClr val="000000"/>
              </a:solidFill>
              <a:prstDash val="solid"/>
            </a:ln>
          </c:spPr>
          <c:dPt>
            <c:idx val="1"/>
            <c:spPr>
              <a:solidFill>
                <a:srgbClr val="FCF305"/>
              </a:solidFill>
              <a:ln w="12700">
                <a:solidFill>
                  <a:srgbClr val="000000"/>
                </a:solidFill>
                <a:prstDash val="solid"/>
              </a:ln>
            </c:spPr>
          </c:dPt>
          <c:dPt>
            <c:idx val="2"/>
            <c:spPr>
              <a:solidFill>
                <a:srgbClr val="DD0806"/>
              </a:solidFill>
              <a:ln w="12700">
                <a:solidFill>
                  <a:srgbClr val="000000"/>
                </a:solidFill>
                <a:prstDash val="solid"/>
              </a:ln>
            </c:spPr>
          </c:dPt>
          <c:dPt>
            <c:idx val="3"/>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Percent val="1"/>
          </c:dLbls>
          <c:cat>
            <c:strRef>
              <c:f>'B - Materials and Resources'!$A$140:$A$143</c:f>
              <c:strCache>
                <c:ptCount val="4"/>
                <c:pt idx="0">
                  <c:v>G:</c:v>
                </c:pt>
                <c:pt idx="1">
                  <c:v>Y:</c:v>
                </c:pt>
                <c:pt idx="2">
                  <c:v>R:</c:v>
                </c:pt>
                <c:pt idx="3">
                  <c:v>No Rating:</c:v>
                </c:pt>
              </c:strCache>
            </c:strRef>
          </c:cat>
          <c:val>
            <c:numRef>
              <c:f>'B - Materials and Resources'!$B$140:$B$143</c:f>
              <c:numCache>
                <c:formatCode>General</c:formatCode>
                <c:ptCount val="4"/>
                <c:pt idx="0">
                  <c:v>0</c:v>
                </c:pt>
                <c:pt idx="1">
                  <c:v>0</c:v>
                </c:pt>
                <c:pt idx="2">
                  <c:v>0</c:v>
                </c:pt>
                <c:pt idx="3">
                  <c:v>9</c:v>
                </c:pt>
              </c:numCache>
            </c:numRef>
          </c:val>
        </c:ser>
        <c:dLbls>
          <c:showPercent val="1"/>
        </c:dLbls>
        <c:firstSliceAng val="0"/>
      </c:pieChart>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Energy Conservation and Atmospheric Quality Assessments by Section</a:t>
            </a:r>
          </a:p>
        </c:rich>
      </c:tx>
      <c:spPr>
        <a:noFill/>
        <a:ln w="25400">
          <a:noFill/>
        </a:ln>
      </c:spPr>
    </c:title>
    <c:plotArea>
      <c:layout/>
      <c:barChart>
        <c:barDir val="col"/>
        <c:grouping val="stacked"/>
        <c:ser>
          <c:idx val="3"/>
          <c:order val="0"/>
          <c:tx>
            <c:v>No Rating</c:v>
          </c:tx>
          <c:spPr>
            <a:solidFill>
              <a:schemeClr val="bg1">
                <a:lumMod val="50000"/>
              </a:schemeClr>
            </a:solidFill>
            <a:ln>
              <a:solidFill>
                <a:srgbClr val="000000"/>
              </a:solidFill>
            </a:ln>
          </c:spPr>
          <c:cat>
            <c:strRef>
              <c:f>('C - Energy and Atmosphere'!$A$3:$G$3,'C - Energy and Atmosphere'!$A$90:$G$90,'C - Energy and Atmosphere'!$A$145:$G$145)</c:f>
              <c:strCache>
                <c:ptCount val="3"/>
                <c:pt idx="0">
                  <c:v>C.1 Optimized Energy Performance</c:v>
                </c:pt>
                <c:pt idx="1">
                  <c:v>C.2 On-Site Renewable Energy</c:v>
                </c:pt>
                <c:pt idx="2">
                  <c:v>C.3 Atmospheric Quality Protection</c:v>
                </c:pt>
              </c:strCache>
            </c:strRef>
          </c:cat>
          <c:val>
            <c:numRef>
              <c:f>('C - Energy and Atmosphere'!$B$88,'C - Energy and Atmosphere'!$B$143,'C - Energy and Atmosphere'!$B$172)</c:f>
              <c:numCache>
                <c:formatCode>General</c:formatCode>
                <c:ptCount val="3"/>
                <c:pt idx="0">
                  <c:v>5</c:v>
                </c:pt>
                <c:pt idx="1">
                  <c:v>1</c:v>
                </c:pt>
                <c:pt idx="2">
                  <c:v>2</c:v>
                </c:pt>
              </c:numCache>
            </c:numRef>
          </c:val>
        </c:ser>
        <c:ser>
          <c:idx val="2"/>
          <c:order val="1"/>
          <c:tx>
            <c:v>Red</c:v>
          </c:tx>
          <c:spPr>
            <a:solidFill>
              <a:srgbClr val="FF0000"/>
            </a:solidFill>
            <a:ln>
              <a:solidFill>
                <a:schemeClr val="tx1"/>
              </a:solidFill>
            </a:ln>
          </c:spPr>
          <c:cat>
            <c:strRef>
              <c:f>('C - Energy and Atmosphere'!$A$3:$G$3,'C - Energy and Atmosphere'!$A$90:$G$90,'C - Energy and Atmosphere'!$A$145:$G$145)</c:f>
              <c:strCache>
                <c:ptCount val="3"/>
                <c:pt idx="0">
                  <c:v>C.1 Optimized Energy Performance</c:v>
                </c:pt>
                <c:pt idx="1">
                  <c:v>C.2 On-Site Renewable Energy</c:v>
                </c:pt>
                <c:pt idx="2">
                  <c:v>C.3 Atmospheric Quality Protection</c:v>
                </c:pt>
              </c:strCache>
            </c:strRef>
          </c:cat>
          <c:val>
            <c:numRef>
              <c:f>('C - Energy and Atmosphere'!$B$87,'C - Energy and Atmosphere'!$B$142,'C - Energy and Atmosphere'!$B$171)</c:f>
              <c:numCache>
                <c:formatCode>General</c:formatCode>
                <c:ptCount val="3"/>
                <c:pt idx="0">
                  <c:v>0</c:v>
                </c:pt>
                <c:pt idx="1">
                  <c:v>0</c:v>
                </c:pt>
                <c:pt idx="2">
                  <c:v>0</c:v>
                </c:pt>
              </c:numCache>
            </c:numRef>
          </c:val>
        </c:ser>
        <c:ser>
          <c:idx val="1"/>
          <c:order val="2"/>
          <c:tx>
            <c:v>Yellow</c:v>
          </c:tx>
          <c:spPr>
            <a:solidFill>
              <a:srgbClr val="FFFF00"/>
            </a:solidFill>
            <a:ln>
              <a:solidFill>
                <a:srgbClr val="000000"/>
              </a:solidFill>
            </a:ln>
          </c:spPr>
          <c:cat>
            <c:strRef>
              <c:f>('C - Energy and Atmosphere'!$A$3:$G$3,'C - Energy and Atmosphere'!$A$90:$G$90,'C - Energy and Atmosphere'!$A$145:$G$145)</c:f>
              <c:strCache>
                <c:ptCount val="3"/>
                <c:pt idx="0">
                  <c:v>C.1 Optimized Energy Performance</c:v>
                </c:pt>
                <c:pt idx="1">
                  <c:v>C.2 On-Site Renewable Energy</c:v>
                </c:pt>
                <c:pt idx="2">
                  <c:v>C.3 Atmospheric Quality Protection</c:v>
                </c:pt>
              </c:strCache>
            </c:strRef>
          </c:cat>
          <c:val>
            <c:numRef>
              <c:f>('C - Energy and Atmosphere'!$B$86,'C - Energy and Atmosphere'!$B$141,'C - Energy and Atmosphere'!$B$170)</c:f>
              <c:numCache>
                <c:formatCode>General</c:formatCode>
                <c:ptCount val="3"/>
                <c:pt idx="0">
                  <c:v>0</c:v>
                </c:pt>
                <c:pt idx="1">
                  <c:v>0</c:v>
                </c:pt>
                <c:pt idx="2">
                  <c:v>0</c:v>
                </c:pt>
              </c:numCache>
            </c:numRef>
          </c:val>
        </c:ser>
        <c:ser>
          <c:idx val="0"/>
          <c:order val="3"/>
          <c:tx>
            <c:v>Green</c:v>
          </c:tx>
          <c:spPr>
            <a:solidFill>
              <a:srgbClr val="00B050"/>
            </a:solidFill>
            <a:ln w="12700">
              <a:solidFill>
                <a:srgbClr val="000000"/>
              </a:solidFill>
              <a:prstDash val="solid"/>
            </a:ln>
          </c:spPr>
          <c:cat>
            <c:strRef>
              <c:f>('C - Energy and Atmosphere'!$A$3:$G$3,'C - Energy and Atmosphere'!$A$90:$G$90,'C - Energy and Atmosphere'!$A$145:$G$145)</c:f>
              <c:strCache>
                <c:ptCount val="3"/>
                <c:pt idx="0">
                  <c:v>C.1 Optimized Energy Performance</c:v>
                </c:pt>
                <c:pt idx="1">
                  <c:v>C.2 On-Site Renewable Energy</c:v>
                </c:pt>
                <c:pt idx="2">
                  <c:v>C.3 Atmospheric Quality Protection</c:v>
                </c:pt>
              </c:strCache>
            </c:strRef>
          </c:cat>
          <c:val>
            <c:numRef>
              <c:f>('C - Energy and Atmosphere'!$B$85,'C - Energy and Atmosphere'!$B$140,'C - Energy and Atmosphere'!$B$169)</c:f>
              <c:numCache>
                <c:formatCode>General</c:formatCode>
                <c:ptCount val="3"/>
                <c:pt idx="0">
                  <c:v>0</c:v>
                </c:pt>
                <c:pt idx="1">
                  <c:v>0</c:v>
                </c:pt>
                <c:pt idx="2">
                  <c:v>0</c:v>
                </c:pt>
              </c:numCache>
            </c:numRef>
          </c:val>
        </c:ser>
        <c:gapWidth val="100"/>
        <c:overlap val="100"/>
        <c:axId val="88254336"/>
        <c:axId val="88255872"/>
      </c:barChart>
      <c:catAx>
        <c:axId val="88254336"/>
        <c:scaling>
          <c:orientation val="minMax"/>
        </c:scaling>
        <c:axPos val="b"/>
        <c:tickLblPos val="nextTo"/>
        <c:crossAx val="88255872"/>
        <c:crosses val="autoZero"/>
        <c:auto val="1"/>
        <c:lblAlgn val="ctr"/>
        <c:lblOffset val="100"/>
      </c:catAx>
      <c:valAx>
        <c:axId val="88255872"/>
        <c:scaling>
          <c:orientation val="minMax"/>
        </c:scaling>
        <c:axPos val="l"/>
        <c:title>
          <c:tx>
            <c:rich>
              <a:bodyPr rot="-5400000" vert="horz"/>
              <a:lstStyle/>
              <a:p>
                <a:pPr>
                  <a:defRPr/>
                </a:pPr>
                <a:r>
                  <a:rPr lang="en-US"/>
                  <a:t>Number</a:t>
                </a:r>
                <a:r>
                  <a:rPr lang="en-US" baseline="0"/>
                  <a:t> of Questions</a:t>
                </a:r>
                <a:endParaRPr lang="en-US"/>
              </a:p>
            </c:rich>
          </c:tx>
        </c:title>
        <c:numFmt formatCode="General" sourceLinked="1"/>
        <c:tickLblPos val="nextTo"/>
        <c:crossAx val="88254336"/>
        <c:crosses val="autoZero"/>
        <c:crossBetween val="between"/>
        <c:majorUnit val="1"/>
      </c:valAx>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Energy Conservation and Atmospheric Quality Overall Totals</a:t>
            </a:r>
          </a:p>
        </c:rich>
      </c:tx>
      <c:spPr>
        <a:noFill/>
        <a:ln w="25400">
          <a:noFill/>
        </a:ln>
      </c:spPr>
    </c:title>
    <c:plotArea>
      <c:layout/>
      <c:pieChart>
        <c:varyColors val="1"/>
        <c:ser>
          <c:idx val="0"/>
          <c:order val="0"/>
          <c:spPr>
            <a:solidFill>
              <a:srgbClr val="009900"/>
            </a:solidFill>
            <a:ln w="12700">
              <a:solidFill>
                <a:srgbClr val="000000"/>
              </a:solidFill>
              <a:prstDash val="solid"/>
            </a:ln>
          </c:spPr>
          <c:dPt>
            <c:idx val="1"/>
            <c:spPr>
              <a:solidFill>
                <a:srgbClr val="FCF305"/>
              </a:solidFill>
              <a:ln w="12700">
                <a:solidFill>
                  <a:srgbClr val="000000"/>
                </a:solidFill>
                <a:prstDash val="solid"/>
              </a:ln>
            </c:spPr>
          </c:dPt>
          <c:dPt>
            <c:idx val="2"/>
            <c:spPr>
              <a:solidFill>
                <a:srgbClr val="DD0806"/>
              </a:solidFill>
              <a:ln w="12700">
                <a:solidFill>
                  <a:srgbClr val="000000"/>
                </a:solidFill>
                <a:prstDash val="solid"/>
              </a:ln>
            </c:spPr>
          </c:dPt>
          <c:dPt>
            <c:idx val="3"/>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Percent val="1"/>
          </c:dLbls>
          <c:cat>
            <c:strRef>
              <c:f>'C - Energy and Atmosphere'!$A$175:$A$178</c:f>
              <c:strCache>
                <c:ptCount val="4"/>
                <c:pt idx="0">
                  <c:v>G:</c:v>
                </c:pt>
                <c:pt idx="1">
                  <c:v>Y:</c:v>
                </c:pt>
                <c:pt idx="2">
                  <c:v>R:</c:v>
                </c:pt>
                <c:pt idx="3">
                  <c:v>No Rating:</c:v>
                </c:pt>
              </c:strCache>
            </c:strRef>
          </c:cat>
          <c:val>
            <c:numRef>
              <c:f>'C - Energy and Atmosphere'!$B$175:$B$178</c:f>
              <c:numCache>
                <c:formatCode>General</c:formatCode>
                <c:ptCount val="4"/>
                <c:pt idx="0">
                  <c:v>0</c:v>
                </c:pt>
                <c:pt idx="1">
                  <c:v>0</c:v>
                </c:pt>
                <c:pt idx="2">
                  <c:v>0</c:v>
                </c:pt>
                <c:pt idx="3">
                  <c:v>8</c:v>
                </c:pt>
              </c:numCache>
            </c:numRef>
          </c:val>
        </c:ser>
        <c:dLbls>
          <c:showPercent val="1"/>
        </c:dLbls>
        <c:firstSliceAng val="0"/>
      </c:pieChart>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Water Efficiency,</a:t>
            </a:r>
            <a:r>
              <a:rPr lang="en-US" sz="1200" baseline="0"/>
              <a:t> Conservation, and Management </a:t>
            </a:r>
            <a:r>
              <a:rPr lang="en-US" sz="1200"/>
              <a:t>Assessments by Section</a:t>
            </a:r>
          </a:p>
        </c:rich>
      </c:tx>
      <c:spPr>
        <a:noFill/>
        <a:ln w="25400">
          <a:noFill/>
        </a:ln>
      </c:spPr>
    </c:title>
    <c:plotArea>
      <c:layout/>
      <c:barChart>
        <c:barDir val="col"/>
        <c:grouping val="stacked"/>
        <c:ser>
          <c:idx val="3"/>
          <c:order val="0"/>
          <c:tx>
            <c:v>No Rating</c:v>
          </c:tx>
          <c:spPr>
            <a:solidFill>
              <a:schemeClr val="bg1">
                <a:lumMod val="50000"/>
              </a:schemeClr>
            </a:solidFill>
            <a:ln>
              <a:solidFill>
                <a:srgbClr val="000000"/>
              </a:solidFill>
            </a:ln>
          </c:spPr>
          <c:cat>
            <c:strRef>
              <c:f>('D - Water'!$A$3:$G$3,'D - Water'!$A$52:$G$52,'D - Water'!$A$75:$G$75)</c:f>
              <c:strCache>
                <c:ptCount val="3"/>
                <c:pt idx="0">
                  <c:v>D.1 Water Use Reduction and Innovative Plumbing Systems</c:v>
                </c:pt>
                <c:pt idx="1">
                  <c:v>D.2 Innovative Wastewater Treatment</c:v>
                </c:pt>
                <c:pt idx="2">
                  <c:v>D.3 Water-Efficient Landscaping and Landscape Irrigation</c:v>
                </c:pt>
              </c:strCache>
            </c:strRef>
          </c:cat>
          <c:val>
            <c:numRef>
              <c:f>('D - Water'!$B$50,'D - Water'!$B$73,'D - Water'!$B$113)</c:f>
              <c:numCache>
                <c:formatCode>General</c:formatCode>
                <c:ptCount val="3"/>
                <c:pt idx="0">
                  <c:v>2</c:v>
                </c:pt>
                <c:pt idx="1">
                  <c:v>2</c:v>
                </c:pt>
                <c:pt idx="2">
                  <c:v>1</c:v>
                </c:pt>
              </c:numCache>
            </c:numRef>
          </c:val>
        </c:ser>
        <c:ser>
          <c:idx val="2"/>
          <c:order val="1"/>
          <c:tx>
            <c:v>Red</c:v>
          </c:tx>
          <c:spPr>
            <a:solidFill>
              <a:srgbClr val="FF0000"/>
            </a:solidFill>
            <a:ln>
              <a:solidFill>
                <a:schemeClr val="tx1"/>
              </a:solidFill>
            </a:ln>
          </c:spPr>
          <c:cat>
            <c:strRef>
              <c:f>('D - Water'!$A$3:$G$3,'D - Water'!$A$52:$G$52,'D - Water'!$A$75:$G$75)</c:f>
              <c:strCache>
                <c:ptCount val="3"/>
                <c:pt idx="0">
                  <c:v>D.1 Water Use Reduction and Innovative Plumbing Systems</c:v>
                </c:pt>
                <c:pt idx="1">
                  <c:v>D.2 Innovative Wastewater Treatment</c:v>
                </c:pt>
                <c:pt idx="2">
                  <c:v>D.3 Water-Efficient Landscaping and Landscape Irrigation</c:v>
                </c:pt>
              </c:strCache>
            </c:strRef>
          </c:cat>
          <c:val>
            <c:numRef>
              <c:f>('D - Water'!$B$49,'D - Water'!$B$72,'D - Water'!$B$112)</c:f>
              <c:numCache>
                <c:formatCode>General</c:formatCode>
                <c:ptCount val="3"/>
                <c:pt idx="0">
                  <c:v>0</c:v>
                </c:pt>
                <c:pt idx="1">
                  <c:v>0</c:v>
                </c:pt>
                <c:pt idx="2">
                  <c:v>0</c:v>
                </c:pt>
              </c:numCache>
            </c:numRef>
          </c:val>
        </c:ser>
        <c:ser>
          <c:idx val="1"/>
          <c:order val="2"/>
          <c:tx>
            <c:v>Yellow</c:v>
          </c:tx>
          <c:spPr>
            <a:solidFill>
              <a:srgbClr val="FFFF00"/>
            </a:solidFill>
            <a:ln>
              <a:solidFill>
                <a:srgbClr val="000000"/>
              </a:solidFill>
            </a:ln>
          </c:spPr>
          <c:cat>
            <c:strRef>
              <c:f>('D - Water'!$A$3:$G$3,'D - Water'!$A$52:$G$52,'D - Water'!$A$75:$G$75)</c:f>
              <c:strCache>
                <c:ptCount val="3"/>
                <c:pt idx="0">
                  <c:v>D.1 Water Use Reduction and Innovative Plumbing Systems</c:v>
                </c:pt>
                <c:pt idx="1">
                  <c:v>D.2 Innovative Wastewater Treatment</c:v>
                </c:pt>
                <c:pt idx="2">
                  <c:v>D.3 Water-Efficient Landscaping and Landscape Irrigation</c:v>
                </c:pt>
              </c:strCache>
            </c:strRef>
          </c:cat>
          <c:val>
            <c:numRef>
              <c:f>('D - Water'!$B$48,'D - Water'!$B$71,'D - Water'!$B$111)</c:f>
              <c:numCache>
                <c:formatCode>General</c:formatCode>
                <c:ptCount val="3"/>
                <c:pt idx="0">
                  <c:v>0</c:v>
                </c:pt>
                <c:pt idx="1">
                  <c:v>0</c:v>
                </c:pt>
                <c:pt idx="2">
                  <c:v>0</c:v>
                </c:pt>
              </c:numCache>
            </c:numRef>
          </c:val>
        </c:ser>
        <c:ser>
          <c:idx val="0"/>
          <c:order val="3"/>
          <c:tx>
            <c:v>Green</c:v>
          </c:tx>
          <c:spPr>
            <a:solidFill>
              <a:srgbClr val="00B050"/>
            </a:solidFill>
            <a:ln w="12700">
              <a:solidFill>
                <a:srgbClr val="000000"/>
              </a:solidFill>
              <a:prstDash val="solid"/>
            </a:ln>
          </c:spPr>
          <c:cat>
            <c:strRef>
              <c:f>('D - Water'!$A$3:$G$3,'D - Water'!$A$52:$G$52,'D - Water'!$A$75:$G$75)</c:f>
              <c:strCache>
                <c:ptCount val="3"/>
                <c:pt idx="0">
                  <c:v>D.1 Water Use Reduction and Innovative Plumbing Systems</c:v>
                </c:pt>
                <c:pt idx="1">
                  <c:v>D.2 Innovative Wastewater Treatment</c:v>
                </c:pt>
                <c:pt idx="2">
                  <c:v>D.3 Water-Efficient Landscaping and Landscape Irrigation</c:v>
                </c:pt>
              </c:strCache>
            </c:strRef>
          </c:cat>
          <c:val>
            <c:numRef>
              <c:f>('D - Water'!$B$47,'D - Water'!$B$70,'D - Water'!$B$110)</c:f>
              <c:numCache>
                <c:formatCode>General</c:formatCode>
                <c:ptCount val="3"/>
                <c:pt idx="0">
                  <c:v>0</c:v>
                </c:pt>
                <c:pt idx="1">
                  <c:v>0</c:v>
                </c:pt>
                <c:pt idx="2">
                  <c:v>0</c:v>
                </c:pt>
              </c:numCache>
            </c:numRef>
          </c:val>
        </c:ser>
        <c:gapWidth val="100"/>
        <c:overlap val="100"/>
        <c:axId val="88446080"/>
        <c:axId val="88447616"/>
      </c:barChart>
      <c:catAx>
        <c:axId val="88446080"/>
        <c:scaling>
          <c:orientation val="minMax"/>
        </c:scaling>
        <c:axPos val="b"/>
        <c:tickLblPos val="nextTo"/>
        <c:crossAx val="88447616"/>
        <c:crosses val="autoZero"/>
        <c:auto val="1"/>
        <c:lblAlgn val="ctr"/>
        <c:lblOffset val="100"/>
      </c:catAx>
      <c:valAx>
        <c:axId val="88447616"/>
        <c:scaling>
          <c:orientation val="minMax"/>
        </c:scaling>
        <c:axPos val="l"/>
        <c:title>
          <c:tx>
            <c:rich>
              <a:bodyPr rot="-5400000" vert="horz"/>
              <a:lstStyle/>
              <a:p>
                <a:pPr>
                  <a:defRPr/>
                </a:pPr>
                <a:r>
                  <a:rPr lang="en-US"/>
                  <a:t>Number</a:t>
                </a:r>
                <a:r>
                  <a:rPr lang="en-US" baseline="0"/>
                  <a:t> of Questions</a:t>
                </a:r>
                <a:endParaRPr lang="en-US"/>
              </a:p>
            </c:rich>
          </c:tx>
        </c:title>
        <c:numFmt formatCode="General" sourceLinked="1"/>
        <c:tickLblPos val="nextTo"/>
        <c:crossAx val="88446080"/>
        <c:crosses val="autoZero"/>
        <c:crossBetween val="between"/>
        <c:majorUnit val="1"/>
      </c:valAx>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Water Efficiency,</a:t>
            </a:r>
            <a:r>
              <a:rPr lang="en-US" sz="1200" baseline="0"/>
              <a:t> Conservation, and Management </a:t>
            </a:r>
            <a:r>
              <a:rPr lang="en-US" sz="1200"/>
              <a:t>Overall Totals</a:t>
            </a:r>
          </a:p>
        </c:rich>
      </c:tx>
      <c:spPr>
        <a:noFill/>
        <a:ln w="25400">
          <a:noFill/>
        </a:ln>
      </c:spPr>
    </c:title>
    <c:plotArea>
      <c:layout/>
      <c:pieChart>
        <c:varyColors val="1"/>
        <c:ser>
          <c:idx val="0"/>
          <c:order val="0"/>
          <c:spPr>
            <a:solidFill>
              <a:srgbClr val="009900"/>
            </a:solidFill>
            <a:ln w="12700">
              <a:solidFill>
                <a:srgbClr val="000000"/>
              </a:solidFill>
              <a:prstDash val="solid"/>
            </a:ln>
          </c:spPr>
          <c:dPt>
            <c:idx val="1"/>
            <c:spPr>
              <a:solidFill>
                <a:srgbClr val="FCF305"/>
              </a:solidFill>
              <a:ln w="12700">
                <a:solidFill>
                  <a:srgbClr val="000000"/>
                </a:solidFill>
                <a:prstDash val="solid"/>
              </a:ln>
            </c:spPr>
          </c:dPt>
          <c:dPt>
            <c:idx val="2"/>
            <c:spPr>
              <a:solidFill>
                <a:srgbClr val="DD0806"/>
              </a:solidFill>
              <a:ln w="12700">
                <a:solidFill>
                  <a:srgbClr val="000000"/>
                </a:solidFill>
                <a:prstDash val="solid"/>
              </a:ln>
            </c:spPr>
          </c:dPt>
          <c:dPt>
            <c:idx val="3"/>
            <c:spPr>
              <a:solidFill>
                <a:srgbClr val="7F7F7F"/>
              </a:solidFill>
              <a:ln w="12700">
                <a:solidFill>
                  <a:srgbClr val="000000"/>
                </a:solidFill>
                <a:prstDash val="solid"/>
              </a:ln>
            </c:spPr>
          </c:dPt>
          <c:dLbls>
            <c:numFmt formatCode="&quot;&quot;0%;;;&quot;&quot;" sourceLinked="0"/>
            <c:spPr>
              <a:noFill/>
              <a:ln w="25400">
                <a:noFill/>
              </a:ln>
            </c:spPr>
            <c:txPr>
              <a:bodyPr/>
              <a:lstStyle/>
              <a:p>
                <a:pPr>
                  <a:defRPr sz="1100" b="1" i="0" u="none" strike="noStrike" baseline="0">
                    <a:solidFill>
                      <a:srgbClr val="000000"/>
                    </a:solidFill>
                    <a:latin typeface="Calibri"/>
                    <a:ea typeface="Calibri"/>
                    <a:cs typeface="Calibri"/>
                  </a:defRPr>
                </a:pPr>
                <a:endParaRPr lang="en-US"/>
              </a:p>
            </c:txPr>
            <c:dLblPos val="ctr"/>
            <c:showPercent val="1"/>
          </c:dLbls>
          <c:cat>
            <c:strRef>
              <c:f>'D - Water'!$A$116:$A$119</c:f>
              <c:strCache>
                <c:ptCount val="4"/>
                <c:pt idx="0">
                  <c:v>G:</c:v>
                </c:pt>
                <c:pt idx="1">
                  <c:v>Y:</c:v>
                </c:pt>
                <c:pt idx="2">
                  <c:v>R:</c:v>
                </c:pt>
                <c:pt idx="3">
                  <c:v>No Rating:</c:v>
                </c:pt>
              </c:strCache>
            </c:strRef>
          </c:cat>
          <c:val>
            <c:numRef>
              <c:f>'D - Water'!$B$116:$B$119</c:f>
              <c:numCache>
                <c:formatCode>General</c:formatCode>
                <c:ptCount val="4"/>
                <c:pt idx="0">
                  <c:v>0</c:v>
                </c:pt>
                <c:pt idx="1">
                  <c:v>0</c:v>
                </c:pt>
                <c:pt idx="2">
                  <c:v>0</c:v>
                </c:pt>
                <c:pt idx="3">
                  <c:v>5</c:v>
                </c:pt>
              </c:numCache>
            </c:numRef>
          </c:val>
        </c:ser>
        <c:dLbls>
          <c:showPercent val="1"/>
        </c:dLbls>
        <c:firstSliceAng val="0"/>
      </c:pieChart>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0" i="0" u="none" strike="noStrike" baseline="0">
                <a:solidFill>
                  <a:srgbClr val="000000"/>
                </a:solidFill>
                <a:latin typeface="Arial Black"/>
                <a:ea typeface="Arial Black"/>
                <a:cs typeface="Arial Black"/>
              </a:defRPr>
            </a:pPr>
            <a:r>
              <a:rPr lang="en-US" sz="1200"/>
              <a:t>Indoor Environmental</a:t>
            </a:r>
            <a:r>
              <a:rPr lang="en-US" sz="1200" baseline="0"/>
              <a:t> Air Quality </a:t>
            </a:r>
            <a:r>
              <a:rPr lang="en-US" sz="1200"/>
              <a:t>Assessments by Section</a:t>
            </a:r>
          </a:p>
        </c:rich>
      </c:tx>
      <c:spPr>
        <a:noFill/>
        <a:ln w="25400">
          <a:noFill/>
        </a:ln>
      </c:spPr>
    </c:title>
    <c:plotArea>
      <c:layout/>
      <c:barChart>
        <c:barDir val="col"/>
        <c:grouping val="stacked"/>
        <c:ser>
          <c:idx val="3"/>
          <c:order val="0"/>
          <c:tx>
            <c:v>No Rating</c:v>
          </c:tx>
          <c:spPr>
            <a:solidFill>
              <a:schemeClr val="bg1">
                <a:lumMod val="50000"/>
              </a:schemeClr>
            </a:solidFill>
            <a:ln>
              <a:solidFill>
                <a:srgbClr val="000000"/>
              </a:solidFill>
            </a:ln>
          </c:spPr>
          <c:cat>
            <c:strRef>
              <c:f>('E - Indoor Air Quality'!$A$3:$G$3,'E - Indoor Air Quality'!$A$38:$G$38,'E - Indoor Air Quality'!$A$79:$G$79)</c:f>
              <c:strCache>
                <c:ptCount val="3"/>
                <c:pt idx="0">
                  <c:v>E.1 Minimum Air Quality Performance</c:v>
                </c:pt>
                <c:pt idx="1">
                  <c:v>E.2 Low-Emitting Materials</c:v>
                </c:pt>
                <c:pt idx="2">
                  <c:v>E.3 Moisture Control</c:v>
                </c:pt>
              </c:strCache>
            </c:strRef>
          </c:cat>
          <c:val>
            <c:numRef>
              <c:f>('E - Indoor Air Quality'!$B$36,'E - Indoor Air Quality'!$B$77,'E - Indoor Air Quality'!$B$100)</c:f>
              <c:numCache>
                <c:formatCode>General</c:formatCode>
                <c:ptCount val="3"/>
                <c:pt idx="0">
                  <c:v>4</c:v>
                </c:pt>
                <c:pt idx="1">
                  <c:v>6</c:v>
                </c:pt>
                <c:pt idx="2">
                  <c:v>2</c:v>
                </c:pt>
              </c:numCache>
            </c:numRef>
          </c:val>
        </c:ser>
        <c:ser>
          <c:idx val="2"/>
          <c:order val="1"/>
          <c:tx>
            <c:v>Red</c:v>
          </c:tx>
          <c:spPr>
            <a:solidFill>
              <a:srgbClr val="FF0000"/>
            </a:solidFill>
            <a:ln>
              <a:solidFill>
                <a:schemeClr val="tx1"/>
              </a:solidFill>
            </a:ln>
          </c:spPr>
          <c:cat>
            <c:strRef>
              <c:f>('E - Indoor Air Quality'!$A$3:$G$3,'E - Indoor Air Quality'!$A$38:$G$38,'E - Indoor Air Quality'!$A$79:$G$79)</c:f>
              <c:strCache>
                <c:ptCount val="3"/>
                <c:pt idx="0">
                  <c:v>E.1 Minimum Air Quality Performance</c:v>
                </c:pt>
                <c:pt idx="1">
                  <c:v>E.2 Low-Emitting Materials</c:v>
                </c:pt>
                <c:pt idx="2">
                  <c:v>E.3 Moisture Control</c:v>
                </c:pt>
              </c:strCache>
            </c:strRef>
          </c:cat>
          <c:val>
            <c:numRef>
              <c:f>('E - Indoor Air Quality'!$B$35,'E - Indoor Air Quality'!$B$76,'E - Indoor Air Quality'!$B$99)</c:f>
              <c:numCache>
                <c:formatCode>General</c:formatCode>
                <c:ptCount val="3"/>
                <c:pt idx="0">
                  <c:v>0</c:v>
                </c:pt>
                <c:pt idx="1">
                  <c:v>0</c:v>
                </c:pt>
                <c:pt idx="2">
                  <c:v>0</c:v>
                </c:pt>
              </c:numCache>
            </c:numRef>
          </c:val>
        </c:ser>
        <c:ser>
          <c:idx val="1"/>
          <c:order val="2"/>
          <c:tx>
            <c:v>Yellow</c:v>
          </c:tx>
          <c:spPr>
            <a:solidFill>
              <a:srgbClr val="FFFF00"/>
            </a:solidFill>
            <a:ln>
              <a:solidFill>
                <a:srgbClr val="000000"/>
              </a:solidFill>
            </a:ln>
          </c:spPr>
          <c:cat>
            <c:strRef>
              <c:f>('E - Indoor Air Quality'!$A$3:$G$3,'E - Indoor Air Quality'!$A$38:$G$38,'E - Indoor Air Quality'!$A$79:$G$79)</c:f>
              <c:strCache>
                <c:ptCount val="3"/>
                <c:pt idx="0">
                  <c:v>E.1 Minimum Air Quality Performance</c:v>
                </c:pt>
                <c:pt idx="1">
                  <c:v>E.2 Low-Emitting Materials</c:v>
                </c:pt>
                <c:pt idx="2">
                  <c:v>E.3 Moisture Control</c:v>
                </c:pt>
              </c:strCache>
            </c:strRef>
          </c:cat>
          <c:val>
            <c:numRef>
              <c:f>('E - Indoor Air Quality'!$B$34,'E - Indoor Air Quality'!$B$75,'E - Indoor Air Quality'!$B$98)</c:f>
              <c:numCache>
                <c:formatCode>General</c:formatCode>
                <c:ptCount val="3"/>
                <c:pt idx="0">
                  <c:v>0</c:v>
                </c:pt>
                <c:pt idx="1">
                  <c:v>0</c:v>
                </c:pt>
                <c:pt idx="2">
                  <c:v>0</c:v>
                </c:pt>
              </c:numCache>
            </c:numRef>
          </c:val>
        </c:ser>
        <c:ser>
          <c:idx val="0"/>
          <c:order val="3"/>
          <c:tx>
            <c:v>Green</c:v>
          </c:tx>
          <c:spPr>
            <a:solidFill>
              <a:srgbClr val="00B050"/>
            </a:solidFill>
            <a:ln w="12700">
              <a:solidFill>
                <a:srgbClr val="000000"/>
              </a:solidFill>
              <a:prstDash val="solid"/>
            </a:ln>
          </c:spPr>
          <c:cat>
            <c:strRef>
              <c:f>('E - Indoor Air Quality'!$A$3:$G$3,'E - Indoor Air Quality'!$A$38:$G$38,'E - Indoor Air Quality'!$A$79:$G$79)</c:f>
              <c:strCache>
                <c:ptCount val="3"/>
                <c:pt idx="0">
                  <c:v>E.1 Minimum Air Quality Performance</c:v>
                </c:pt>
                <c:pt idx="1">
                  <c:v>E.2 Low-Emitting Materials</c:v>
                </c:pt>
                <c:pt idx="2">
                  <c:v>E.3 Moisture Control</c:v>
                </c:pt>
              </c:strCache>
            </c:strRef>
          </c:cat>
          <c:val>
            <c:numRef>
              <c:f>('E - Indoor Air Quality'!$B$33,'E - Indoor Air Quality'!$B$74,'E - Indoor Air Quality'!$B$97)</c:f>
              <c:numCache>
                <c:formatCode>General</c:formatCode>
                <c:ptCount val="3"/>
                <c:pt idx="0">
                  <c:v>0</c:v>
                </c:pt>
                <c:pt idx="1">
                  <c:v>0</c:v>
                </c:pt>
                <c:pt idx="2">
                  <c:v>0</c:v>
                </c:pt>
              </c:numCache>
            </c:numRef>
          </c:val>
        </c:ser>
        <c:gapWidth val="100"/>
        <c:overlap val="100"/>
        <c:axId val="88711936"/>
        <c:axId val="88713472"/>
      </c:barChart>
      <c:catAx>
        <c:axId val="88711936"/>
        <c:scaling>
          <c:orientation val="minMax"/>
        </c:scaling>
        <c:axPos val="b"/>
        <c:tickLblPos val="nextTo"/>
        <c:crossAx val="88713472"/>
        <c:crosses val="autoZero"/>
        <c:auto val="1"/>
        <c:lblAlgn val="ctr"/>
        <c:lblOffset val="100"/>
      </c:catAx>
      <c:valAx>
        <c:axId val="88713472"/>
        <c:scaling>
          <c:orientation val="minMax"/>
        </c:scaling>
        <c:axPos val="l"/>
        <c:title>
          <c:tx>
            <c:rich>
              <a:bodyPr rot="-5400000" vert="horz"/>
              <a:lstStyle/>
              <a:p>
                <a:pPr>
                  <a:defRPr/>
                </a:pPr>
                <a:r>
                  <a:rPr lang="en-US"/>
                  <a:t>Number</a:t>
                </a:r>
                <a:r>
                  <a:rPr lang="en-US" baseline="0"/>
                  <a:t> of Questions</a:t>
                </a:r>
                <a:endParaRPr lang="en-US"/>
              </a:p>
            </c:rich>
          </c:tx>
        </c:title>
        <c:numFmt formatCode="General" sourceLinked="1"/>
        <c:tickLblPos val="nextTo"/>
        <c:crossAx val="88711936"/>
        <c:crosses val="autoZero"/>
        <c:crossBetween val="between"/>
        <c:majorUnit val="1"/>
      </c:valAx>
    </c:plotArea>
    <c:legend>
      <c:legendPos val="t"/>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dispBlanksAs val="zero"/>
  </c:chart>
  <c:spPr>
    <a:solidFill>
      <a:sysClr val="window" lastClr="FFFFFF"/>
    </a:solidFill>
    <a:ln w="9525">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111" r="0.7500000000000011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95252</xdr:rowOff>
    </xdr:from>
    <xdr:to>
      <xdr:col>13</xdr:col>
      <xdr:colOff>542925</xdr:colOff>
      <xdr:row>20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20</xdr:row>
      <xdr:rowOff>161925</xdr:rowOff>
    </xdr:from>
    <xdr:to>
      <xdr:col>13</xdr:col>
      <xdr:colOff>533400</xdr:colOff>
      <xdr:row>36</xdr:row>
      <xdr:rowOff>76201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95252</xdr:rowOff>
    </xdr:from>
    <xdr:to>
      <xdr:col>13</xdr:col>
      <xdr:colOff>542925</xdr:colOff>
      <xdr:row>20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20</xdr:row>
      <xdr:rowOff>161925</xdr:rowOff>
    </xdr:from>
    <xdr:to>
      <xdr:col>13</xdr:col>
      <xdr:colOff>533400</xdr:colOff>
      <xdr:row>36</xdr:row>
      <xdr:rowOff>76201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95252</xdr:rowOff>
    </xdr:from>
    <xdr:to>
      <xdr:col>13</xdr:col>
      <xdr:colOff>542925</xdr:colOff>
      <xdr:row>20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20</xdr:row>
      <xdr:rowOff>161925</xdr:rowOff>
    </xdr:from>
    <xdr:to>
      <xdr:col>13</xdr:col>
      <xdr:colOff>533400</xdr:colOff>
      <xdr:row>36</xdr:row>
      <xdr:rowOff>76201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95252</xdr:rowOff>
    </xdr:from>
    <xdr:to>
      <xdr:col>13</xdr:col>
      <xdr:colOff>542925</xdr:colOff>
      <xdr:row>20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20</xdr:row>
      <xdr:rowOff>161925</xdr:rowOff>
    </xdr:from>
    <xdr:to>
      <xdr:col>13</xdr:col>
      <xdr:colOff>533400</xdr:colOff>
      <xdr:row>36</xdr:row>
      <xdr:rowOff>76201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95252</xdr:rowOff>
    </xdr:from>
    <xdr:to>
      <xdr:col>13</xdr:col>
      <xdr:colOff>542925</xdr:colOff>
      <xdr:row>20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20</xdr:row>
      <xdr:rowOff>161925</xdr:rowOff>
    </xdr:from>
    <xdr:to>
      <xdr:col>13</xdr:col>
      <xdr:colOff>533400</xdr:colOff>
      <xdr:row>36</xdr:row>
      <xdr:rowOff>76201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14</xdr:row>
      <xdr:rowOff>0</xdr:rowOff>
    </xdr:from>
    <xdr:to>
      <xdr:col>5</xdr:col>
      <xdr:colOff>1200150</xdr:colOff>
      <xdr:row>37</xdr:row>
      <xdr:rowOff>85723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5</xdr:col>
      <xdr:colOff>1195021</xdr:colOff>
      <xdr:row>56</xdr:row>
      <xdr:rowOff>60814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4mail2b.epa.gov/Users/Owner/Documents/Internship/Draft%20Assessment%20Too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terials&amp;Resources"/>
      <sheetName val="Score Summary"/>
      <sheetName val="Assessment Scores"/>
    </sheetNames>
    <sheetDataSet>
      <sheetData sheetId="0" refreshError="1"/>
      <sheetData sheetId="1" refreshError="1"/>
      <sheetData sheetId="2">
        <row r="1">
          <cell r="A1" t="str">
            <v>Required by code</v>
          </cell>
        </row>
        <row r="2">
          <cell r="A2" t="str">
            <v>Incentivized</v>
          </cell>
        </row>
        <row r="3">
          <cell r="A3" t="str">
            <v>Expressly Allowed</v>
          </cell>
        </row>
        <row r="4">
          <cell r="A4" t="str">
            <v>Code silent, but typically allowed</v>
          </cell>
        </row>
        <row r="5">
          <cell r="A5" t="str">
            <v>Code silent, but typically not approved</v>
          </cell>
        </row>
        <row r="6">
          <cell r="A6" t="str">
            <v>Expressly Prohibited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www.no-smoke.org/" TargetMode="External"/><Relationship Id="rId13" Type="http://schemas.openxmlformats.org/officeDocument/2006/relationships/hyperlink" Target="http://epa.gov/indoorairplus/index.html" TargetMode="External"/><Relationship Id="rId18" Type="http://schemas.openxmlformats.org/officeDocument/2006/relationships/hyperlink" Target="http://www.carpet-rug.org/documents/technical_bulletins/9902_Carpet_and_IAQ.pdf" TargetMode="External"/><Relationship Id="rId3" Type="http://schemas.openxmlformats.org/officeDocument/2006/relationships/hyperlink" Target="http://www.epa.gov/iaq/homes/retrofits.html" TargetMode="External"/><Relationship Id="rId21" Type="http://schemas.openxmlformats.org/officeDocument/2006/relationships/vmlDrawing" Target="../drawings/vmlDrawing5.vml"/><Relationship Id="rId7" Type="http://schemas.openxmlformats.org/officeDocument/2006/relationships/hyperlink" Target="http://www.smacna.org/" TargetMode="External"/><Relationship Id="rId12" Type="http://schemas.openxmlformats.org/officeDocument/2006/relationships/hyperlink" Target="http://www.scscertified.com/gbc/indoor_air_quality.php" TargetMode="External"/><Relationship Id="rId17" Type="http://schemas.openxmlformats.org/officeDocument/2006/relationships/hyperlink" Target="http://www.greenguard.org/" TargetMode="External"/><Relationship Id="rId2" Type="http://schemas.openxmlformats.org/officeDocument/2006/relationships/hyperlink" Target="http://www.epa.gov/iaq/largebldgs/pdf_files/iaq.pdf" TargetMode="External"/><Relationship Id="rId16" Type="http://schemas.openxmlformats.org/officeDocument/2006/relationships/hyperlink" Target="http://www.carpet-rug.org/commercial-customers/green-building-and-the-environment/green-label-plus/index.cfm" TargetMode="External"/><Relationship Id="rId20" Type="http://schemas.openxmlformats.org/officeDocument/2006/relationships/printerSettings" Target="../printerSettings/printerSettings11.bin"/><Relationship Id="rId1" Type="http://schemas.openxmlformats.org/officeDocument/2006/relationships/hyperlink" Target="http://epa.gov/indoorairplus/index.html" TargetMode="External"/><Relationship Id="rId6" Type="http://schemas.openxmlformats.org/officeDocument/2006/relationships/hyperlink" Target="http://www.ashrae.org/" TargetMode="External"/><Relationship Id="rId11" Type="http://schemas.openxmlformats.org/officeDocument/2006/relationships/hyperlink" Target="http://www.aqmd.gov/" TargetMode="External"/><Relationship Id="rId5" Type="http://schemas.openxmlformats.org/officeDocument/2006/relationships/hyperlink" Target="http://www.smacna.org/" TargetMode="External"/><Relationship Id="rId15" Type="http://schemas.openxmlformats.org/officeDocument/2006/relationships/hyperlink" Target="http://www.carpet-rug.org/" TargetMode="External"/><Relationship Id="rId10" Type="http://schemas.openxmlformats.org/officeDocument/2006/relationships/hyperlink" Target="http://www.bifma.org/standards/" TargetMode="External"/><Relationship Id="rId19" Type="http://schemas.openxmlformats.org/officeDocument/2006/relationships/hyperlink" Target="http://epa.gov/indoorairplus/index.html" TargetMode="External"/><Relationship Id="rId4" Type="http://schemas.openxmlformats.org/officeDocument/2006/relationships/hyperlink" Target="http://nepis.epa.gov/Exe/ZyPURL.cgi?Dockey=000003M1.txt" TargetMode="External"/><Relationship Id="rId9" Type="http://schemas.openxmlformats.org/officeDocument/2006/relationships/hyperlink" Target="http://www.carpet-rug.org/" TargetMode="External"/><Relationship Id="rId14" Type="http://schemas.openxmlformats.org/officeDocument/2006/relationships/hyperlink" Target="http://www.epa.gov/ozone/snap/index.html" TargetMode="External"/><Relationship Id="rId22"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iccsafe.org/cs/igcc/Pages/default.aspx" TargetMode="External"/><Relationship Id="rId13" Type="http://schemas.openxmlformats.org/officeDocument/2006/relationships/hyperlink" Target="http://www.wbdg.org/" TargetMode="External"/><Relationship Id="rId18" Type="http://schemas.openxmlformats.org/officeDocument/2006/relationships/hyperlink" Target="http://www.usgbc.org/government" TargetMode="External"/><Relationship Id="rId26" Type="http://schemas.openxmlformats.org/officeDocument/2006/relationships/hyperlink" Target="http://www.usgbc.org/DisplayPage.aspx?CMSPageID=1852" TargetMode="External"/><Relationship Id="rId39" Type="http://schemas.openxmlformats.org/officeDocument/2006/relationships/hyperlink" Target="http://www.greencommunitiesonline.org/" TargetMode="External"/><Relationship Id="rId3" Type="http://schemas.openxmlformats.org/officeDocument/2006/relationships/hyperlink" Target="http://www.usgbc.org/DisplayPage.aspx?CMSPageID=222" TargetMode="External"/><Relationship Id="rId21" Type="http://schemas.openxmlformats.org/officeDocument/2006/relationships/hyperlink" Target="http://www.usgbc.org/government" TargetMode="External"/><Relationship Id="rId34" Type="http://schemas.openxmlformats.org/officeDocument/2006/relationships/hyperlink" Target="http://ag.ca.gov/globalwarming/pdf/green_building.pdf" TargetMode="External"/><Relationship Id="rId42" Type="http://schemas.openxmlformats.org/officeDocument/2006/relationships/hyperlink" Target="http://www.builditgreen.org/greenpoint-rated" TargetMode="External"/><Relationship Id="rId7" Type="http://schemas.openxmlformats.org/officeDocument/2006/relationships/hyperlink" Target="http://www.usgbc.org/Store/PublicationsList_New.aspx?CMSPageID=1518" TargetMode="External"/><Relationship Id="rId12" Type="http://schemas.openxmlformats.org/officeDocument/2006/relationships/hyperlink" Target="http://www.nahbgreen.org/ngbs/default.aspx" TargetMode="External"/><Relationship Id="rId17" Type="http://schemas.openxmlformats.org/officeDocument/2006/relationships/hyperlink" Target="http://www.ciwmb.ca.gov/GreenBuilding/Toolkit.htm" TargetMode="External"/><Relationship Id="rId25" Type="http://schemas.openxmlformats.org/officeDocument/2006/relationships/hyperlink" Target="http://www.usgbc.org/DisplayPage.aspx?CMSPageID=1852" TargetMode="External"/><Relationship Id="rId33" Type="http://schemas.openxmlformats.org/officeDocument/2006/relationships/hyperlink" Target="http://www.dcat.net/resources/communitiesofchange_w-notes.pdf" TargetMode="External"/><Relationship Id="rId38" Type="http://schemas.openxmlformats.org/officeDocument/2006/relationships/hyperlink" Target="http://www.greencommunitiesonline.org/" TargetMode="External"/><Relationship Id="rId46" Type="http://schemas.openxmlformats.org/officeDocument/2006/relationships/printerSettings" Target="../printerSettings/printerSettings13.bin"/><Relationship Id="rId2" Type="http://schemas.openxmlformats.org/officeDocument/2006/relationships/hyperlink" Target="http://www.trane.com/COMMERCIAL/EnergyIaqEnvironment/8_4_1_IESNAStandard.aspx" TargetMode="External"/><Relationship Id="rId16" Type="http://schemas.openxmlformats.org/officeDocument/2006/relationships/hyperlink" Target="http://sustain.cibse.org/" TargetMode="External"/><Relationship Id="rId20" Type="http://schemas.openxmlformats.org/officeDocument/2006/relationships/hyperlink" Target="http://www.usgbc.org/DisplayPage.aspx?CMSPageID=76" TargetMode="External"/><Relationship Id="rId29" Type="http://schemas.openxmlformats.org/officeDocument/2006/relationships/hyperlink" Target="http://energycodesocean.org/policy-action-tool/Level-II" TargetMode="External"/><Relationship Id="rId41" Type="http://schemas.openxmlformats.org/officeDocument/2006/relationships/hyperlink" Target="http://www.greencommunitiesonline.org/tools/resources/green_rehab_specs_gci_2008_criteria_final.pdf" TargetMode="External"/><Relationship Id="rId1" Type="http://schemas.openxmlformats.org/officeDocument/2006/relationships/hyperlink" Target="http://www.ashrae.org/resources--publications/bookstore/standard-189-1" TargetMode="External"/><Relationship Id="rId6" Type="http://schemas.openxmlformats.org/officeDocument/2006/relationships/hyperlink" Target="http://www.usgbc.org/CourseCatalog/CourseCatalog.aspx" TargetMode="External"/><Relationship Id="rId11" Type="http://schemas.openxmlformats.org/officeDocument/2006/relationships/hyperlink" Target="http://www.iccsafe.org/Communities/Pages/default.aspx" TargetMode="External"/><Relationship Id="rId24" Type="http://schemas.openxmlformats.org/officeDocument/2006/relationships/hyperlink" Target="http://www.usgbc.org/DisplayPage.aspx?CMSPageID=1852" TargetMode="External"/><Relationship Id="rId32" Type="http://schemas.openxmlformats.org/officeDocument/2006/relationships/hyperlink" Target="http://www.aceee.org/sector/state-policy/south-carolina/building-requirements" TargetMode="External"/><Relationship Id="rId37" Type="http://schemas.openxmlformats.org/officeDocument/2006/relationships/hyperlink" Target="http://www.msbg.umn.edu/" TargetMode="External"/><Relationship Id="rId40" Type="http://schemas.openxmlformats.org/officeDocument/2006/relationships/hyperlink" Target="http://www.practitionerresources.org/cache/documents/666/66641.pdf" TargetMode="External"/><Relationship Id="rId45" Type="http://schemas.openxmlformats.org/officeDocument/2006/relationships/hyperlink" Target="http://www1.eere.energy.gov/femp/pdfs/datacollectionprotocol.pdf" TargetMode="External"/><Relationship Id="rId5" Type="http://schemas.openxmlformats.org/officeDocument/2006/relationships/hyperlink" Target="http://www.usgbc.org/ShowFile.aspx?DocumentID=5486" TargetMode="External"/><Relationship Id="rId15" Type="http://schemas.openxmlformats.org/officeDocument/2006/relationships/hyperlink" Target="http://www.resnet.us/blog/bcap-unveils-code-builder-tool-on-advanced-codes/" TargetMode="External"/><Relationship Id="rId23" Type="http://schemas.openxmlformats.org/officeDocument/2006/relationships/hyperlink" Target="http://www.usgbc.org/DisplayPage.aspx?CMSPageID=1852" TargetMode="External"/><Relationship Id="rId28" Type="http://schemas.openxmlformats.org/officeDocument/2006/relationships/hyperlink" Target="http://www.greenbuildinglawupdate.com/articles/codes-and-regulations/city/" TargetMode="External"/><Relationship Id="rId36" Type="http://schemas.openxmlformats.org/officeDocument/2006/relationships/hyperlink" Target="http://www.dccouncil.washington.dc.us/" TargetMode="External"/><Relationship Id="rId10" Type="http://schemas.openxmlformats.org/officeDocument/2006/relationships/hyperlink" Target="http://www.iccsafe.org/Communities/Green/Pages/ResourceCenter.aspx" TargetMode="External"/><Relationship Id="rId19" Type="http://schemas.openxmlformats.org/officeDocument/2006/relationships/hyperlink" Target="http://www.usgbc.org/PublicPolicy/SearchPublicPolicies.aspx?PageID=1776" TargetMode="External"/><Relationship Id="rId31" Type="http://schemas.openxmlformats.org/officeDocument/2006/relationships/hyperlink" Target="http://energycodesocean.org/sites/default/files/Level%20II%20Seattle%20Ordinance%20LEED.pdf" TargetMode="External"/><Relationship Id="rId44" Type="http://schemas.openxmlformats.org/officeDocument/2006/relationships/hyperlink" Target="http://www.dccouncil.washington.dc.us/" TargetMode="External"/><Relationship Id="rId4" Type="http://schemas.openxmlformats.org/officeDocument/2006/relationships/hyperlink" Target="http://www.greenplaybook.org/" TargetMode="External"/><Relationship Id="rId9" Type="http://schemas.openxmlformats.org/officeDocument/2006/relationships/hyperlink" Target="http://www.iccsafe.org/gr/Pages/resources.aspx" TargetMode="External"/><Relationship Id="rId14" Type="http://schemas.openxmlformats.org/officeDocument/2006/relationships/hyperlink" Target="http://www.toolbase.org/ToolbaseResources/level3.aspx?BucketID=2&amp;CategoryID=17" TargetMode="External"/><Relationship Id="rId22" Type="http://schemas.openxmlformats.org/officeDocument/2006/relationships/hyperlink" Target="http://www.usgbc.org/DisplayPage.aspx?CMSPageID=1852" TargetMode="External"/><Relationship Id="rId27" Type="http://schemas.openxmlformats.org/officeDocument/2006/relationships/hyperlink" Target="http://www.usgbc.org/ShowFile.aspx?DocumentID=6248" TargetMode="External"/><Relationship Id="rId30" Type="http://schemas.openxmlformats.org/officeDocument/2006/relationships/hyperlink" Target="http://www.sanjoseca.gov/clerk/Agenda/20090623/20090623_0702ord.pdf" TargetMode="External"/><Relationship Id="rId35" Type="http://schemas.openxmlformats.org/officeDocument/2006/relationships/hyperlink" Target="http://www.iccsafe.org/Communities/Green/Documents/Chicago_GreenPermitBrochure.pdf" TargetMode="External"/><Relationship Id="rId43" Type="http://schemas.openxmlformats.org/officeDocument/2006/relationships/hyperlink" Target="http://www.dccouncil.washington.dc.us/"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www.cleanwatermn.org/Documents/MS4%20toolkit%20files/Post%20construction%20stormwater%20management/Brochures%20&amp;%20manuals/Forests/City%20trees%20manual.pdf" TargetMode="External"/><Relationship Id="rId117" Type="http://schemas.openxmlformats.org/officeDocument/2006/relationships/hyperlink" Target="http://www.heatislandmitigationtool.com/" TargetMode="External"/><Relationship Id="rId21" Type="http://schemas.openxmlformats.org/officeDocument/2006/relationships/hyperlink" Target="http://www.cityofbn.com/downloads/PZManualFinalDraft.pdf" TargetMode="External"/><Relationship Id="rId42" Type="http://schemas.openxmlformats.org/officeDocument/2006/relationships/hyperlink" Target="http://www.lowimpactdevelopment.org/greenstreets/" TargetMode="External"/><Relationship Id="rId47" Type="http://schemas.openxmlformats.org/officeDocument/2006/relationships/hyperlink" Target="http://www.epa.gov/nps/lid/" TargetMode="External"/><Relationship Id="rId63" Type="http://schemas.openxmlformats.org/officeDocument/2006/relationships/hyperlink" Target="http://www.sgli.org/toolkit/smart-growth-toolkit/" TargetMode="External"/><Relationship Id="rId68" Type="http://schemas.openxmlformats.org/officeDocument/2006/relationships/hyperlink" Target="http://www.ci.phoenix.az.us/BUSINESS/infilpgm.html" TargetMode="External"/><Relationship Id="rId84" Type="http://schemas.openxmlformats.org/officeDocument/2006/relationships/hyperlink" Target="http://www.cwp.org/documents/cat_view/77-better-site-design-publications.html" TargetMode="External"/><Relationship Id="rId89" Type="http://schemas.openxmlformats.org/officeDocument/2006/relationships/hyperlink" Target="http://www.greengridroofs.com/" TargetMode="External"/><Relationship Id="rId112" Type="http://schemas.openxmlformats.org/officeDocument/2006/relationships/hyperlink" Target="http://www.nao.usace.army.mil/technical%20services/Regulatory%20branch/LID/LIDsite_2007.pdf" TargetMode="External"/><Relationship Id="rId133" Type="http://schemas.openxmlformats.org/officeDocument/2006/relationships/hyperlink" Target="http://www.epa.gov/smartgrowth/parking.htm" TargetMode="External"/><Relationship Id="rId138" Type="http://schemas.openxmlformats.org/officeDocument/2006/relationships/hyperlink" Target="http://www.americanforests.org/?s=Urban+Tree+Canopy+Goals&amp;x=0&amp;y=0" TargetMode="External"/><Relationship Id="rId154" Type="http://schemas.openxmlformats.org/officeDocument/2006/relationships/comments" Target="../comments1.xml"/><Relationship Id="rId16" Type="http://schemas.openxmlformats.org/officeDocument/2006/relationships/hyperlink" Target="http://landuse.law.pace.edu/landuse/documents/laws/reg2/SomersNYSteepSlopesPro.doc" TargetMode="External"/><Relationship Id="rId107" Type="http://schemas.openxmlformats.org/officeDocument/2006/relationships/hyperlink" Target="http://www.municode.com/Resources/gateway.asp?pid=14139&amp;sid=5" TargetMode="External"/><Relationship Id="rId11" Type="http://schemas.openxmlformats.org/officeDocument/2006/relationships/hyperlink" Target="http://www.dcr.virginia.gov/dam_safety_and_floodplains/fpregs.shtml" TargetMode="External"/><Relationship Id="rId32" Type="http://schemas.openxmlformats.org/officeDocument/2006/relationships/hyperlink" Target="http://www.fs.fed.us/psw/programs/cufr/" TargetMode="External"/><Relationship Id="rId37" Type="http://schemas.openxmlformats.org/officeDocument/2006/relationships/hyperlink" Target="http://www.chattanooga.gov/city_council/code/41%20--%20code%20appendix%20b%20-%20zoning%20ordinance.pdf" TargetMode="External"/><Relationship Id="rId53" Type="http://schemas.openxmlformats.org/officeDocument/2006/relationships/hyperlink" Target="http://www.epa.gov/smartgrowth/essential_fixes.htm" TargetMode="External"/><Relationship Id="rId58" Type="http://schemas.openxmlformats.org/officeDocument/2006/relationships/hyperlink" Target="http://www.sustainablesites.org/" TargetMode="External"/><Relationship Id="rId74" Type="http://schemas.openxmlformats.org/officeDocument/2006/relationships/hyperlink" Target="http://www.epa.gov/cleandiesel/documents/420f05012.pdf" TargetMode="External"/><Relationship Id="rId79" Type="http://schemas.openxmlformats.org/officeDocument/2006/relationships/hyperlink" Target="http://www.dep.wv.gov/WWE/Programs/stormwater/MS4/guidance/handbooks/Pages/default.aspx" TargetMode="External"/><Relationship Id="rId102" Type="http://schemas.openxmlformats.org/officeDocument/2006/relationships/hyperlink" Target="http://www.stormwater.ucf.edu/research_publications.asp" TargetMode="External"/><Relationship Id="rId123" Type="http://schemas.openxmlformats.org/officeDocument/2006/relationships/hyperlink" Target="http://www.greengridroofs.com/pdf_docs/B-GG-2%20Spec%20Sheet.pdf" TargetMode="External"/><Relationship Id="rId128" Type="http://schemas.openxmlformats.org/officeDocument/2006/relationships/hyperlink" Target="http://water.epa.gov/infrastructure/greeninfrastructure/upload/gi_munichandbook_green_streets.pdf" TargetMode="External"/><Relationship Id="rId144" Type="http://schemas.openxmlformats.org/officeDocument/2006/relationships/hyperlink" Target="http://www.portlandonline.com/bes/index.cfm?c=43444&amp;" TargetMode="External"/><Relationship Id="rId149" Type="http://schemas.openxmlformats.org/officeDocument/2006/relationships/hyperlink" Target="http://www.ies.org/" TargetMode="External"/><Relationship Id="rId5" Type="http://schemas.openxmlformats.org/officeDocument/2006/relationships/hyperlink" Target="http://www.soil.ncsu.edu/publications/BMPs/buffers.html" TargetMode="External"/><Relationship Id="rId90" Type="http://schemas.openxmlformats.org/officeDocument/2006/relationships/hyperlink" Target="http://www.greengridroofs.com/pdf_docs/B-GG-2%20Spec%20Sheet.pdf" TargetMode="External"/><Relationship Id="rId95" Type="http://schemas.openxmlformats.org/officeDocument/2006/relationships/hyperlink" Target="http://www.tjswcd.org/RooftopManual.pdf" TargetMode="External"/><Relationship Id="rId22" Type="http://schemas.openxmlformats.org/officeDocument/2006/relationships/hyperlink" Target="http://greenneighborhoods.org/index.html" TargetMode="External"/><Relationship Id="rId27" Type="http://schemas.openxmlformats.org/officeDocument/2006/relationships/hyperlink" Target="http://www.americanforests.org/?s=Urban+Tree+Canopy+Goals&amp;x=0&amp;y=0" TargetMode="External"/><Relationship Id="rId43" Type="http://schemas.openxmlformats.org/officeDocument/2006/relationships/hyperlink" Target="http://cfpub.epa.gov/npdes/stormwater/menuofbmps/index.cfm?action=browse&amp;Rbutton=detail&amp;bmp=135&amp;minmeasure=5" TargetMode="External"/><Relationship Id="rId48" Type="http://schemas.openxmlformats.org/officeDocument/2006/relationships/hyperlink" Target="http://water.epa.gov/infrastructure/greeninfrastructure" TargetMode="External"/><Relationship Id="rId64" Type="http://schemas.openxmlformats.org/officeDocument/2006/relationships/hyperlink" Target="http://www.usgbc.org/DisplayPage.aspx?CMSPageID=222" TargetMode="External"/><Relationship Id="rId69" Type="http://schemas.openxmlformats.org/officeDocument/2006/relationships/hyperlink" Target="http://www.smartgrowth.org/" TargetMode="External"/><Relationship Id="rId113" Type="http://schemas.openxmlformats.org/officeDocument/2006/relationships/hyperlink" Target="http://nemo.uconn.edu/publications/tech_papers/tech_paper_1.pdf" TargetMode="External"/><Relationship Id="rId118" Type="http://schemas.openxmlformats.org/officeDocument/2006/relationships/hyperlink" Target="http://www.epa.gov/heatisland/about/heatguidebook.html" TargetMode="External"/><Relationship Id="rId134" Type="http://schemas.openxmlformats.org/officeDocument/2006/relationships/hyperlink" Target="http://www.arb.ca.gov/planning/tsaq/cashout/cashout.htm" TargetMode="External"/><Relationship Id="rId139" Type="http://schemas.openxmlformats.org/officeDocument/2006/relationships/hyperlink" Target="http://www.cwp.org/categoryblog/98-forestry.html" TargetMode="External"/><Relationship Id="rId80" Type="http://schemas.openxmlformats.org/officeDocument/2006/relationships/hyperlink" Target="http://www.cwp.org/your-watershed-101/stormwater-management.html" TargetMode="External"/><Relationship Id="rId85" Type="http://schemas.openxmlformats.org/officeDocument/2006/relationships/hyperlink" Target="http://www.cwp.org/Resource_Library/Restoration_and_Watershed_Stewardship/index.htm" TargetMode="External"/><Relationship Id="rId150" Type="http://schemas.openxmlformats.org/officeDocument/2006/relationships/hyperlink" Target="http://water.epa.gov/infrastructure/greeninfrastructure" TargetMode="External"/><Relationship Id="rId12" Type="http://schemas.openxmlformats.org/officeDocument/2006/relationships/hyperlink" Target="http://training.fema.gov/EMIWeb/edu/docs/fmpcp/Chapter%209%20-%20Strategies%20and%20Tools%20to%20Maintain%20or%20Restore.pdf" TargetMode="External"/><Relationship Id="rId17" Type="http://schemas.openxmlformats.org/officeDocument/2006/relationships/hyperlink" Target="http://landofsky.org/planning/p_mountain_ridge_steep_slope.htm" TargetMode="External"/><Relationship Id="rId25" Type="http://schemas.openxmlformats.org/officeDocument/2006/relationships/hyperlink" Target="http://www.contextsensitivesolutions.org/" TargetMode="External"/><Relationship Id="rId33" Type="http://schemas.openxmlformats.org/officeDocument/2006/relationships/hyperlink" Target="http://www.portlandonline.com/bes/index.cfm?c=43444&amp;" TargetMode="External"/><Relationship Id="rId38" Type="http://schemas.openxmlformats.org/officeDocument/2006/relationships/hyperlink" Target="http://www.municode.com/Resources/gateway.asp?pid=14139&amp;sid=5" TargetMode="External"/><Relationship Id="rId46" Type="http://schemas.openxmlformats.org/officeDocument/2006/relationships/hyperlink" Target="http://www.stormwatercenter.net/" TargetMode="External"/><Relationship Id="rId59" Type="http://schemas.openxmlformats.org/officeDocument/2006/relationships/hyperlink" Target="http://planning.org/" TargetMode="External"/><Relationship Id="rId67" Type="http://schemas.openxmlformats.org/officeDocument/2006/relationships/hyperlink" Target="http://www.farmland.org/" TargetMode="External"/><Relationship Id="rId103" Type="http://schemas.openxmlformats.org/officeDocument/2006/relationships/hyperlink" Target="http://water.epa.gov/infrastructure/greeninfrastructure/upload/gi_munichandbook_green_streets.pdf" TargetMode="External"/><Relationship Id="rId108" Type="http://schemas.openxmlformats.org/officeDocument/2006/relationships/hyperlink" Target="http://www.epa.gov/smartgrowth/parking.htm" TargetMode="External"/><Relationship Id="rId116" Type="http://schemas.openxmlformats.org/officeDocument/2006/relationships/hyperlink" Target="http://www.epa.gov/heatisland/resources/compendium.htm" TargetMode="External"/><Relationship Id="rId124" Type="http://schemas.openxmlformats.org/officeDocument/2006/relationships/hyperlink" Target="http://www.greengridroofs.com/specs/systemspecs.htm" TargetMode="External"/><Relationship Id="rId129" Type="http://schemas.openxmlformats.org/officeDocument/2006/relationships/hyperlink" Target="http://www.epa.gov/owow/podcasts/greenstreetsusa.html" TargetMode="External"/><Relationship Id="rId137" Type="http://schemas.openxmlformats.org/officeDocument/2006/relationships/hyperlink" Target="http://www.cleanwatermn.org/Documents/MS4%20toolkit%20files/Post%20construction%20stormwater%20management/Brochures%20&amp;%20manuals/Forests/City%20trees%20manual.pdf" TargetMode="External"/><Relationship Id="rId20" Type="http://schemas.openxmlformats.org/officeDocument/2006/relationships/hyperlink" Target="http://www.epa.gov/owow/nps/ordinance/openspace.htm" TargetMode="External"/><Relationship Id="rId41" Type="http://schemas.openxmlformats.org/officeDocument/2006/relationships/hyperlink" Target="http://www.epa.gov/owow/podcasts/greenstreetsusa.html" TargetMode="External"/><Relationship Id="rId54" Type="http://schemas.openxmlformats.org/officeDocument/2006/relationships/hyperlink" Target="http://www.sustainablesites.org/report/Guidelines%20and%20Performance%20Benchmarks_2009.pdf" TargetMode="External"/><Relationship Id="rId62" Type="http://schemas.openxmlformats.org/officeDocument/2006/relationships/hyperlink" Target="http://www.epa.gov/smartgrowth/water_density.htm" TargetMode="External"/><Relationship Id="rId70" Type="http://schemas.openxmlformats.org/officeDocument/2006/relationships/hyperlink" Target="http://cfpub.epa.gov/npdes/stormwater/menuofbmps/index.cfm?action=min_measure&amp;min_measure_id=4" TargetMode="External"/><Relationship Id="rId75" Type="http://schemas.openxmlformats.org/officeDocument/2006/relationships/hyperlink" Target="http://www.cluin.org/download/remed/Green-Remediation-Primer.pdf" TargetMode="External"/><Relationship Id="rId83" Type="http://schemas.openxmlformats.org/officeDocument/2006/relationships/hyperlink" Target="http://www.epa.gov/smartgrowth/stormwater.htm" TargetMode="External"/><Relationship Id="rId88" Type="http://schemas.openxmlformats.org/officeDocument/2006/relationships/hyperlink" Target="http://www.coolroofs.org/" TargetMode="External"/><Relationship Id="rId91" Type="http://schemas.openxmlformats.org/officeDocument/2006/relationships/hyperlink" Target="http://www.greengridroofs.com/specs/systemspecs.htm" TargetMode="External"/><Relationship Id="rId96" Type="http://schemas.openxmlformats.org/officeDocument/2006/relationships/hyperlink" Target="http://cms3.tucsonaz.gov/ocsd/sustainability-rainwater" TargetMode="External"/><Relationship Id="rId111" Type="http://schemas.openxmlformats.org/officeDocument/2006/relationships/hyperlink" Target="http://www.lowimpactdevelopment.org/greenstreets/" TargetMode="External"/><Relationship Id="rId132" Type="http://schemas.openxmlformats.org/officeDocument/2006/relationships/hyperlink" Target="http://www.municode.com/Resources/gateway.asp?pid=14139&amp;sid=5" TargetMode="External"/><Relationship Id="rId140" Type="http://schemas.openxmlformats.org/officeDocument/2006/relationships/hyperlink" Target="http://www.metro-region.org/index.cfm/go/by.web/id=26337" TargetMode="External"/><Relationship Id="rId145" Type="http://schemas.openxmlformats.org/officeDocument/2006/relationships/hyperlink" Target="http://www.darksky.org/" TargetMode="External"/><Relationship Id="rId153" Type="http://schemas.openxmlformats.org/officeDocument/2006/relationships/vmlDrawing" Target="../drawings/vmlDrawing1.vml"/><Relationship Id="rId1" Type="http://schemas.openxmlformats.org/officeDocument/2006/relationships/hyperlink" Target="http://www.epa.gov/owow/nps/ordinance/buffers.htm" TargetMode="External"/><Relationship Id="rId6" Type="http://schemas.openxmlformats.org/officeDocument/2006/relationships/hyperlink" Target="http://www.pubs.ext.vt.edu/420/420-155/420-155.html" TargetMode="External"/><Relationship Id="rId15" Type="http://schemas.openxmlformats.org/officeDocument/2006/relationships/hyperlink" Target="../../../../../Documents%20and%20Settings/sconbere/Local%20Settings/Temporary%20Internet%20Files/Content.Outlook/Draft%20Final%20Versions/&#8226;%09No%20Adverse%20Impact%20Floodplain%20Management%20Tool,%20Association%20of%20State%20Floodplain%20Managers" TargetMode="External"/><Relationship Id="rId23" Type="http://schemas.openxmlformats.org/officeDocument/2006/relationships/hyperlink" Target="http://egov.cityofchicago.org/city/webportal/portalContentItemAction.do?blockName=Buildings%2fContent&amp;deptMainCategoryOID=-536901233&amp;entityName=Buildings&amp;topChannelName=Dept&amp;contentOID=536988877&amp;contenTypeName=COC_EDITORIAL" TargetMode="External"/><Relationship Id="rId28" Type="http://schemas.openxmlformats.org/officeDocument/2006/relationships/hyperlink" Target="http://www.cwp.org/categoryblog/98-forestry.html" TargetMode="External"/><Relationship Id="rId36" Type="http://schemas.openxmlformats.org/officeDocument/2006/relationships/hyperlink" Target="http://www.portlandonline.com/shared/cfm/image.cfm?id=53320" TargetMode="External"/><Relationship Id="rId49" Type="http://schemas.openxmlformats.org/officeDocument/2006/relationships/hyperlink" Target="http://www.georgiastormwater.com/" TargetMode="External"/><Relationship Id="rId57" Type="http://schemas.openxmlformats.org/officeDocument/2006/relationships/hyperlink" Target="http://www.smartgrowth.org/" TargetMode="External"/><Relationship Id="rId106" Type="http://schemas.openxmlformats.org/officeDocument/2006/relationships/hyperlink" Target="http://www.chattanooga.gov/city_council/code/41%20--%20code%20appendix%20b%20-%20zoning%20ordinance.pdf" TargetMode="External"/><Relationship Id="rId114" Type="http://schemas.openxmlformats.org/officeDocument/2006/relationships/hyperlink" Target="http://www.cwp.org/documents/cat_view/76-stormwater-management-publications/90-managing-stormwater-in-your-community-a-guide-for-building-an-effective-post-construction-program.html" TargetMode="External"/><Relationship Id="rId119" Type="http://schemas.openxmlformats.org/officeDocument/2006/relationships/hyperlink" Target="http://www.epa.gov/hiri/resources/pdf/GreenRoofsCompendium.pdf" TargetMode="External"/><Relationship Id="rId127" Type="http://schemas.openxmlformats.org/officeDocument/2006/relationships/hyperlink" Target="http://cfpub.epa.gov/npdes/greeninfrastructure/technology.cfm" TargetMode="External"/><Relationship Id="rId10" Type="http://schemas.openxmlformats.org/officeDocument/2006/relationships/hyperlink" Target="http://www.udfcd.org/downloads/down_critmanual.htm" TargetMode="External"/><Relationship Id="rId31" Type="http://schemas.openxmlformats.org/officeDocument/2006/relationships/hyperlink" Target="http://www.townofchapelhill.org/index.aspx?page=879" TargetMode="External"/><Relationship Id="rId44" Type="http://schemas.openxmlformats.org/officeDocument/2006/relationships/hyperlink" Target="http://www.bae.ncsu.edu/info/permeable-pavement/" TargetMode="External"/><Relationship Id="rId52" Type="http://schemas.openxmlformats.org/officeDocument/2006/relationships/hyperlink" Target="http://wcel.org/resources/publication/green-buildings-guide-tools-local-governments-promote-site-sustainability" TargetMode="External"/><Relationship Id="rId60" Type="http://schemas.openxmlformats.org/officeDocument/2006/relationships/hyperlink" Target="http://lgc.org/" TargetMode="External"/><Relationship Id="rId65" Type="http://schemas.openxmlformats.org/officeDocument/2006/relationships/hyperlink" Target="http://www.metro-region.org/index.cfm/go/by.web/id/277" TargetMode="External"/><Relationship Id="rId73" Type="http://schemas.openxmlformats.org/officeDocument/2006/relationships/hyperlink" Target="http://www.stormwatercenter.net/" TargetMode="External"/><Relationship Id="rId78" Type="http://schemas.openxmlformats.org/officeDocument/2006/relationships/hyperlink" Target="http://www.epa.gov/nps/lid/" TargetMode="External"/><Relationship Id="rId81" Type="http://schemas.openxmlformats.org/officeDocument/2006/relationships/hyperlink" Target="http://www.stormwatercenter.net/" TargetMode="External"/><Relationship Id="rId86" Type="http://schemas.openxmlformats.org/officeDocument/2006/relationships/hyperlink" Target="http://www.epa.gov/hiri/resources/pdf/GreenRoofsCompendium.pdf" TargetMode="External"/><Relationship Id="rId94" Type="http://schemas.openxmlformats.org/officeDocument/2006/relationships/hyperlink" Target="http://www.arcsa.org/content.asp?pl=6&amp;contentid=6" TargetMode="External"/><Relationship Id="rId99" Type="http://schemas.openxmlformats.org/officeDocument/2006/relationships/hyperlink" Target="http://www.bae.ncsu.edu/topic/bioretention/overview.html" TargetMode="External"/><Relationship Id="rId101" Type="http://schemas.openxmlformats.org/officeDocument/2006/relationships/hyperlink" Target="http://www.bae.ncsu.edu/info/permeable-pavement/" TargetMode="External"/><Relationship Id="rId122" Type="http://schemas.openxmlformats.org/officeDocument/2006/relationships/hyperlink" Target="http://www.greengridroofs.com/" TargetMode="External"/><Relationship Id="rId130" Type="http://schemas.openxmlformats.org/officeDocument/2006/relationships/hyperlink" Target="http://www.portlandonline.com/shared/cfm/image.cfm?id=53320" TargetMode="External"/><Relationship Id="rId135" Type="http://schemas.openxmlformats.org/officeDocument/2006/relationships/hyperlink" Target="http://www.epa.gov/owow/podcasts/greenstreetsusa.html" TargetMode="External"/><Relationship Id="rId143" Type="http://schemas.openxmlformats.org/officeDocument/2006/relationships/hyperlink" Target="http://www.fs.fed.us/psw/programs/cufr/" TargetMode="External"/><Relationship Id="rId148" Type="http://schemas.openxmlformats.org/officeDocument/2006/relationships/hyperlink" Target="http://transect.org/docs/LightLevels.pdf" TargetMode="External"/><Relationship Id="rId151" Type="http://schemas.openxmlformats.org/officeDocument/2006/relationships/hyperlink" Target="http://water.epa.gov/infrastructure/greeninfrastructure" TargetMode="External"/><Relationship Id="rId4" Type="http://schemas.openxmlformats.org/officeDocument/2006/relationships/hyperlink" Target="../../../../../Documents%20and%20Settings/sconbere/Local%20Settings/Temporary%20Internet%20Files/Content.Outlook/Draft%20Final%20Versions/nepis.epa.gov/Exe/ZyPURL.cgi%3fDockey=2000O182.txt" TargetMode="External"/><Relationship Id="rId9" Type="http://schemas.openxmlformats.org/officeDocument/2006/relationships/hyperlink" Target="http://cfpub.epa.gov/safewater/sourcewater/sourcewater.cfm?action=Publications&amp;view=filter&amp;document_type_id=103" TargetMode="External"/><Relationship Id="rId13" Type="http://schemas.openxmlformats.org/officeDocument/2006/relationships/hyperlink" Target="http://www.fema.gov/plan/prevent/floodplain/index.shtm" TargetMode="External"/><Relationship Id="rId18" Type="http://schemas.openxmlformats.org/officeDocument/2006/relationships/hyperlink" Target="http://www.countyplanning.org/mountain-ridge-and-steep-slope-protection-strategics-431/" TargetMode="External"/><Relationship Id="rId39" Type="http://schemas.openxmlformats.org/officeDocument/2006/relationships/hyperlink" Target="http://www.epa.gov/smartgrowth/parking.htm" TargetMode="External"/><Relationship Id="rId109" Type="http://schemas.openxmlformats.org/officeDocument/2006/relationships/hyperlink" Target="http://www.arb.ca.gov/planning/tsaq/cashout/cashout.htm" TargetMode="External"/><Relationship Id="rId34" Type="http://schemas.openxmlformats.org/officeDocument/2006/relationships/hyperlink" Target="http://water.epa.gov/infrastructure/greeninfrastructure/upload/gi_munichandbook_green_streets.pdf" TargetMode="External"/><Relationship Id="rId50" Type="http://schemas.openxmlformats.org/officeDocument/2006/relationships/hyperlink" Target="http://water.epa.gov/infrastructure/greeninfrastructure/gi_policy.cfm" TargetMode="External"/><Relationship Id="rId55" Type="http://schemas.openxmlformats.org/officeDocument/2006/relationships/hyperlink" Target="http://www.uli.org/" TargetMode="External"/><Relationship Id="rId76" Type="http://schemas.openxmlformats.org/officeDocument/2006/relationships/hyperlink" Target="http://cfpub.epa.gov/npdes/stormwater/menuofbmps/index.cfm?action=min_measure&amp;min_measure_id=5" TargetMode="External"/><Relationship Id="rId97" Type="http://schemas.openxmlformats.org/officeDocument/2006/relationships/hyperlink" Target="http://water.epa.gov/infrastructure/greeninfrastructure/upload/gi_munichandbook_harvesting.pdf" TargetMode="External"/><Relationship Id="rId104" Type="http://schemas.openxmlformats.org/officeDocument/2006/relationships/hyperlink" Target="http://www.epa.gov/owow/podcasts/greenstreetsusa.html" TargetMode="External"/><Relationship Id="rId120" Type="http://schemas.openxmlformats.org/officeDocument/2006/relationships/hyperlink" Target="http://www.greenroofs.org/" TargetMode="External"/><Relationship Id="rId125" Type="http://schemas.openxmlformats.org/officeDocument/2006/relationships/hyperlink" Target="http://myplantconnection.com/green-roofs-legislation.php" TargetMode="External"/><Relationship Id="rId141" Type="http://schemas.openxmlformats.org/officeDocument/2006/relationships/hyperlink" Target="http://www.sustainableportland.org/shared/cfm/image.cfm?id=72545" TargetMode="External"/><Relationship Id="rId146" Type="http://schemas.openxmlformats.org/officeDocument/2006/relationships/hyperlink" Target="http://www.darkskysociety.org/handouts/idacodehandbook.pdf" TargetMode="External"/><Relationship Id="rId7" Type="http://schemas.openxmlformats.org/officeDocument/2006/relationships/hyperlink" Target="http://www.epa.gov/nps/ordinance/sourcewater.htm" TargetMode="External"/><Relationship Id="rId71" Type="http://schemas.openxmlformats.org/officeDocument/2006/relationships/hyperlink" Target="http://www.epa.gov/owow/NPS/ordinance/" TargetMode="External"/><Relationship Id="rId92" Type="http://schemas.openxmlformats.org/officeDocument/2006/relationships/hyperlink" Target="http://myplantconnection.com/green-roofs-legislation.php" TargetMode="External"/><Relationship Id="rId2" Type="http://schemas.openxmlformats.org/officeDocument/2006/relationships/hyperlink" Target="http://www.stormwatercenter.net/" TargetMode="External"/><Relationship Id="rId29" Type="http://schemas.openxmlformats.org/officeDocument/2006/relationships/hyperlink" Target="http://www.metro-region.org/index.cfm/go/by.web/id=26337" TargetMode="External"/><Relationship Id="rId24" Type="http://schemas.openxmlformats.org/officeDocument/2006/relationships/hyperlink" Target="http://epa.gov/smartgrowth/openspace.htm" TargetMode="External"/><Relationship Id="rId40" Type="http://schemas.openxmlformats.org/officeDocument/2006/relationships/hyperlink" Target="http://www.arb.ca.gov/planning/tsaq/cashout/cashout.htm" TargetMode="External"/><Relationship Id="rId45" Type="http://schemas.openxmlformats.org/officeDocument/2006/relationships/hyperlink" Target="http://www.stormwater.ucf.edu/research_publications.asp" TargetMode="External"/><Relationship Id="rId66" Type="http://schemas.openxmlformats.org/officeDocument/2006/relationships/hyperlink" Target="http://www.lexingtonky.gov/index.aspx?page=497" TargetMode="External"/><Relationship Id="rId87" Type="http://schemas.openxmlformats.org/officeDocument/2006/relationships/hyperlink" Target="http://www.greenroofs.org/" TargetMode="External"/><Relationship Id="rId110" Type="http://schemas.openxmlformats.org/officeDocument/2006/relationships/hyperlink" Target="http://www.epa.gov/owow/podcasts/greenstreetsusa.html" TargetMode="External"/><Relationship Id="rId115" Type="http://schemas.openxmlformats.org/officeDocument/2006/relationships/hyperlink" Target="http://www.portlandonline.com/bes/index.cfm?c=35122&amp;a=55769" TargetMode="External"/><Relationship Id="rId131" Type="http://schemas.openxmlformats.org/officeDocument/2006/relationships/hyperlink" Target="http://www.chattanooga.gov/city_council/code/41%20--%20code%20appendix%20b%20-%20zoning%20ordinance.pdf" TargetMode="External"/><Relationship Id="rId136" Type="http://schemas.openxmlformats.org/officeDocument/2006/relationships/hyperlink" Target="http://www.lowimpactdevelopment.org/greenstreets/" TargetMode="External"/><Relationship Id="rId61" Type="http://schemas.openxmlformats.org/officeDocument/2006/relationships/hyperlink" Target="http://www.epa.gov/smartgrowth/essential_fixes.htm" TargetMode="External"/><Relationship Id="rId82" Type="http://schemas.openxmlformats.org/officeDocument/2006/relationships/hyperlink" Target="http://www.georgiastormwater.com/" TargetMode="External"/><Relationship Id="rId152" Type="http://schemas.openxmlformats.org/officeDocument/2006/relationships/printerSettings" Target="../printerSettings/printerSettings3.bin"/><Relationship Id="rId19" Type="http://schemas.openxmlformats.org/officeDocument/2006/relationships/hyperlink" Target="http://environment.transportation.org/environmental_issues/construct_maint_prac/compendium/manual/10_13.aspx" TargetMode="External"/><Relationship Id="rId14" Type="http://schemas.openxmlformats.org/officeDocument/2006/relationships/hyperlink" Target="http://www.floods.org/" TargetMode="External"/><Relationship Id="rId30" Type="http://schemas.openxmlformats.org/officeDocument/2006/relationships/hyperlink" Target="http://www.sustainableportland.org/shared/cfm/image.cfm?id=72545" TargetMode="External"/><Relationship Id="rId35" Type="http://schemas.openxmlformats.org/officeDocument/2006/relationships/hyperlink" Target="http://www.epa.gov/owow/podcasts/greenstreetsusa.html" TargetMode="External"/><Relationship Id="rId56" Type="http://schemas.openxmlformats.org/officeDocument/2006/relationships/hyperlink" Target="http://www.cnu.org/" TargetMode="External"/><Relationship Id="rId77" Type="http://schemas.openxmlformats.org/officeDocument/2006/relationships/hyperlink" Target="http://water.epa.gov/infrastructure/greeninfrastructure/index.cfm" TargetMode="External"/><Relationship Id="rId100" Type="http://schemas.openxmlformats.org/officeDocument/2006/relationships/hyperlink" Target="http://cfpub.epa.gov/npdes/stormwater/menuofbmps/index.cfm?action=browse&amp;Rbutton=detail&amp;bmp=135&amp;minmeasure=5" TargetMode="External"/><Relationship Id="rId105" Type="http://schemas.openxmlformats.org/officeDocument/2006/relationships/hyperlink" Target="http://www.portlandonline.com/shared/cfm/image.cfm?id=53320" TargetMode="External"/><Relationship Id="rId126" Type="http://schemas.openxmlformats.org/officeDocument/2006/relationships/hyperlink" Target="http://www.portlandonline.com/shared/cfm/image.cfm?id=112682" TargetMode="External"/><Relationship Id="rId147" Type="http://schemas.openxmlformats.org/officeDocument/2006/relationships/hyperlink" Target="http://docs.darksky.org/Codes/SimpleGuidelines.pdf" TargetMode="External"/><Relationship Id="rId8" Type="http://schemas.openxmlformats.org/officeDocument/2006/relationships/hyperlink" Target="http://cfpub.epa.gov/safewater/sourcewater/sourcewater.cfm?action=Protection" TargetMode="External"/><Relationship Id="rId51" Type="http://schemas.openxmlformats.org/officeDocument/2006/relationships/hyperlink" Target="http://www.cwp.org/Resource_Library/Better_Site_Design/index.htm" TargetMode="External"/><Relationship Id="rId72" Type="http://schemas.openxmlformats.org/officeDocument/2006/relationships/hyperlink" Target="http://www.cwp.org/your-watershed-101/stormwater-management.html" TargetMode="External"/><Relationship Id="rId93" Type="http://schemas.openxmlformats.org/officeDocument/2006/relationships/hyperlink" Target="http://www.portlandonline.com/shared/cfm/image.cfm?id=112682" TargetMode="External"/><Relationship Id="rId98" Type="http://schemas.openxmlformats.org/officeDocument/2006/relationships/hyperlink" Target="http://www.epa.gov/oaintrnt/stormwater/more_information.htm" TargetMode="External"/><Relationship Id="rId121" Type="http://schemas.openxmlformats.org/officeDocument/2006/relationships/hyperlink" Target="http://www.coolroofs.org/" TargetMode="External"/><Relationship Id="rId142" Type="http://schemas.openxmlformats.org/officeDocument/2006/relationships/hyperlink" Target="http://www.townofchapelhill.org/index.aspx?page=879" TargetMode="External"/><Relationship Id="rId3" Type="http://schemas.openxmlformats.org/officeDocument/2006/relationships/hyperlink" Target="http://www.rivercenter.uga.edu/publications/pdf/riparian_buffer_guidebook.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www.dcat.net/about_dcat/current/Non-Bearing_Clay_Wall.pdf" TargetMode="External"/><Relationship Id="rId18" Type="http://schemas.openxmlformats.org/officeDocument/2006/relationships/hyperlink" Target="http://www.astm.org/COMMIT/COMMITTEE/C12.htm" TargetMode="External"/><Relationship Id="rId26" Type="http://schemas.openxmlformats.org/officeDocument/2006/relationships/hyperlink" Target="http://www.epa.gov/osw/conserve/rrr/imr/pdfs/recy-bldg.pdf" TargetMode="External"/><Relationship Id="rId39" Type="http://schemas.openxmlformats.org/officeDocument/2006/relationships/hyperlink" Target="http://www.agc.org/cs/recycling_toolkit" TargetMode="External"/><Relationship Id="rId21" Type="http://schemas.openxmlformats.org/officeDocument/2006/relationships/hyperlink" Target="http://www.stopwaste.org/docs/Resource_Guide.pdf" TargetMode="External"/><Relationship Id="rId34" Type="http://schemas.openxmlformats.org/officeDocument/2006/relationships/hyperlink" Target="http://www.ciwmb.ca.gov/ConDemo/Recyclers/RecyclerSearch.aspx" TargetMode="External"/><Relationship Id="rId42" Type="http://schemas.openxmlformats.org/officeDocument/2006/relationships/hyperlink" Target="http://www.epa.gov/etv/center-mmr.html" TargetMode="External"/><Relationship Id="rId47" Type="http://schemas.openxmlformats.org/officeDocument/2006/relationships/hyperlink" Target="http://www.drywallrecycling.org/" TargetMode="External"/><Relationship Id="rId50" Type="http://schemas.openxmlformats.org/officeDocument/2006/relationships/hyperlink" Target="http://www.agc.org/cs/recycling_toolkit" TargetMode="External"/><Relationship Id="rId55" Type="http://schemas.openxmlformats.org/officeDocument/2006/relationships/hyperlink" Target="http://www.ul.com/global/eng/pages/solutions/standards/accessstandards/catalogofstandards/standard/?id=100_1" TargetMode="External"/><Relationship Id="rId7" Type="http://schemas.openxmlformats.org/officeDocument/2006/relationships/hyperlink" Target="http://saveprogram.icc-es.org/" TargetMode="External"/><Relationship Id="rId12" Type="http://schemas.openxmlformats.org/officeDocument/2006/relationships/hyperlink" Target="http://www.scscertified.com/products/" TargetMode="External"/><Relationship Id="rId17" Type="http://schemas.openxmlformats.org/officeDocument/2006/relationships/hyperlink" Target="http://www.astm.org/COMMIT/COMMITTEE/D04.htm" TargetMode="External"/><Relationship Id="rId25" Type="http://schemas.openxmlformats.org/officeDocument/2006/relationships/hyperlink" Target="http://www.calrecycle.ca.gov/Reuse/Links/Building.htm" TargetMode="External"/><Relationship Id="rId33" Type="http://schemas.openxmlformats.org/officeDocument/2006/relationships/hyperlink" Target="http://www.smartgrowth.org/library/articles.asp?art=15" TargetMode="External"/><Relationship Id="rId38" Type="http://schemas.openxmlformats.org/officeDocument/2006/relationships/hyperlink" Target="http://www.wastecapwi.org/services/construction-and-demolition-specifications/" TargetMode="External"/><Relationship Id="rId46" Type="http://schemas.openxmlformats.org/officeDocument/2006/relationships/hyperlink" Target="http://www.shinglerecycling.org/" TargetMode="External"/><Relationship Id="rId2" Type="http://schemas.openxmlformats.org/officeDocument/2006/relationships/hyperlink" Target="http://www.greenguard.org/" TargetMode="External"/><Relationship Id="rId16" Type="http://schemas.openxmlformats.org/officeDocument/2006/relationships/hyperlink" Target="http://www.astm.org/COMMIT/COMMITTEE/C09.htm" TargetMode="External"/><Relationship Id="rId20" Type="http://schemas.openxmlformats.org/officeDocument/2006/relationships/hyperlink" Target="http://www.astm.org/COMMIT/COMMITTEE/D34.htm" TargetMode="External"/><Relationship Id="rId29" Type="http://schemas.openxmlformats.org/officeDocument/2006/relationships/hyperlink" Target="http://www.scag.ca.gov/housing/pdfs/summit/housing/Adaptive-Reuse-Book-LA.pdf" TargetMode="External"/><Relationship Id="rId41" Type="http://schemas.openxmlformats.org/officeDocument/2006/relationships/hyperlink" Target="http://www.usgbc.org/DisplayPage.aspx?CMSPageID=295" TargetMode="External"/><Relationship Id="rId54" Type="http://schemas.openxmlformats.org/officeDocument/2006/relationships/hyperlink" Target="http://www.nsf.org/business/sustainability/su_nsf_342_wall_coverings_insert.pdf" TargetMode="External"/><Relationship Id="rId1" Type="http://schemas.openxmlformats.org/officeDocument/2006/relationships/hyperlink" Target="http://www.c2ccertified.com/" TargetMode="External"/><Relationship Id="rId6" Type="http://schemas.openxmlformats.org/officeDocument/2006/relationships/hyperlink" Target="http://www.icc-es.org/" TargetMode="External"/><Relationship Id="rId11" Type="http://schemas.openxmlformats.org/officeDocument/2006/relationships/hyperlink" Target="http://www.rdhbe.com/database/files/sb4c3df2819dd71%281%29.pdf" TargetMode="External"/><Relationship Id="rId24" Type="http://schemas.openxmlformats.org/officeDocument/2006/relationships/hyperlink" Target="http://www.epeat.net/" TargetMode="External"/><Relationship Id="rId32" Type="http://schemas.openxmlformats.org/officeDocument/2006/relationships/hyperlink" Target="http://www.preservationnation.org/" TargetMode="External"/><Relationship Id="rId37" Type="http://schemas.openxmlformats.org/officeDocument/2006/relationships/hyperlink" Target="http://www.epa.gov/epawaste/conserve/tools/cpg/index.htm" TargetMode="External"/><Relationship Id="rId40" Type="http://schemas.openxmlformats.org/officeDocument/2006/relationships/hyperlink" Target="http://www.calrecycle.ca.gov/ConDemo/" TargetMode="External"/><Relationship Id="rId45" Type="http://schemas.openxmlformats.org/officeDocument/2006/relationships/hyperlink" Target="http://www.dcat.net/about_dcat/current/Boulder_Straw_Bale_Code.pdf" TargetMode="External"/><Relationship Id="rId53" Type="http://schemas.openxmlformats.org/officeDocument/2006/relationships/hyperlink" Target="http://www.nsf.org/business/sustainability/product_furnishings_fabric.asp" TargetMode="External"/><Relationship Id="rId58" Type="http://schemas.openxmlformats.org/officeDocument/2006/relationships/comments" Target="../comments2.xml"/><Relationship Id="rId5" Type="http://schemas.openxmlformats.org/officeDocument/2006/relationships/hyperlink" Target="http://www.scscertified.com/products/" TargetMode="External"/><Relationship Id="rId15" Type="http://schemas.openxmlformats.org/officeDocument/2006/relationships/hyperlink" Target="http://www.astm.org/COMMIT/COMMITTEE/C01.htm" TargetMode="External"/><Relationship Id="rId23" Type="http://schemas.openxmlformats.org/officeDocument/2006/relationships/hyperlink" Target="http://www.ciwmb.ca.gov/RCP/Product.asp?VW=CAT&amp;CATID=257" TargetMode="External"/><Relationship Id="rId28" Type="http://schemas.openxmlformats.org/officeDocument/2006/relationships/hyperlink" Target="http://www.agc.org/cs/recycling_toolkit" TargetMode="External"/><Relationship Id="rId36" Type="http://schemas.openxmlformats.org/officeDocument/2006/relationships/hyperlink" Target="http://www.epeat.net/" TargetMode="External"/><Relationship Id="rId49" Type="http://schemas.openxmlformats.org/officeDocument/2006/relationships/hyperlink" Target="http://www.cdrecycling.org/" TargetMode="External"/><Relationship Id="rId57" Type="http://schemas.openxmlformats.org/officeDocument/2006/relationships/vmlDrawing" Target="../drawings/vmlDrawing2.vml"/><Relationship Id="rId10" Type="http://schemas.openxmlformats.org/officeDocument/2006/relationships/hyperlink" Target="http://www.nepis.epa.gov/Exe/ZyPURL.cgi?Docky=P1009HH1.txt" TargetMode="External"/><Relationship Id="rId19" Type="http://schemas.openxmlformats.org/officeDocument/2006/relationships/hyperlink" Target="http://www.astm.org/COMMIT/COMMITTEE/E50.htm" TargetMode="External"/><Relationship Id="rId31" Type="http://schemas.openxmlformats.org/officeDocument/2006/relationships/hyperlink" Target="http://nepis.epa.gov/Exe/ZyPURL.cgi?Dockey=P1009HH1.txt" TargetMode="External"/><Relationship Id="rId44" Type="http://schemas.openxmlformats.org/officeDocument/2006/relationships/hyperlink" Target="http://www.astm.org/COMMIT/COMMITTEE/C11.htm?L+C11store" TargetMode="External"/><Relationship Id="rId52" Type="http://schemas.openxmlformats.org/officeDocument/2006/relationships/hyperlink" Target="http://www.nsf.org/business/sustainability/product_carpet.asp" TargetMode="External"/><Relationship Id="rId4" Type="http://schemas.openxmlformats.org/officeDocument/2006/relationships/hyperlink" Target="http://www.sfiprogram.org/" TargetMode="External"/><Relationship Id="rId9" Type="http://schemas.openxmlformats.org/officeDocument/2006/relationships/hyperlink" Target="http://www.epa.gov/osw/conserve/rrr/imr/pdfs/recy-bldg.pdf" TargetMode="External"/><Relationship Id="rId14" Type="http://schemas.openxmlformats.org/officeDocument/2006/relationships/hyperlink" Target="http://www.dcat.net/about_dcat/current/Cement_Stucco_Wall.pdf" TargetMode="External"/><Relationship Id="rId22" Type="http://schemas.openxmlformats.org/officeDocument/2006/relationships/hyperlink" Target="http://www.agc.org/cs/recycling_toolkit" TargetMode="External"/><Relationship Id="rId27" Type="http://schemas.openxmlformats.org/officeDocument/2006/relationships/hyperlink" Target="http://www.bmra.org/" TargetMode="External"/><Relationship Id="rId30" Type="http://schemas.openxmlformats.org/officeDocument/2006/relationships/hyperlink" Target="http://www.usgbc.org/DisplayPage.aspx?CMSPageID=295" TargetMode="External"/><Relationship Id="rId35" Type="http://schemas.openxmlformats.org/officeDocument/2006/relationships/hyperlink" Target="http://wiki.aia.org/Wiki%20Pages/Construction%20Waste%20Management.aspx" TargetMode="External"/><Relationship Id="rId43" Type="http://schemas.openxmlformats.org/officeDocument/2006/relationships/hyperlink" Target="http://www.rdhbe.com/database/files/sb4c3df2819dd71%281%29.pdf" TargetMode="External"/><Relationship Id="rId48" Type="http://schemas.openxmlformats.org/officeDocument/2006/relationships/hyperlink" Target="http://www.concreterecycling.org/" TargetMode="External"/><Relationship Id="rId56" Type="http://schemas.openxmlformats.org/officeDocument/2006/relationships/printerSettings" Target="../printerSettings/printerSettings5.bin"/><Relationship Id="rId8" Type="http://schemas.openxmlformats.org/officeDocument/2006/relationships/hyperlink" Target="http://www.epa.gov/epawaste/conserve/tools/cpg/index.htm" TargetMode="External"/><Relationship Id="rId51" Type="http://schemas.openxmlformats.org/officeDocument/2006/relationships/hyperlink" Target="http://www.bifma.org/standards/" TargetMode="External"/><Relationship Id="rId3" Type="http://schemas.openxmlformats.org/officeDocument/2006/relationships/hyperlink" Target="http://www.fsc.org/"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greshamoregon.gov/city/city-departments/planning-services/development-planning/template.aspx?id=3586" TargetMode="External"/><Relationship Id="rId18" Type="http://schemas.openxmlformats.org/officeDocument/2006/relationships/hyperlink" Target="http://irecusa.org/wp-content/uploads/2010/07/PV-Field-Inspection-Guide-June-2010-F-1.pdf" TargetMode="External"/><Relationship Id="rId26" Type="http://schemas.openxmlformats.org/officeDocument/2006/relationships/hyperlink" Target="http://www.green-e.org/" TargetMode="External"/><Relationship Id="rId39" Type="http://schemas.openxmlformats.org/officeDocument/2006/relationships/hyperlink" Target="http://www.energystar.gov/" TargetMode="External"/><Relationship Id="rId21" Type="http://schemas.openxmlformats.org/officeDocument/2006/relationships/hyperlink" Target="http://www.ferc.gov/industries/electric/indus-act/gi.asp" TargetMode="External"/><Relationship Id="rId34" Type="http://schemas.openxmlformats.org/officeDocument/2006/relationships/hyperlink" Target="http://www.epa.gov/cleandiesel/documents/420f10018.pdf" TargetMode="External"/><Relationship Id="rId42" Type="http://schemas.openxmlformats.org/officeDocument/2006/relationships/hyperlink" Target="http://www.bouldercolorado.gov/index.php?option=com_content&amp;task=view&amp;id=207&amp;Itemid=2173" TargetMode="External"/><Relationship Id="rId47" Type="http://schemas.openxmlformats.org/officeDocument/2006/relationships/hyperlink" Target="http://www.resnet.us/" TargetMode="External"/><Relationship Id="rId50" Type="http://schemas.openxmlformats.org/officeDocument/2006/relationships/hyperlink" Target="http://info.sen.ca.gov/pub/09-10/bill/asm/ab_1051-1100/ab_1065_bill_20100104_amended_asm_v97.pdf" TargetMode="External"/><Relationship Id="rId55" Type="http://schemas.openxmlformats.org/officeDocument/2006/relationships/hyperlink" Target="http://www.darksky.org/" TargetMode="External"/><Relationship Id="rId63" Type="http://schemas.openxmlformats.org/officeDocument/2006/relationships/hyperlink" Target="http://www.ashrae.org/" TargetMode="External"/><Relationship Id="rId68" Type="http://schemas.openxmlformats.org/officeDocument/2006/relationships/hyperlink" Target="http://www1.eere.energy.gov/buildings/index.html" TargetMode="External"/><Relationship Id="rId7" Type="http://schemas.openxmlformats.org/officeDocument/2006/relationships/hyperlink" Target="http://www.awea.org/" TargetMode="External"/><Relationship Id="rId71" Type="http://schemas.openxmlformats.org/officeDocument/2006/relationships/comments" Target="../comments3.xml"/><Relationship Id="rId2" Type="http://schemas.openxmlformats.org/officeDocument/2006/relationships/hyperlink" Target="http://www.energycodes.gov/publications/general/BECP_Assistance_table.pdf" TargetMode="External"/><Relationship Id="rId16" Type="http://schemas.openxmlformats.org/officeDocument/2006/relationships/hyperlink" Target="http://clerk1.state.wy.us/plan/docs/ComprehensivePlan/Resolutions/Solar.pdf" TargetMode="External"/><Relationship Id="rId29" Type="http://schemas.openxmlformats.org/officeDocument/2006/relationships/hyperlink" Target="http://www.epa.gov/greenpower/pubs/gplocator.htm" TargetMode="External"/><Relationship Id="rId1" Type="http://schemas.openxmlformats.org/officeDocument/2006/relationships/hyperlink" Target="http://www.energycodes.gov/" TargetMode="External"/><Relationship Id="rId6" Type="http://schemas.openxmlformats.org/officeDocument/2006/relationships/hyperlink" Target="http://www.mass.gov/eea/docs/doer/green-communities/grant-program/stretch-code-qa-feb10-2011.pdf" TargetMode="External"/><Relationship Id="rId11" Type="http://schemas.openxmlformats.org/officeDocument/2006/relationships/hyperlink" Target="http://www.ases.org/" TargetMode="External"/><Relationship Id="rId24" Type="http://schemas.openxmlformats.org/officeDocument/2006/relationships/hyperlink" Target="http://www1.eere.energy.gov/femp/technologies/derchp_ipg.html" TargetMode="External"/><Relationship Id="rId32" Type="http://schemas.openxmlformats.org/officeDocument/2006/relationships/hyperlink" Target="http://www.eere.energy.gov/" TargetMode="External"/><Relationship Id="rId37" Type="http://schemas.openxmlformats.org/officeDocument/2006/relationships/hyperlink" Target="http://www.epa.gov/cleandiesel/technologies/retrofits.htm" TargetMode="External"/><Relationship Id="rId40" Type="http://schemas.openxmlformats.org/officeDocument/2006/relationships/hyperlink" Target="http://www.ashrae.org/" TargetMode="External"/><Relationship Id="rId45" Type="http://schemas.openxmlformats.org/officeDocument/2006/relationships/hyperlink" Target="http://www.dsireusa.org/incentives/incentive.cfm?Incentive_Code=DC07R" TargetMode="External"/><Relationship Id="rId53" Type="http://schemas.openxmlformats.org/officeDocument/2006/relationships/hyperlink" Target="http://www.dsireusa.org/" TargetMode="External"/><Relationship Id="rId58" Type="http://schemas.openxmlformats.org/officeDocument/2006/relationships/hyperlink" Target="http://transect.org/docs/LightLevels.pdf" TargetMode="External"/><Relationship Id="rId66" Type="http://schemas.openxmlformats.org/officeDocument/2006/relationships/hyperlink" Target="http://ase.org/" TargetMode="External"/><Relationship Id="rId5" Type="http://schemas.openxmlformats.org/officeDocument/2006/relationships/hyperlink" Target="http://www.energycodes.gov/why_codes/" TargetMode="External"/><Relationship Id="rId15" Type="http://schemas.openxmlformats.org/officeDocument/2006/relationships/hyperlink" Target="http://www.law.du.edu/documents/rmlui/sustainable-development/SolarAccess.pdf" TargetMode="External"/><Relationship Id="rId23" Type="http://schemas.openxmlformats.org/officeDocument/2006/relationships/hyperlink" Target="http://www.energy.ca.gov/distgen/interconnection/california_requirements.html" TargetMode="External"/><Relationship Id="rId28" Type="http://schemas.openxmlformats.org/officeDocument/2006/relationships/hyperlink" Target="http://apps3.eere.energy.gov/greenpower/" TargetMode="External"/><Relationship Id="rId36" Type="http://schemas.openxmlformats.org/officeDocument/2006/relationships/hyperlink" Target="http://www.mass.gov/dep/air/diesel/conretro.pdf" TargetMode="External"/><Relationship Id="rId49" Type="http://schemas.openxmlformats.org/officeDocument/2006/relationships/hyperlink" Target="http://www.ci.berkeley.ca.us/uploadedFiles/Planning_and_Development/Level_3_-_Energy_and_Sustainable_Development/Residential%20Energy%20Conservation%20Ordinance%20Compliance%20Guide%202008.pdf" TargetMode="External"/><Relationship Id="rId57" Type="http://schemas.openxmlformats.org/officeDocument/2006/relationships/hyperlink" Target="http://docs.darksky.org/Codes/SimpleGuidelines.pdf" TargetMode="External"/><Relationship Id="rId61" Type="http://schemas.openxmlformats.org/officeDocument/2006/relationships/hyperlink" Target="http://cfpub.epa.gov/ceird/index.cfm?fuseaction=napee.search_js" TargetMode="External"/><Relationship Id="rId10" Type="http://schemas.openxmlformats.org/officeDocument/2006/relationships/hyperlink" Target="http://www.ci.nevada.ia.us/default.php" TargetMode="External"/><Relationship Id="rId19" Type="http://schemas.openxmlformats.org/officeDocument/2006/relationships/hyperlink" Target="http://www.geoexchange.org/" TargetMode="External"/><Relationship Id="rId31" Type="http://schemas.openxmlformats.org/officeDocument/2006/relationships/hyperlink" Target="http://www.ashrae.org/" TargetMode="External"/><Relationship Id="rId44" Type="http://schemas.openxmlformats.org/officeDocument/2006/relationships/hyperlink" Target="http://www.dsireusa.org/" TargetMode="External"/><Relationship Id="rId52" Type="http://schemas.openxmlformats.org/officeDocument/2006/relationships/hyperlink" Target="http://bloomington.in.gov/green-building-incentives" TargetMode="External"/><Relationship Id="rId60" Type="http://schemas.openxmlformats.org/officeDocument/2006/relationships/hyperlink" Target="http://www.energystar.gov/" TargetMode="External"/><Relationship Id="rId65" Type="http://schemas.openxmlformats.org/officeDocument/2006/relationships/hyperlink" Target="http://www.aceee.org/" TargetMode="External"/><Relationship Id="rId4" Type="http://schemas.openxmlformats.org/officeDocument/2006/relationships/hyperlink" Target="http://bcap-ocean.org/" TargetMode="External"/><Relationship Id="rId9" Type="http://schemas.openxmlformats.org/officeDocument/2006/relationships/hyperlink" Target="http://www.eaglecounty.us/" TargetMode="External"/><Relationship Id="rId14" Type="http://schemas.openxmlformats.org/officeDocument/2006/relationships/hyperlink" Target="http://www.ci.berkeley.ca.us/uploadedFiles/Clerk/Level_3_-_BMC/BMC-Part2--032508.pdf" TargetMode="External"/><Relationship Id="rId22" Type="http://schemas.openxmlformats.org/officeDocument/2006/relationships/hyperlink" Target="http://www.dsireusa.org/" TargetMode="External"/><Relationship Id="rId27" Type="http://schemas.openxmlformats.org/officeDocument/2006/relationships/hyperlink" Target="http://www.epa.gov/greenpower/" TargetMode="External"/><Relationship Id="rId30" Type="http://schemas.openxmlformats.org/officeDocument/2006/relationships/hyperlink" Target="http://apps3.eere.energy.gov/greenpower/buying/buying_power.shtml" TargetMode="External"/><Relationship Id="rId35" Type="http://schemas.openxmlformats.org/officeDocument/2006/relationships/hyperlink" Target="http://www.epa.gov/ttnamti1/files/ambient/pm25/qa/QA-Handbook-Vol-II.pdf" TargetMode="External"/><Relationship Id="rId43" Type="http://schemas.openxmlformats.org/officeDocument/2006/relationships/hyperlink" Target="http://www.sustainablybuilt.com/hers.html" TargetMode="External"/><Relationship Id="rId48" Type="http://schemas.openxmlformats.org/officeDocument/2006/relationships/hyperlink" Target="http://www.resnet.us/home-energy-ratings" TargetMode="External"/><Relationship Id="rId56" Type="http://schemas.openxmlformats.org/officeDocument/2006/relationships/hyperlink" Target="http://www.darkskysociety.org/handouts/idacodehandbook.pdf" TargetMode="External"/><Relationship Id="rId64" Type="http://schemas.openxmlformats.org/officeDocument/2006/relationships/hyperlink" Target="http://www.dsireusa.org/" TargetMode="External"/><Relationship Id="rId69" Type="http://schemas.openxmlformats.org/officeDocument/2006/relationships/printerSettings" Target="../printerSettings/printerSettings7.bin"/><Relationship Id="rId8" Type="http://schemas.openxmlformats.org/officeDocument/2006/relationships/hyperlink" Target="http://www.nrel.gov/wind/systemsintegration/" TargetMode="External"/><Relationship Id="rId51" Type="http://schemas.openxmlformats.org/officeDocument/2006/relationships/hyperlink" Target="http://www.greenplaybook.org/resources/whats_new/post4/category6.htm" TargetMode="External"/><Relationship Id="rId3" Type="http://schemas.openxmlformats.org/officeDocument/2006/relationships/hyperlink" Target="http://bcap-energy.org/" TargetMode="External"/><Relationship Id="rId12" Type="http://schemas.openxmlformats.org/officeDocument/2006/relationships/hyperlink" Target="http://apps1.eere.energy.gov/buildings/publications/pdfs/building_america/41085.pdf" TargetMode="External"/><Relationship Id="rId17" Type="http://schemas.openxmlformats.org/officeDocument/2006/relationships/hyperlink" Target="http://www.dsireusa.org/solar/index.cfm?ee=1&amp;RE=1&amp;spf=1&amp;st=1" TargetMode="External"/><Relationship Id="rId25" Type="http://schemas.openxmlformats.org/officeDocument/2006/relationships/hyperlink" Target="http://www.acore.org/" TargetMode="External"/><Relationship Id="rId33" Type="http://schemas.openxmlformats.org/officeDocument/2006/relationships/hyperlink" Target="http://www.epa.gov/ozone/snap/index.html" TargetMode="External"/><Relationship Id="rId38" Type="http://schemas.openxmlformats.org/officeDocument/2006/relationships/hyperlink" Target="http://www.epa.gov/otaq/diesel/documents/420f08008.pdf" TargetMode="External"/><Relationship Id="rId46" Type="http://schemas.openxmlformats.org/officeDocument/2006/relationships/hyperlink" Target="http://www.energystar.gov/" TargetMode="External"/><Relationship Id="rId59" Type="http://schemas.openxmlformats.org/officeDocument/2006/relationships/hyperlink" Target="http://www.ies.org/" TargetMode="External"/><Relationship Id="rId67" Type="http://schemas.openxmlformats.org/officeDocument/2006/relationships/hyperlink" Target="http://aceee.org/" TargetMode="External"/><Relationship Id="rId20" Type="http://schemas.openxmlformats.org/officeDocument/2006/relationships/hyperlink" Target="http://grouper.ieee.org/groups/scc21/dr_shared/" TargetMode="External"/><Relationship Id="rId41" Type="http://schemas.openxmlformats.org/officeDocument/2006/relationships/hyperlink" Target="http://www.bouldercolorado.gov/index.php?option=com_content&amp;task=view&amp;id=8444&amp;Itemid=22" TargetMode="External"/><Relationship Id="rId54" Type="http://schemas.openxmlformats.org/officeDocument/2006/relationships/hyperlink" Target="http://www.usgbc.org/DisplayPage.aspx?CMSPageID=2078" TargetMode="External"/><Relationship Id="rId62" Type="http://schemas.openxmlformats.org/officeDocument/2006/relationships/hyperlink" Target="http://www.eere.energy.gov/" TargetMode="External"/><Relationship Id="rId70"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ater.epa.gov/infrastructure/greeninfrastructure/index.cfm" TargetMode="External"/><Relationship Id="rId13" Type="http://schemas.openxmlformats.org/officeDocument/2006/relationships/hyperlink" Target="http://scotie.sonoraninstitute.org/component/content/article/25-tucson-az-commercial-rainwater-harvesting-ordinance.html" TargetMode="External"/><Relationship Id="rId18" Type="http://schemas.openxmlformats.org/officeDocument/2006/relationships/hyperlink" Target="http://www.allianceforwaterefficiency.org/" TargetMode="External"/><Relationship Id="rId26" Type="http://schemas.openxmlformats.org/officeDocument/2006/relationships/hyperlink" Target="http://www.epa.gov/epawaste/conserve/rrr/greenscapes/index.htm" TargetMode="External"/><Relationship Id="rId39" Type="http://schemas.openxmlformats.org/officeDocument/2006/relationships/hyperlink" Target="http://watershedmg.net/" TargetMode="External"/><Relationship Id="rId3" Type="http://schemas.openxmlformats.org/officeDocument/2006/relationships/hyperlink" Target="http://water.epa.gov/aboutow/owm/upload/2005_07_14_comp.pdf" TargetMode="External"/><Relationship Id="rId21" Type="http://schemas.openxmlformats.org/officeDocument/2006/relationships/hyperlink" Target="http://www.epa.gov/awi/res_technologies.html" TargetMode="External"/><Relationship Id="rId34" Type="http://schemas.openxmlformats.org/officeDocument/2006/relationships/hyperlink" Target="http://www.dcr.virginia.gov/documents/stmrainharv.pdf" TargetMode="External"/><Relationship Id="rId42" Type="http://schemas.openxmlformats.org/officeDocument/2006/relationships/comments" Target="../comments4.xml"/><Relationship Id="rId7" Type="http://schemas.openxmlformats.org/officeDocument/2006/relationships/hyperlink" Target="http://www.epa.gov/greeningepa/water/techniques.htm" TargetMode="External"/><Relationship Id="rId12" Type="http://schemas.openxmlformats.org/officeDocument/2006/relationships/hyperlink" Target="http://www.dcr.virginia.gov/documents/stmrainharv.pdf" TargetMode="External"/><Relationship Id="rId17" Type="http://schemas.openxmlformats.org/officeDocument/2006/relationships/hyperlink" Target="http://www.epa.gov/watersense/" TargetMode="External"/><Relationship Id="rId25" Type="http://schemas.openxmlformats.org/officeDocument/2006/relationships/hyperlink" Target="http://www.sustainablesites.org/report/The%20Case%20for%20Sustainable%20Landscapes_2009.pdf" TargetMode="External"/><Relationship Id="rId33" Type="http://schemas.openxmlformats.org/officeDocument/2006/relationships/hyperlink" Target="http://www.arcsa.org/content.asp?contentid=6" TargetMode="External"/><Relationship Id="rId38" Type="http://schemas.openxmlformats.org/officeDocument/2006/relationships/hyperlink" Target="http://www.ci.tucson.az.us/water/docs/graywaterord.pdf" TargetMode="External"/><Relationship Id="rId2" Type="http://schemas.openxmlformats.org/officeDocument/2006/relationships/hyperlink" Target="http://www.usgbc.org/DisplayPage.aspx?CMSPageID=2078" TargetMode="External"/><Relationship Id="rId16" Type="http://schemas.openxmlformats.org/officeDocument/2006/relationships/hyperlink" Target="http://www.ci.tucson.az.us/water/docs/graywaterord.pdf" TargetMode="External"/><Relationship Id="rId20" Type="http://schemas.openxmlformats.org/officeDocument/2006/relationships/hyperlink" Target="http://www.epa.gov/smartgrowth/water_efficiency.htm" TargetMode="External"/><Relationship Id="rId29" Type="http://schemas.openxmlformats.org/officeDocument/2006/relationships/hyperlink" Target="http://pubs.caes.uga.edu/caespubs/pubs/PDF/B1073.pdf" TargetMode="External"/><Relationship Id="rId41" Type="http://schemas.openxmlformats.org/officeDocument/2006/relationships/vmlDrawing" Target="../drawings/vmlDrawing4.vml"/><Relationship Id="rId1" Type="http://schemas.openxmlformats.org/officeDocument/2006/relationships/hyperlink" Target="http://bloomington.in.gov/green-building-incentives" TargetMode="External"/><Relationship Id="rId6" Type="http://schemas.openxmlformats.org/officeDocument/2006/relationships/hyperlink" Target="http://www.epa.gov/owm/water-efficiency/docs/utilityconservation_508.pdf" TargetMode="External"/><Relationship Id="rId11" Type="http://schemas.openxmlformats.org/officeDocument/2006/relationships/hyperlink" Target="http://www.arcsa.org/content.asp?contentid=6" TargetMode="External"/><Relationship Id="rId24" Type="http://schemas.openxmlformats.org/officeDocument/2006/relationships/hyperlink" Target="http://eomega.org/sites/default/files/OCSL_FAQ.pdf" TargetMode="External"/><Relationship Id="rId32" Type="http://schemas.openxmlformats.org/officeDocument/2006/relationships/hyperlink" Target="http://water.epa.gov/infrastructure/greeninfrastructure/index.cfm" TargetMode="External"/><Relationship Id="rId37" Type="http://schemas.openxmlformats.org/officeDocument/2006/relationships/hyperlink" Target="http://oasisdesign.net/greywater/law/improve/ImprovementsToGWlaws.pdf" TargetMode="External"/><Relationship Id="rId40" Type="http://schemas.openxmlformats.org/officeDocument/2006/relationships/printerSettings" Target="../printerSettings/printerSettings9.bin"/><Relationship Id="rId5" Type="http://schemas.openxmlformats.org/officeDocument/2006/relationships/hyperlink" Target="http://www.epa.gov/waterinfrastructure/wec_wp.htm" TargetMode="External"/><Relationship Id="rId15" Type="http://schemas.openxmlformats.org/officeDocument/2006/relationships/hyperlink" Target="http://oasisdesign.net/greywater/law/improve/ImprovementsToGWlaws.pdf" TargetMode="External"/><Relationship Id="rId23" Type="http://schemas.openxmlformats.org/officeDocument/2006/relationships/hyperlink" Target="http://www.oberlin.edu/sustainability/portfolio/buildings_and_grounds.html" TargetMode="External"/><Relationship Id="rId28" Type="http://schemas.openxmlformats.org/officeDocument/2006/relationships/hyperlink" Target="http://www.ci.tucson.az.us/water/docs/rainwaterord.pdf" TargetMode="External"/><Relationship Id="rId36" Type="http://schemas.openxmlformats.org/officeDocument/2006/relationships/hyperlink" Target="http://water.epa.gov/infrastructure/greeninfrastructure/index.cfm" TargetMode="External"/><Relationship Id="rId10" Type="http://schemas.openxmlformats.org/officeDocument/2006/relationships/hyperlink" Target="http://www.ci.tucson.az.us/water/docs/rainwaterord.pdf" TargetMode="External"/><Relationship Id="rId19" Type="http://schemas.openxmlformats.org/officeDocument/2006/relationships/hyperlink" Target="http://www.epa.gov/smartgrowth/water_resource.htm" TargetMode="External"/><Relationship Id="rId31" Type="http://schemas.openxmlformats.org/officeDocument/2006/relationships/hyperlink" Target="http://www.ci.tucson.az.us/water/docs/rainwaterord.pdf" TargetMode="External"/><Relationship Id="rId4" Type="http://schemas.openxmlformats.org/officeDocument/2006/relationships/hyperlink" Target="http://www.compostingtoilet.org/" TargetMode="External"/><Relationship Id="rId9" Type="http://schemas.openxmlformats.org/officeDocument/2006/relationships/hyperlink" Target="http://watershedmg.org/sites/default/files/docs/raingraywaterrev.pdf" TargetMode="External"/><Relationship Id="rId14" Type="http://schemas.openxmlformats.org/officeDocument/2006/relationships/hyperlink" Target="http://water.epa.gov/infrastructure/greeninfrastructure/index.cfm" TargetMode="External"/><Relationship Id="rId22" Type="http://schemas.openxmlformats.org/officeDocument/2006/relationships/hyperlink" Target="http://www.epa.gov/owm/mtb/" TargetMode="External"/><Relationship Id="rId27" Type="http://schemas.openxmlformats.org/officeDocument/2006/relationships/hyperlink" Target="http://pubs.caes.uga.edu/caespubs/pubs/PDF/B1073.pdf" TargetMode="External"/><Relationship Id="rId30" Type="http://schemas.openxmlformats.org/officeDocument/2006/relationships/hyperlink" Target="http://watershedmg.org/sites/default/files/docs/raingraywaterrev.pdf" TargetMode="External"/><Relationship Id="rId35" Type="http://schemas.openxmlformats.org/officeDocument/2006/relationships/hyperlink" Target="http://scotie.sonoraninstitute.org/component/content/article/25-tucson-az-commercial-rainwater-harvesting-ordinance.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53"/>
  <sheetViews>
    <sheetView showGridLines="0" tabSelected="1" zoomScale="80" zoomScaleNormal="80" workbookViewId="0">
      <selection activeCell="G6" sqref="G6"/>
    </sheetView>
  </sheetViews>
  <sheetFormatPr defaultColWidth="12" defaultRowHeight="19.899999999999999" customHeight="1"/>
  <cols>
    <col min="1" max="1" width="126.42578125" style="6" customWidth="1"/>
    <col min="2" max="12" width="8.7109375" style="6" customWidth="1"/>
    <col min="13" max="16384" width="12" style="6"/>
  </cols>
  <sheetData>
    <row r="1" spans="1:1" s="90" customFormat="1" ht="32.25" customHeight="1">
      <c r="A1" s="99" t="s">
        <v>381</v>
      </c>
    </row>
    <row r="2" spans="1:1" s="90" customFormat="1" ht="30.6" customHeight="1">
      <c r="A2" s="100" t="s">
        <v>376</v>
      </c>
    </row>
    <row r="3" spans="1:1" s="91" customFormat="1" ht="73.150000000000006" customHeight="1">
      <c r="A3" s="102" t="s">
        <v>382</v>
      </c>
    </row>
    <row r="4" spans="1:1" s="91" customFormat="1" ht="23.25" customHeight="1">
      <c r="A4" s="150" t="str">
        <f>HYPERLINK("http://www.epa.gov/greenbuilding/pdf/sustainable-design-permitting-toolkit-06_27_13_formatted.pdf","The Sustainable Design and Green Building Toolkit (PDF)")</f>
        <v>The Sustainable Design and Green Building Toolkit (PDF)</v>
      </c>
    </row>
    <row r="5" spans="1:1" s="91" customFormat="1" ht="18.75">
      <c r="A5" s="151" t="s">
        <v>694</v>
      </c>
    </row>
    <row r="6" spans="1:1" s="91" customFormat="1" ht="279" customHeight="1">
      <c r="A6" s="103" t="s">
        <v>695</v>
      </c>
    </row>
    <row r="7" spans="1:1" s="91" customFormat="1" ht="45.75">
      <c r="A7" s="137" t="s">
        <v>639</v>
      </c>
    </row>
    <row r="8" spans="1:1" s="8" customFormat="1" ht="26.45" customHeight="1">
      <c r="A8" s="101" t="s">
        <v>380</v>
      </c>
    </row>
    <row r="9" spans="1:1" ht="88.5" customHeight="1">
      <c r="A9" s="149" t="s">
        <v>386</v>
      </c>
    </row>
    <row r="10" spans="1:1" ht="75" customHeight="1">
      <c r="A10" s="137" t="s">
        <v>640</v>
      </c>
    </row>
    <row r="11" spans="1:1" ht="77.25" customHeight="1">
      <c r="A11" s="137" t="s">
        <v>641</v>
      </c>
    </row>
    <row r="12" spans="1:1" ht="19.899999999999999" customHeight="1">
      <c r="A12" s="98"/>
    </row>
    <row r="13" spans="1:1" ht="19.899999999999999" customHeight="1">
      <c r="A13" s="97"/>
    </row>
    <row r="14" spans="1:1" ht="19.899999999999999" customHeight="1">
      <c r="A14" s="97"/>
    </row>
    <row r="15" spans="1:1" ht="19.899999999999999" customHeight="1">
      <c r="A15" s="97"/>
    </row>
    <row r="16" spans="1:1" ht="19.899999999999999" customHeight="1">
      <c r="A16" s="97"/>
    </row>
    <row r="17" spans="1:1" ht="19.899999999999999" customHeight="1">
      <c r="A17" s="97"/>
    </row>
    <row r="18" spans="1:1" ht="19.899999999999999" customHeight="1">
      <c r="A18" s="97"/>
    </row>
    <row r="19" spans="1:1" ht="19.899999999999999" customHeight="1">
      <c r="A19" s="97"/>
    </row>
    <row r="20" spans="1:1" ht="19.899999999999999" customHeight="1">
      <c r="A20" s="97"/>
    </row>
    <row r="21" spans="1:1" ht="19.899999999999999" customHeight="1">
      <c r="A21" s="97"/>
    </row>
    <row r="22" spans="1:1" ht="19.899999999999999" customHeight="1">
      <c r="A22" s="97"/>
    </row>
    <row r="23" spans="1:1" ht="19.899999999999999" customHeight="1">
      <c r="A23" s="97"/>
    </row>
    <row r="24" spans="1:1" ht="19.899999999999999" customHeight="1">
      <c r="A24" s="97"/>
    </row>
    <row r="25" spans="1:1" ht="19.899999999999999" customHeight="1">
      <c r="A25" s="97"/>
    </row>
    <row r="26" spans="1:1" ht="19.899999999999999" customHeight="1">
      <c r="A26" s="97"/>
    </row>
    <row r="27" spans="1:1" ht="19.899999999999999" customHeight="1">
      <c r="A27" s="97"/>
    </row>
    <row r="28" spans="1:1" ht="19.899999999999999" customHeight="1">
      <c r="A28" s="97"/>
    </row>
    <row r="29" spans="1:1" ht="19.899999999999999" customHeight="1">
      <c r="A29" s="97"/>
    </row>
    <row r="30" spans="1:1" ht="19.899999999999999" customHeight="1">
      <c r="A30" s="97"/>
    </row>
    <row r="31" spans="1:1" ht="19.899999999999999" customHeight="1">
      <c r="A31" s="97"/>
    </row>
    <row r="32" spans="1:1" ht="19.899999999999999" customHeight="1">
      <c r="A32" s="97"/>
    </row>
    <row r="33" spans="1:1" ht="19.899999999999999" customHeight="1">
      <c r="A33" s="97"/>
    </row>
    <row r="34" spans="1:1" ht="19.899999999999999" customHeight="1">
      <c r="A34" s="97"/>
    </row>
    <row r="35" spans="1:1" ht="19.899999999999999" customHeight="1">
      <c r="A35" s="97"/>
    </row>
    <row r="36" spans="1:1" ht="19.899999999999999" customHeight="1">
      <c r="A36" s="97"/>
    </row>
    <row r="37" spans="1:1" ht="19.899999999999999" customHeight="1">
      <c r="A37" s="97"/>
    </row>
    <row r="38" spans="1:1" ht="19.899999999999999" customHeight="1">
      <c r="A38" s="97"/>
    </row>
    <row r="39" spans="1:1" ht="19.899999999999999" customHeight="1">
      <c r="A39" s="97"/>
    </row>
    <row r="40" spans="1:1" ht="19.899999999999999" customHeight="1">
      <c r="A40" s="97"/>
    </row>
    <row r="41" spans="1:1" ht="19.899999999999999" customHeight="1">
      <c r="A41" s="97"/>
    </row>
    <row r="42" spans="1:1" ht="19.899999999999999" customHeight="1">
      <c r="A42" s="97"/>
    </row>
    <row r="43" spans="1:1" ht="19.899999999999999" customHeight="1">
      <c r="A43" s="97"/>
    </row>
    <row r="44" spans="1:1" ht="19.899999999999999" customHeight="1">
      <c r="A44" s="97"/>
    </row>
    <row r="45" spans="1:1" ht="19.899999999999999" customHeight="1">
      <c r="A45" s="97"/>
    </row>
    <row r="46" spans="1:1" ht="19.899999999999999" customHeight="1">
      <c r="A46" s="97"/>
    </row>
    <row r="47" spans="1:1" ht="19.899999999999999" customHeight="1">
      <c r="A47" s="97"/>
    </row>
    <row r="48" spans="1:1" ht="19.899999999999999" customHeight="1">
      <c r="A48" s="97"/>
    </row>
    <row r="49" spans="1:1" ht="19.899999999999999" customHeight="1">
      <c r="A49" s="97"/>
    </row>
    <row r="50" spans="1:1" ht="19.899999999999999" customHeight="1">
      <c r="A50" s="97"/>
    </row>
    <row r="51" spans="1:1" ht="19.899999999999999" customHeight="1">
      <c r="A51" s="97"/>
    </row>
    <row r="52" spans="1:1" ht="19.899999999999999" customHeight="1">
      <c r="A52" s="97"/>
    </row>
    <row r="53" spans="1:1" ht="19.899999999999999" customHeight="1">
      <c r="A53" s="97"/>
    </row>
  </sheetData>
  <phoneticPr fontId="9" type="noConversion"/>
  <pageMargins left="0.70000004768371504" right="0.70000004768371504" top="0.75" bottom="0.75" header="0.30000001192092901" footer="0.30000001192092901"/>
  <pageSetup scale="71" orientation="portrait" r:id="rId1"/>
  <headerFooter alignWithMargins="0"/>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sheetPr>
    <pageSetUpPr fitToPage="1"/>
  </sheetPr>
  <dimension ref="A1"/>
  <sheetViews>
    <sheetView showGridLines="0" zoomScaleNormal="100" workbookViewId="0"/>
  </sheetViews>
  <sheetFormatPr defaultColWidth="8.7109375" defaultRowHeight="15"/>
  <cols>
    <col min="1" max="16384" width="8.7109375" style="41"/>
  </cols>
  <sheetData/>
  <pageMargins left="0.7" right="0.7" top="0.75" bottom="0.75" header="0.3" footer="0.3"/>
  <pageSetup scale="93" orientation="landscape" r:id="rId1"/>
  <drawing r:id="rId2"/>
</worksheet>
</file>

<file path=xl/worksheets/sheet11.xml><?xml version="1.0" encoding="utf-8"?>
<worksheet xmlns="http://schemas.openxmlformats.org/spreadsheetml/2006/main" xmlns:r="http://schemas.openxmlformats.org/officeDocument/2006/relationships">
  <dimension ref="A1:H109"/>
  <sheetViews>
    <sheetView showGridLines="0" zoomScale="80" zoomScaleNormal="80" zoomScaleSheetLayoutView="80" zoomScalePageLayoutView="80" workbookViewId="0">
      <selection sqref="A1:D1"/>
    </sheetView>
  </sheetViews>
  <sheetFormatPr defaultColWidth="8.7109375" defaultRowHeight="15"/>
  <cols>
    <col min="1" max="1" width="22.5703125" style="10" customWidth="1"/>
    <col min="2" max="2" width="32.28515625" style="10" customWidth="1"/>
    <col min="3" max="3" width="23.140625" style="10" customWidth="1"/>
    <col min="4" max="4" width="17.28515625" style="10" customWidth="1"/>
    <col min="5" max="5" width="16.5703125" style="10" customWidth="1"/>
    <col min="6" max="6" width="70.140625" style="10" customWidth="1"/>
    <col min="7" max="7" width="28.7109375" style="10" hidden="1" customWidth="1"/>
    <col min="8" max="8" width="0" style="10" hidden="1" customWidth="1"/>
    <col min="9" max="16384" width="8.7109375" style="10"/>
  </cols>
  <sheetData>
    <row r="1" spans="1:8" ht="40.5" customHeight="1">
      <c r="A1" s="205" t="s">
        <v>28</v>
      </c>
      <c r="B1" s="206"/>
      <c r="C1" s="206"/>
      <c r="D1" s="206"/>
      <c r="E1" s="65"/>
    </row>
    <row r="2" spans="1:8" ht="35.25" customHeight="1">
      <c r="A2" s="207" t="s">
        <v>320</v>
      </c>
      <c r="B2" s="207"/>
      <c r="C2" s="207"/>
      <c r="D2" s="207"/>
      <c r="E2" s="207"/>
      <c r="F2" s="207"/>
      <c r="G2" s="207"/>
    </row>
    <row r="3" spans="1:8" ht="26.25" customHeight="1">
      <c r="A3" s="197" t="s">
        <v>321</v>
      </c>
      <c r="B3" s="198"/>
      <c r="C3" s="198"/>
      <c r="D3" s="198"/>
      <c r="E3" s="198"/>
      <c r="F3" s="198"/>
      <c r="G3" s="198"/>
    </row>
    <row r="4" spans="1:8" ht="27" customHeight="1">
      <c r="A4" s="199" t="s">
        <v>322</v>
      </c>
      <c r="B4" s="200"/>
      <c r="C4" s="200"/>
      <c r="D4" s="200"/>
      <c r="E4" s="200"/>
      <c r="F4" s="200"/>
      <c r="G4" s="200"/>
    </row>
    <row r="5" spans="1:8" ht="42.75" customHeight="1">
      <c r="A5" s="199" t="s">
        <v>323</v>
      </c>
      <c r="B5" s="200"/>
      <c r="C5" s="200"/>
      <c r="D5" s="200"/>
      <c r="E5" s="200"/>
      <c r="F5" s="200"/>
      <c r="G5" s="200"/>
    </row>
    <row r="6" spans="1:8" ht="23.25" customHeight="1">
      <c r="A6" s="185" t="s">
        <v>325</v>
      </c>
      <c r="B6" s="186"/>
      <c r="C6" s="186"/>
      <c r="D6" s="186"/>
      <c r="E6" s="186"/>
      <c r="F6" s="187"/>
      <c r="G6" s="18"/>
    </row>
    <row r="7" spans="1:8" ht="48" customHeight="1" thickBot="1">
      <c r="A7" s="11" t="s">
        <v>18</v>
      </c>
      <c r="B7" s="11" t="s">
        <v>15</v>
      </c>
      <c r="C7" s="63" t="s">
        <v>33</v>
      </c>
      <c r="D7" s="63" t="s">
        <v>123</v>
      </c>
      <c r="E7" s="11" t="s">
        <v>124</v>
      </c>
      <c r="F7" s="11" t="s">
        <v>34</v>
      </c>
      <c r="G7" s="11" t="s">
        <v>19</v>
      </c>
    </row>
    <row r="8" spans="1:8" ht="15.75" customHeight="1" thickBot="1">
      <c r="A8" s="179" t="s">
        <v>324</v>
      </c>
      <c r="B8" s="188" t="s">
        <v>326</v>
      </c>
      <c r="C8" s="190" t="s">
        <v>16</v>
      </c>
      <c r="D8" s="190" t="s">
        <v>16</v>
      </c>
      <c r="E8" s="193"/>
      <c r="F8" s="34" t="s">
        <v>554</v>
      </c>
      <c r="G8" s="19" t="str">
        <f>IF(C8="Required by code (G)","Green",IF(C8="Incentives Provided (G)","Green",IF(C8="Expressly Allowed (Y)","Yellow",IF(C8="Code silent, but typically ALLOWED (Y)","Yellow",IF(C8="Code silent, but typically not approved (R)","Red",IF(C8="Expressly Prohibited (R)","Red",IF(C8="Please choose one","No Rating")))))))</f>
        <v>No Rating</v>
      </c>
      <c r="H8" s="10" t="str">
        <f>IF(G8="Red",IF(D8="Yes, State","State",IF(D8="Yes, County","County","")),"")</f>
        <v/>
      </c>
    </row>
    <row r="9" spans="1:8" ht="15.75" customHeight="1" thickBot="1">
      <c r="A9" s="184"/>
      <c r="B9" s="189"/>
      <c r="C9" s="191"/>
      <c r="D9" s="192"/>
      <c r="E9" s="194"/>
      <c r="F9" s="119" t="s">
        <v>553</v>
      </c>
      <c r="G9" s="19"/>
    </row>
    <row r="10" spans="1:8" ht="32.25" thickBot="1">
      <c r="A10" s="184"/>
      <c r="B10" s="189"/>
      <c r="C10" s="191"/>
      <c r="D10" s="192"/>
      <c r="E10" s="194"/>
      <c r="F10" s="119" t="s">
        <v>555</v>
      </c>
      <c r="G10" s="19"/>
    </row>
    <row r="11" spans="1:8" ht="30" customHeight="1" thickBot="1">
      <c r="A11" s="184"/>
      <c r="B11" s="189"/>
      <c r="C11" s="191"/>
      <c r="D11" s="192"/>
      <c r="E11" s="194"/>
      <c r="F11" s="119" t="s">
        <v>556</v>
      </c>
      <c r="G11" s="19"/>
    </row>
    <row r="12" spans="1:8" ht="15.75" customHeight="1" thickBot="1">
      <c r="A12" s="184"/>
      <c r="B12" s="189"/>
      <c r="C12" s="191"/>
      <c r="D12" s="192"/>
      <c r="E12" s="194"/>
      <c r="F12" s="119" t="s">
        <v>557</v>
      </c>
      <c r="G12" s="19"/>
    </row>
    <row r="13" spans="1:8" ht="15.75" customHeight="1" thickBot="1">
      <c r="A13" s="184"/>
      <c r="B13" s="189"/>
      <c r="C13" s="191"/>
      <c r="D13" s="192"/>
      <c r="E13" s="194"/>
      <c r="F13" s="156" t="s">
        <v>558</v>
      </c>
      <c r="G13" s="19"/>
    </row>
    <row r="14" spans="1:8" ht="15.75" customHeight="1" thickBot="1">
      <c r="A14" s="184"/>
      <c r="B14" s="189"/>
      <c r="C14" s="191"/>
      <c r="D14" s="192"/>
      <c r="E14" s="194"/>
      <c r="F14" s="156"/>
      <c r="G14" s="19"/>
    </row>
    <row r="15" spans="1:8" ht="15.75" customHeight="1" thickBot="1">
      <c r="A15" s="184"/>
      <c r="B15" s="189"/>
      <c r="C15" s="191"/>
      <c r="D15" s="192"/>
      <c r="E15" s="194"/>
      <c r="F15" s="119"/>
      <c r="G15" s="19"/>
    </row>
    <row r="16" spans="1:8" ht="15.75" customHeight="1" thickBot="1">
      <c r="A16" s="184"/>
      <c r="B16" s="189"/>
      <c r="C16" s="191"/>
      <c r="D16" s="192"/>
      <c r="E16" s="194"/>
      <c r="F16" s="109" t="s">
        <v>71</v>
      </c>
      <c r="G16" s="19"/>
    </row>
    <row r="17" spans="1:7" ht="15.75" customHeight="1" thickBot="1">
      <c r="A17" s="184"/>
      <c r="B17" s="189"/>
      <c r="C17" s="191"/>
      <c r="D17" s="192"/>
      <c r="E17" s="194"/>
      <c r="F17" s="119" t="s">
        <v>559</v>
      </c>
      <c r="G17" s="19"/>
    </row>
    <row r="18" spans="1:7" ht="15.75" customHeight="1" thickBot="1">
      <c r="A18" s="184"/>
      <c r="B18" s="189"/>
      <c r="C18" s="191"/>
      <c r="D18" s="192"/>
      <c r="E18" s="194"/>
      <c r="F18" s="119" t="s">
        <v>560</v>
      </c>
      <c r="G18" s="19"/>
    </row>
    <row r="19" spans="1:7" ht="15.75" customHeight="1" thickBot="1">
      <c r="A19" s="184"/>
      <c r="B19" s="189"/>
      <c r="C19" s="191"/>
      <c r="D19" s="192"/>
      <c r="E19" s="194"/>
      <c r="F19" s="119" t="s">
        <v>561</v>
      </c>
      <c r="G19" s="19"/>
    </row>
    <row r="20" spans="1:7" ht="15.75" customHeight="1" thickBot="1">
      <c r="A20" s="184"/>
      <c r="B20" s="189"/>
      <c r="C20" s="191"/>
      <c r="D20" s="192"/>
      <c r="E20" s="194"/>
      <c r="F20" s="119"/>
      <c r="G20" s="19"/>
    </row>
    <row r="21" spans="1:7" ht="15.75" customHeight="1" thickBot="1">
      <c r="A21" s="184"/>
      <c r="B21" s="189"/>
      <c r="C21" s="191"/>
      <c r="D21" s="192"/>
      <c r="E21" s="194"/>
      <c r="F21" s="119"/>
      <c r="G21" s="19"/>
    </row>
    <row r="22" spans="1:7" ht="15.75" customHeight="1" thickBot="1">
      <c r="A22" s="184"/>
      <c r="B22" s="189"/>
      <c r="C22" s="191"/>
      <c r="D22" s="192"/>
      <c r="E22" s="194"/>
      <c r="F22" s="119"/>
      <c r="G22" s="19"/>
    </row>
    <row r="23" spans="1:7" ht="15.75" customHeight="1" thickBot="1">
      <c r="A23" s="184"/>
      <c r="B23" s="189"/>
      <c r="C23" s="191"/>
      <c r="D23" s="192"/>
      <c r="E23" s="194"/>
      <c r="F23" s="119"/>
      <c r="G23" s="19"/>
    </row>
    <row r="24" spans="1:7" ht="15.75" customHeight="1" thickBot="1">
      <c r="A24" s="184"/>
      <c r="B24" s="189"/>
      <c r="C24" s="191"/>
      <c r="D24" s="192"/>
      <c r="E24" s="194"/>
      <c r="F24" s="119"/>
      <c r="G24" s="19"/>
    </row>
    <row r="25" spans="1:7" ht="15.75" customHeight="1">
      <c r="A25" s="179" t="s">
        <v>327</v>
      </c>
      <c r="B25" s="195" t="s">
        <v>328</v>
      </c>
      <c r="C25" s="171" t="s">
        <v>16</v>
      </c>
      <c r="D25" s="171" t="s">
        <v>16</v>
      </c>
      <c r="E25" s="175"/>
      <c r="F25" s="120"/>
      <c r="G25" s="19"/>
    </row>
    <row r="26" spans="1:7" ht="83.25" customHeight="1" thickBot="1">
      <c r="A26" s="180"/>
      <c r="B26" s="182"/>
      <c r="C26" s="172"/>
      <c r="D26" s="172"/>
      <c r="E26" s="196"/>
      <c r="F26" s="39"/>
      <c r="G26" s="12" t="str">
        <f>IF(C25="Required by code (G)","Green",IF(C25="Incentives Provided (G)","Green",IF(C25="Expressly Allowed (Y)","Yellow",IF(C25="Code silent, but typically ALLOWED (Y)","Yellow",IF(C25="Code silent, but typically not approved (R)","Red",IF(C25="Expressly Prohibited (R)","Red",IF(C25="Please choose one","No Rating")))))))</f>
        <v>No Rating</v>
      </c>
    </row>
    <row r="27" spans="1:7" ht="15.75" customHeight="1">
      <c r="A27" s="179" t="s">
        <v>329</v>
      </c>
      <c r="B27" s="195" t="s">
        <v>330</v>
      </c>
      <c r="C27" s="171" t="s">
        <v>16</v>
      </c>
      <c r="D27" s="171" t="s">
        <v>16</v>
      </c>
      <c r="E27" s="175"/>
      <c r="F27" s="22"/>
      <c r="G27" s="19"/>
    </row>
    <row r="28" spans="1:7" ht="70.5" customHeight="1" thickBot="1">
      <c r="A28" s="180"/>
      <c r="B28" s="182"/>
      <c r="C28" s="172"/>
      <c r="D28" s="172"/>
      <c r="E28" s="196"/>
      <c r="F28" s="39"/>
      <c r="G28" s="12" t="str">
        <f>IF(C27="Required by code (G)","Green",IF(C27="Incentives Provided (G)","Green",IF(C27="Expressly Allowed (Y)","Yellow",IF(C27="Code silent, but typically ALLOWED (Y)","Yellow",IF(C27="Code silent, but typically not approved (R)","Red",IF(C27="Expressly Prohibited (R)","Red",IF(C27="Please choose one","No Rating")))))))</f>
        <v>No Rating</v>
      </c>
    </row>
    <row r="29" spans="1:7" ht="15.75" customHeight="1">
      <c r="A29" s="179" t="s">
        <v>331</v>
      </c>
      <c r="B29" s="195" t="s">
        <v>332</v>
      </c>
      <c r="C29" s="171" t="s">
        <v>16</v>
      </c>
      <c r="D29" s="171" t="s">
        <v>16</v>
      </c>
      <c r="E29" s="175"/>
      <c r="F29" s="22"/>
      <c r="G29" s="19"/>
    </row>
    <row r="30" spans="1:7" ht="185.25" customHeight="1" thickBot="1">
      <c r="A30" s="180"/>
      <c r="B30" s="182"/>
      <c r="C30" s="172"/>
      <c r="D30" s="172"/>
      <c r="E30" s="196"/>
      <c r="F30" s="36"/>
      <c r="G30" s="12" t="str">
        <f>IF(C29="Required by code (G)","Green",IF(C29="Incentives Provided (G)","Green",IF(C29="Expressly Allowed (Y)","Yellow",IF(C29="Code silent, but typically ALLOWED (Y)","Yellow",IF(C29="Code silent, but typically not approved (R)","Red",IF(C29="Expressly Prohibited (R)","Red",IF(C29="Please choose one","No Rating")))))))</f>
        <v>No Rating</v>
      </c>
    </row>
    <row r="31" spans="1:7" ht="15.75">
      <c r="A31" s="13"/>
      <c r="B31" s="13"/>
      <c r="C31" s="13"/>
      <c r="D31" s="13"/>
      <c r="E31" s="13"/>
      <c r="F31" s="13"/>
      <c r="G31" s="13"/>
    </row>
    <row r="32" spans="1:7" ht="21">
      <c r="A32" s="173" t="s">
        <v>333</v>
      </c>
      <c r="B32" s="174"/>
      <c r="C32" s="13"/>
      <c r="D32" s="13"/>
      <c r="E32" s="13"/>
      <c r="F32" s="13"/>
      <c r="G32" s="13"/>
    </row>
    <row r="33" spans="1:8" ht="20.25">
      <c r="A33" s="25" t="s">
        <v>52</v>
      </c>
      <c r="B33" s="28">
        <f>COUNTIF(G8:G30,"Green")</f>
        <v>0</v>
      </c>
      <c r="C33" s="13"/>
      <c r="D33" s="13"/>
      <c r="E33" s="13"/>
      <c r="F33" s="13"/>
      <c r="G33" s="13"/>
    </row>
    <row r="34" spans="1:8" ht="20.25">
      <c r="A34" s="26" t="s">
        <v>53</v>
      </c>
      <c r="B34" s="28">
        <f>COUNTIF(G8:G30,"Yellow")</f>
        <v>0</v>
      </c>
      <c r="C34" s="13"/>
      <c r="D34" s="13"/>
      <c r="E34" s="13"/>
      <c r="F34" s="13"/>
      <c r="G34" s="13"/>
    </row>
    <row r="35" spans="1:8" ht="20.25">
      <c r="A35" s="27" t="s">
        <v>54</v>
      </c>
      <c r="B35" s="28">
        <f>COUNTIF(G8:G30,"Red")</f>
        <v>0</v>
      </c>
      <c r="C35" s="13"/>
      <c r="D35" s="13"/>
      <c r="E35" s="13"/>
      <c r="F35" s="13"/>
      <c r="G35" s="13"/>
    </row>
    <row r="36" spans="1:8" ht="20.25">
      <c r="A36" s="30" t="s">
        <v>55</v>
      </c>
      <c r="B36" s="29">
        <f>COUNTIF(G8:G30, "No Rating")</f>
        <v>4</v>
      </c>
      <c r="C36" s="13"/>
      <c r="D36" s="13"/>
      <c r="E36" s="13"/>
      <c r="F36" s="13"/>
      <c r="G36" s="13"/>
    </row>
    <row r="37" spans="1:8" ht="20.25">
      <c r="A37" s="66"/>
      <c r="B37" s="67"/>
      <c r="C37" s="13"/>
      <c r="D37" s="13"/>
      <c r="E37" s="13"/>
      <c r="F37" s="13"/>
      <c r="G37" s="13"/>
    </row>
    <row r="38" spans="1:8" ht="26.25" customHeight="1">
      <c r="A38" s="197" t="s">
        <v>334</v>
      </c>
      <c r="B38" s="198"/>
      <c r="C38" s="198"/>
      <c r="D38" s="198"/>
      <c r="E38" s="198"/>
      <c r="F38" s="198"/>
      <c r="G38" s="198"/>
    </row>
    <row r="39" spans="1:8" ht="27" customHeight="1">
      <c r="A39" s="199" t="s">
        <v>335</v>
      </c>
      <c r="B39" s="200"/>
      <c r="C39" s="200"/>
      <c r="D39" s="200"/>
      <c r="E39" s="200"/>
      <c r="F39" s="200"/>
      <c r="G39" s="200"/>
    </row>
    <row r="40" spans="1:8" ht="42.75" customHeight="1">
      <c r="A40" s="199" t="s">
        <v>336</v>
      </c>
      <c r="B40" s="200"/>
      <c r="C40" s="200"/>
      <c r="D40" s="200"/>
      <c r="E40" s="200"/>
      <c r="F40" s="200"/>
      <c r="G40" s="200"/>
    </row>
    <row r="41" spans="1:8" ht="23.25" customHeight="1">
      <c r="A41" s="185" t="s">
        <v>337</v>
      </c>
      <c r="B41" s="186"/>
      <c r="C41" s="186"/>
      <c r="D41" s="186"/>
      <c r="E41" s="186"/>
      <c r="F41" s="187"/>
      <c r="G41" s="18"/>
    </row>
    <row r="42" spans="1:8" ht="48" customHeight="1" thickBot="1">
      <c r="A42" s="11" t="s">
        <v>18</v>
      </c>
      <c r="B42" s="11" t="s">
        <v>15</v>
      </c>
      <c r="C42" s="63" t="s">
        <v>33</v>
      </c>
      <c r="D42" s="63" t="s">
        <v>123</v>
      </c>
      <c r="E42" s="11" t="s">
        <v>124</v>
      </c>
      <c r="F42" s="11" t="s">
        <v>34</v>
      </c>
      <c r="G42" s="11" t="s">
        <v>19</v>
      </c>
    </row>
    <row r="43" spans="1:8" ht="15.75" customHeight="1" thickBot="1">
      <c r="A43" s="179" t="s">
        <v>338</v>
      </c>
      <c r="B43" s="188" t="s">
        <v>339</v>
      </c>
      <c r="C43" s="190" t="s">
        <v>16</v>
      </c>
      <c r="D43" s="190" t="s">
        <v>16</v>
      </c>
      <c r="E43" s="193"/>
      <c r="F43" s="109" t="s">
        <v>604</v>
      </c>
      <c r="G43" s="19" t="str">
        <f>IF(C43="Required by code (G)","Green",IF(C43="Incentives Provided (G)","Green",IF(C43="Expressly Allowed (Y)","Yellow",IF(C43="Code silent, but typically ALLOWED (Y)","Yellow",IF(C43="Code silent, but typically not approved (R)","Red",IF(C43="Expressly Prohibited (R)","Red",IF(C43="Please choose one","No Rating")))))))</f>
        <v>No Rating</v>
      </c>
      <c r="H43" s="10" t="str">
        <f>IF(G43="Red",IF(D43="Yes, State","State",IF(D43="Yes, County","County","")),"")</f>
        <v/>
      </c>
    </row>
    <row r="44" spans="1:8" ht="15.75" customHeight="1" thickBot="1">
      <c r="A44" s="184"/>
      <c r="B44" s="189"/>
      <c r="C44" s="191"/>
      <c r="D44" s="192"/>
      <c r="E44" s="194"/>
      <c r="F44" s="119" t="s">
        <v>605</v>
      </c>
      <c r="G44" s="19"/>
    </row>
    <row r="45" spans="1:8" ht="15.75" customHeight="1" thickBot="1">
      <c r="A45" s="184"/>
      <c r="B45" s="189"/>
      <c r="C45" s="191"/>
      <c r="D45" s="192"/>
      <c r="E45" s="194"/>
      <c r="F45" s="119" t="s">
        <v>606</v>
      </c>
      <c r="G45" s="19"/>
    </row>
    <row r="46" spans="1:8" ht="15.75" customHeight="1" thickBot="1">
      <c r="A46" s="184"/>
      <c r="B46" s="189"/>
      <c r="C46" s="191"/>
      <c r="D46" s="192"/>
      <c r="E46" s="194"/>
      <c r="F46" s="119" t="s">
        <v>607</v>
      </c>
      <c r="G46" s="19"/>
    </row>
    <row r="47" spans="1:8" ht="15.75" customHeight="1" thickBot="1">
      <c r="A47" s="184"/>
      <c r="B47" s="189"/>
      <c r="C47" s="191"/>
      <c r="D47" s="192"/>
      <c r="E47" s="194"/>
      <c r="F47" s="119" t="s">
        <v>608</v>
      </c>
      <c r="G47" s="19"/>
    </row>
    <row r="48" spans="1:8" ht="15.75" customHeight="1" thickBot="1">
      <c r="A48" s="184"/>
      <c r="B48" s="189"/>
      <c r="C48" s="191"/>
      <c r="D48" s="192"/>
      <c r="E48" s="194"/>
      <c r="F48" s="119" t="s">
        <v>609</v>
      </c>
      <c r="G48" s="19"/>
    </row>
    <row r="49" spans="1:8" ht="15.75" customHeight="1" thickBot="1">
      <c r="A49" s="184"/>
      <c r="B49" s="189"/>
      <c r="C49" s="191"/>
      <c r="D49" s="192"/>
      <c r="E49" s="194"/>
      <c r="F49" s="119" t="s">
        <v>553</v>
      </c>
      <c r="G49" s="19"/>
    </row>
    <row r="50" spans="1:8" ht="15.75" customHeight="1" thickBot="1">
      <c r="A50" s="184"/>
      <c r="B50" s="189"/>
      <c r="C50" s="191"/>
      <c r="D50" s="192"/>
      <c r="E50" s="194"/>
      <c r="F50" s="119" t="s">
        <v>610</v>
      </c>
      <c r="G50" s="19"/>
    </row>
    <row r="51" spans="1:8" ht="15.75" customHeight="1" thickBot="1">
      <c r="A51" s="184"/>
      <c r="B51" s="189"/>
      <c r="C51" s="191"/>
      <c r="D51" s="192"/>
      <c r="E51" s="194"/>
      <c r="F51" s="119" t="s">
        <v>611</v>
      </c>
      <c r="G51" s="19"/>
    </row>
    <row r="52" spans="1:8" ht="15.75" customHeight="1" thickBot="1">
      <c r="A52" s="184"/>
      <c r="B52" s="189"/>
      <c r="C52" s="191"/>
      <c r="D52" s="192"/>
      <c r="E52" s="194"/>
      <c r="F52" s="119" t="s">
        <v>506</v>
      </c>
      <c r="G52" s="19"/>
    </row>
    <row r="53" spans="1:8" ht="15.75" customHeight="1" thickBot="1">
      <c r="A53" s="184"/>
      <c r="B53" s="189"/>
      <c r="C53" s="191"/>
      <c r="D53" s="192"/>
      <c r="E53" s="194"/>
      <c r="F53" s="119" t="s">
        <v>612</v>
      </c>
      <c r="G53" s="19"/>
    </row>
    <row r="54" spans="1:8" ht="15.75" customHeight="1" thickBot="1">
      <c r="A54" s="184"/>
      <c r="B54" s="189"/>
      <c r="C54" s="191"/>
      <c r="D54" s="192"/>
      <c r="E54" s="194"/>
      <c r="F54" s="119"/>
      <c r="G54" s="19"/>
    </row>
    <row r="55" spans="1:8" ht="15.75" customHeight="1" thickBot="1">
      <c r="A55" s="184"/>
      <c r="B55" s="189"/>
      <c r="C55" s="191"/>
      <c r="D55" s="192"/>
      <c r="E55" s="194"/>
      <c r="F55" s="119"/>
      <c r="G55" s="19"/>
    </row>
    <row r="56" spans="1:8" ht="15.75" customHeight="1" thickBot="1">
      <c r="A56" s="184"/>
      <c r="B56" s="189"/>
      <c r="C56" s="191"/>
      <c r="D56" s="192"/>
      <c r="E56" s="194"/>
      <c r="F56" s="119"/>
      <c r="G56" s="19"/>
    </row>
    <row r="57" spans="1:8" ht="15.75" customHeight="1" thickBot="1">
      <c r="A57" s="184"/>
      <c r="B57" s="189"/>
      <c r="C57" s="191"/>
      <c r="D57" s="192"/>
      <c r="E57" s="194"/>
      <c r="F57" s="119"/>
      <c r="G57" s="19"/>
    </row>
    <row r="58" spans="1:8" ht="15.75" customHeight="1" thickBot="1">
      <c r="A58" s="184"/>
      <c r="B58" s="189"/>
      <c r="C58" s="191"/>
      <c r="D58" s="192"/>
      <c r="E58" s="194"/>
      <c r="F58" s="64"/>
      <c r="G58" s="19"/>
    </row>
    <row r="59" spans="1:8" ht="15.75" customHeight="1" thickBot="1">
      <c r="A59" s="184"/>
      <c r="B59" s="189"/>
      <c r="C59" s="191"/>
      <c r="D59" s="192"/>
      <c r="E59" s="194"/>
      <c r="F59" s="64"/>
      <c r="G59" s="19"/>
    </row>
    <row r="60" spans="1:8" ht="15.75" customHeight="1" thickBot="1">
      <c r="A60" s="184"/>
      <c r="B60" s="189"/>
      <c r="C60" s="191"/>
      <c r="D60" s="192"/>
      <c r="E60" s="194"/>
      <c r="F60" s="156"/>
      <c r="G60" s="19"/>
    </row>
    <row r="61" spans="1:8" ht="15.75" customHeight="1" thickBot="1">
      <c r="A61" s="184"/>
      <c r="B61" s="189"/>
      <c r="C61" s="191"/>
      <c r="D61" s="192"/>
      <c r="E61" s="194"/>
      <c r="F61" s="156"/>
      <c r="G61" s="19"/>
    </row>
    <row r="62" spans="1:8" ht="15.75" customHeight="1">
      <c r="A62" s="179" t="s">
        <v>340</v>
      </c>
      <c r="B62" s="195" t="s">
        <v>341</v>
      </c>
      <c r="C62" s="171" t="s">
        <v>16</v>
      </c>
      <c r="D62" s="171" t="s">
        <v>16</v>
      </c>
      <c r="E62" s="175"/>
      <c r="F62" s="22"/>
      <c r="G62" s="19"/>
    </row>
    <row r="63" spans="1:8" ht="106.5" customHeight="1" thickBot="1">
      <c r="A63" s="180"/>
      <c r="B63" s="182"/>
      <c r="C63" s="172"/>
      <c r="D63" s="172"/>
      <c r="E63" s="196"/>
      <c r="F63" s="39"/>
      <c r="G63" s="12" t="str">
        <f>IF(C62="Required by code (G)","Green",IF(C62="Incentives Provided (G)","Green",IF(C62="Expressly Allowed (Y)","Yellow",IF(C62="Code silent, but typically ALLOWED (Y)","Yellow",IF(C62="Code silent, but typically not approved (R)","Red",IF(C62="Expressly Prohibited (R)","Red",IF(C62="Please choose one","No Rating")))))))</f>
        <v>No Rating</v>
      </c>
      <c r="H63" s="10" t="str">
        <f>IF(G63="Red",IF(D62="Yes, State","State",IF(D62="Yes, County","County","")),"")</f>
        <v/>
      </c>
    </row>
    <row r="64" spans="1:8" ht="15.75" customHeight="1">
      <c r="A64" s="179" t="s">
        <v>342</v>
      </c>
      <c r="B64" s="195" t="s">
        <v>343</v>
      </c>
      <c r="C64" s="171" t="s">
        <v>16</v>
      </c>
      <c r="D64" s="171" t="s">
        <v>16</v>
      </c>
      <c r="E64" s="175"/>
      <c r="F64" s="22"/>
      <c r="G64" s="19"/>
    </row>
    <row r="65" spans="1:8" ht="219.75" customHeight="1" thickBot="1">
      <c r="A65" s="180"/>
      <c r="B65" s="182"/>
      <c r="C65" s="172"/>
      <c r="D65" s="172"/>
      <c r="E65" s="196"/>
      <c r="F65" s="39"/>
      <c r="G65" s="12" t="str">
        <f>IF(C64="Required by code (G)","Green",IF(C64="Incentives Provided (G)","Green",IF(C64="Expressly Allowed (Y)","Yellow",IF(C64="Code silent, but typically ALLOWED (Y)","Yellow",IF(C64="Code silent, but typically not approved (R)","Red",IF(C64="Expressly Prohibited (R)","Red",IF(C64="Please choose one","No Rating")))))))</f>
        <v>No Rating</v>
      </c>
      <c r="H65" s="10" t="str">
        <f>IF(G65="Red",IF(D64="Yes, State","State",IF(D64="Yes, County","County","")),"")</f>
        <v/>
      </c>
    </row>
    <row r="66" spans="1:8" ht="15.75" customHeight="1">
      <c r="A66" s="179" t="s">
        <v>344</v>
      </c>
      <c r="B66" s="195" t="s">
        <v>345</v>
      </c>
      <c r="C66" s="171" t="s">
        <v>16</v>
      </c>
      <c r="D66" s="171" t="s">
        <v>16</v>
      </c>
      <c r="E66" s="175"/>
      <c r="F66" s="22"/>
      <c r="G66" s="19"/>
    </row>
    <row r="67" spans="1:8" ht="138" customHeight="1" thickBot="1">
      <c r="A67" s="180"/>
      <c r="B67" s="182"/>
      <c r="C67" s="172"/>
      <c r="D67" s="172"/>
      <c r="E67" s="196"/>
      <c r="F67" s="39"/>
      <c r="G67" s="12" t="str">
        <f>IF(C66="Required by code (G)","Green",IF(C66="Incentives Provided (G)","Green",IF(C66="Expressly Allowed (Y)","Yellow",IF(C66="Code silent, but typically ALLOWED (Y)","Yellow",IF(C66="Code silent, but typically not approved (R)","Red",IF(C66="Expressly Prohibited (R)","Red",IF(C66="Please choose one","No Rating")))))))</f>
        <v>No Rating</v>
      </c>
      <c r="H67" s="10" t="str">
        <f>IF(G67="Red",IF(D66="Yes, State","State",IF(D66="Yes, County","County","")),"")</f>
        <v/>
      </c>
    </row>
    <row r="68" spans="1:8" ht="15.75" customHeight="1">
      <c r="A68" s="179" t="s">
        <v>346</v>
      </c>
      <c r="B68" s="195" t="s">
        <v>347</v>
      </c>
      <c r="C68" s="171" t="s">
        <v>16</v>
      </c>
      <c r="D68" s="171" t="s">
        <v>16</v>
      </c>
      <c r="E68" s="175"/>
      <c r="F68" s="22"/>
      <c r="G68" s="19"/>
    </row>
    <row r="69" spans="1:8" ht="106.5" customHeight="1" thickBot="1">
      <c r="A69" s="180"/>
      <c r="B69" s="182"/>
      <c r="C69" s="172"/>
      <c r="D69" s="172"/>
      <c r="E69" s="196"/>
      <c r="F69" s="39"/>
      <c r="G69" s="12" t="str">
        <f>IF(C68="Required by code (G)","Green",IF(C68="Incentives Provided (G)","Green",IF(C68="Expressly Allowed (Y)","Yellow",IF(C68="Code silent, but typically ALLOWED (Y)","Yellow",IF(C68="Code silent, but typically not approved (R)","Red",IF(C68="Expressly Prohibited (R)","Red",IF(C68="Please choose one","No Rating")))))))</f>
        <v>No Rating</v>
      </c>
      <c r="H69" s="10" t="str">
        <f>IF(G69="Red",IF(D68="Yes, State","State",IF(D68="Yes, County","County","")),"")</f>
        <v/>
      </c>
    </row>
    <row r="70" spans="1:8" ht="15.75" customHeight="1">
      <c r="A70" s="179" t="s">
        <v>348</v>
      </c>
      <c r="B70" s="195" t="s">
        <v>349</v>
      </c>
      <c r="C70" s="171" t="s">
        <v>16</v>
      </c>
      <c r="D70" s="171" t="s">
        <v>16</v>
      </c>
      <c r="E70" s="175"/>
      <c r="F70" s="22"/>
      <c r="G70" s="19"/>
    </row>
    <row r="71" spans="1:8" ht="106.5" customHeight="1" thickBot="1">
      <c r="A71" s="180"/>
      <c r="B71" s="182"/>
      <c r="C71" s="172"/>
      <c r="D71" s="172"/>
      <c r="E71" s="196"/>
      <c r="F71" s="36"/>
      <c r="G71" s="12" t="str">
        <f>IF(C70="Required by code (G)","Green",IF(C70="Incentives Provided (G)","Green",IF(C70="Expressly Allowed (Y)","Yellow",IF(C70="Code silent, but typically ALLOWED (Y)","Yellow",IF(C70="Code silent, but typically not approved (R)","Red",IF(C70="Expressly Prohibited (R)","Red",IF(C70="Please choose one","No Rating")))))))</f>
        <v>No Rating</v>
      </c>
      <c r="H71" s="10" t="str">
        <f>IF(G71="Red",IF(D70="Yes, State","State",IF(D70="Yes, County","County","")),"")</f>
        <v/>
      </c>
    </row>
    <row r="72" spans="1:8" ht="15.75">
      <c r="A72" s="13"/>
      <c r="B72" s="13"/>
      <c r="C72" s="13"/>
      <c r="D72" s="13"/>
      <c r="E72" s="13"/>
      <c r="F72" s="13"/>
      <c r="G72" s="13"/>
    </row>
    <row r="73" spans="1:8" ht="21">
      <c r="A73" s="173" t="s">
        <v>350</v>
      </c>
      <c r="B73" s="174"/>
      <c r="C73" s="13"/>
      <c r="D73" s="13"/>
      <c r="E73" s="13"/>
      <c r="F73" s="13"/>
      <c r="G73" s="13"/>
    </row>
    <row r="74" spans="1:8" ht="20.25">
      <c r="A74" s="25" t="s">
        <v>52</v>
      </c>
      <c r="B74" s="28">
        <f>COUNTIF(G43:G71,"Green")</f>
        <v>0</v>
      </c>
      <c r="C74" s="13"/>
      <c r="D74" s="13"/>
      <c r="E74" s="13"/>
      <c r="F74" s="13"/>
      <c r="G74" s="13"/>
    </row>
    <row r="75" spans="1:8" ht="20.25">
      <c r="A75" s="26" t="s">
        <v>53</v>
      </c>
      <c r="B75" s="28">
        <f>COUNTIF(G43:G71,"Yellow")</f>
        <v>0</v>
      </c>
      <c r="C75" s="13"/>
      <c r="D75" s="13"/>
      <c r="E75" s="13"/>
      <c r="F75" s="13"/>
      <c r="G75" s="13"/>
    </row>
    <row r="76" spans="1:8" ht="20.25">
      <c r="A76" s="27" t="s">
        <v>54</v>
      </c>
      <c r="B76" s="28">
        <f>COUNTIF(G43:G71,"Red")</f>
        <v>0</v>
      </c>
      <c r="C76" s="13"/>
      <c r="D76" s="13"/>
      <c r="E76" s="13"/>
      <c r="F76" s="13"/>
      <c r="G76" s="13"/>
    </row>
    <row r="77" spans="1:8" ht="20.25">
      <c r="A77" s="30" t="s">
        <v>55</v>
      </c>
      <c r="B77" s="29">
        <f>COUNTIF(G43:G71, "No Rating")</f>
        <v>6</v>
      </c>
      <c r="C77" s="13"/>
      <c r="D77" s="13"/>
      <c r="E77" s="13"/>
      <c r="F77" s="13"/>
      <c r="G77" s="13"/>
    </row>
    <row r="78" spans="1:8" ht="20.25">
      <c r="A78" s="69"/>
      <c r="B78" s="70"/>
      <c r="C78" s="13"/>
      <c r="D78" s="13"/>
      <c r="E78" s="13"/>
      <c r="F78" s="13"/>
      <c r="G78" s="13"/>
    </row>
    <row r="79" spans="1:8" ht="26.25" customHeight="1">
      <c r="A79" s="197" t="s">
        <v>354</v>
      </c>
      <c r="B79" s="198"/>
      <c r="C79" s="198"/>
      <c r="D79" s="198"/>
      <c r="E79" s="198"/>
      <c r="F79" s="198"/>
      <c r="G79" s="198"/>
    </row>
    <row r="80" spans="1:8" ht="39.75" customHeight="1">
      <c r="A80" s="199" t="s">
        <v>355</v>
      </c>
      <c r="B80" s="200"/>
      <c r="C80" s="200"/>
      <c r="D80" s="200"/>
      <c r="E80" s="200"/>
      <c r="F80" s="200"/>
      <c r="G80" s="200"/>
    </row>
    <row r="81" spans="1:8" ht="57.75" customHeight="1">
      <c r="A81" s="199" t="s">
        <v>356</v>
      </c>
      <c r="B81" s="200"/>
      <c r="C81" s="200"/>
      <c r="D81" s="200"/>
      <c r="E81" s="200"/>
      <c r="F81" s="200"/>
      <c r="G81" s="200"/>
    </row>
    <row r="82" spans="1:8" ht="23.25" customHeight="1">
      <c r="A82" s="185" t="s">
        <v>353</v>
      </c>
      <c r="B82" s="186"/>
      <c r="C82" s="186"/>
      <c r="D82" s="186"/>
      <c r="E82" s="186"/>
      <c r="F82" s="187"/>
      <c r="G82" s="18"/>
    </row>
    <row r="83" spans="1:8" ht="48" customHeight="1" thickBot="1">
      <c r="A83" s="11" t="s">
        <v>18</v>
      </c>
      <c r="B83" s="11" t="s">
        <v>15</v>
      </c>
      <c r="C83" s="63" t="s">
        <v>33</v>
      </c>
      <c r="D83" s="63" t="s">
        <v>123</v>
      </c>
      <c r="E83" s="11" t="s">
        <v>124</v>
      </c>
      <c r="F83" s="11" t="s">
        <v>34</v>
      </c>
      <c r="G83" s="11" t="s">
        <v>19</v>
      </c>
    </row>
    <row r="84" spans="1:8" ht="15.75" customHeight="1" thickBot="1">
      <c r="A84" s="179" t="s">
        <v>357</v>
      </c>
      <c r="B84" s="188" t="s">
        <v>358</v>
      </c>
      <c r="C84" s="190" t="s">
        <v>16</v>
      </c>
      <c r="D84" s="190" t="s">
        <v>16</v>
      </c>
      <c r="E84" s="193"/>
      <c r="F84" s="34" t="s">
        <v>552</v>
      </c>
      <c r="G84" s="19" t="str">
        <f>IF(C84="Required by code (G)","Green",IF(C84="Incentives Provided (G)","Green",IF(C84="Expressly Allowed (Y)","Yellow",IF(C84="Code silent, but typically ALLOWED (Y)","Yellow",IF(C84="Code silent, but typically not approved (R)","Red",IF(C84="Expressly Prohibited (R)","Red",IF(C84="Please choose one","No Rating")))))))</f>
        <v>No Rating</v>
      </c>
      <c r="H84" s="10" t="str">
        <f>IF(G84="Red",IF(D84="Yes, State","State",IF(D84="Yes, County","County","")),"")</f>
        <v/>
      </c>
    </row>
    <row r="85" spans="1:8" ht="15.75" customHeight="1" thickBot="1">
      <c r="A85" s="184"/>
      <c r="B85" s="189"/>
      <c r="C85" s="191"/>
      <c r="D85" s="192"/>
      <c r="E85" s="194"/>
      <c r="F85" s="119" t="s">
        <v>553</v>
      </c>
      <c r="G85" s="19"/>
    </row>
    <row r="86" spans="1:8" ht="15.75" customHeight="1" thickBot="1">
      <c r="A86" s="184"/>
      <c r="B86" s="189"/>
      <c r="C86" s="191"/>
      <c r="D86" s="192"/>
      <c r="E86" s="194"/>
      <c r="F86" s="119"/>
      <c r="G86" s="19"/>
    </row>
    <row r="87" spans="1:8" ht="15.75" customHeight="1" thickBot="1">
      <c r="A87" s="184"/>
      <c r="B87" s="189"/>
      <c r="C87" s="191"/>
      <c r="D87" s="192"/>
      <c r="E87" s="194"/>
      <c r="F87" s="119"/>
      <c r="G87" s="19"/>
    </row>
    <row r="88" spans="1:8" ht="15.75" customHeight="1" thickBot="1">
      <c r="A88" s="184"/>
      <c r="B88" s="189"/>
      <c r="C88" s="191"/>
      <c r="D88" s="192"/>
      <c r="E88" s="194"/>
      <c r="F88" s="119"/>
      <c r="G88" s="19"/>
    </row>
    <row r="89" spans="1:8" ht="15.75" customHeight="1" thickBot="1">
      <c r="A89" s="184"/>
      <c r="B89" s="189"/>
      <c r="C89" s="191"/>
      <c r="D89" s="192"/>
      <c r="E89" s="194"/>
      <c r="F89" s="156"/>
      <c r="G89" s="19"/>
    </row>
    <row r="90" spans="1:8" ht="15.75" customHeight="1" thickBot="1">
      <c r="A90" s="184"/>
      <c r="B90" s="189"/>
      <c r="C90" s="191"/>
      <c r="D90" s="192"/>
      <c r="E90" s="194"/>
      <c r="F90" s="156"/>
      <c r="G90" s="19"/>
    </row>
    <row r="91" spans="1:8" ht="15.75" customHeight="1" thickBot="1">
      <c r="A91" s="184"/>
      <c r="B91" s="189"/>
      <c r="C91" s="191"/>
      <c r="D91" s="192"/>
      <c r="E91" s="194"/>
      <c r="F91" s="64"/>
      <c r="G91" s="19"/>
    </row>
    <row r="92" spans="1:8" ht="132.75" customHeight="1" thickBot="1">
      <c r="A92" s="184"/>
      <c r="B92" s="189"/>
      <c r="C92" s="191"/>
      <c r="D92" s="192"/>
      <c r="E92" s="194"/>
      <c r="F92" s="64"/>
      <c r="G92" s="19"/>
    </row>
    <row r="93" spans="1:8" ht="15.75" customHeight="1">
      <c r="A93" s="179" t="s">
        <v>359</v>
      </c>
      <c r="B93" s="195" t="s">
        <v>360</v>
      </c>
      <c r="C93" s="171" t="s">
        <v>16</v>
      </c>
      <c r="D93" s="171" t="s">
        <v>16</v>
      </c>
      <c r="E93" s="175"/>
      <c r="F93" s="22"/>
      <c r="G93" s="19"/>
    </row>
    <row r="94" spans="1:8" ht="252" customHeight="1" thickBot="1">
      <c r="A94" s="180"/>
      <c r="B94" s="182"/>
      <c r="C94" s="172"/>
      <c r="D94" s="172"/>
      <c r="E94" s="196"/>
      <c r="F94" s="36"/>
      <c r="G94" s="12" t="str">
        <f>IF(C93="Required by code (G)","Green",IF(C93="Incentives Provided (G)","Green",IF(C93="Expressly Allowed (Y)","Yellow",IF(C93="Code silent, but typically ALLOWED (Y)","Yellow",IF(C93="Code silent, but typically not approved (R)","Red",IF(C93="Expressly Prohibited (R)","Red",IF(C93="Please choose one","No Rating")))))))</f>
        <v>No Rating</v>
      </c>
      <c r="H94" s="10" t="str">
        <f>IF(G94="Red",IF(D93="Yes, State","State",IF(D93="Yes, County","County","")),"")</f>
        <v/>
      </c>
    </row>
    <row r="95" spans="1:8" ht="15.75">
      <c r="A95" s="13"/>
      <c r="B95" s="13"/>
      <c r="C95" s="13"/>
      <c r="D95" s="13"/>
      <c r="E95" s="13"/>
      <c r="F95" s="13"/>
      <c r="G95" s="13"/>
    </row>
    <row r="96" spans="1:8" ht="21">
      <c r="A96" s="173" t="s">
        <v>351</v>
      </c>
      <c r="B96" s="174"/>
      <c r="C96" s="13"/>
      <c r="D96" s="13"/>
      <c r="E96" s="13"/>
      <c r="F96" s="13"/>
      <c r="G96" s="13"/>
    </row>
    <row r="97" spans="1:7" ht="20.25">
      <c r="A97" s="25" t="s">
        <v>52</v>
      </c>
      <c r="B97" s="28">
        <f>COUNTIF(G84:G94,"Green")</f>
        <v>0</v>
      </c>
      <c r="C97" s="13"/>
      <c r="D97" s="13"/>
      <c r="E97" s="13"/>
      <c r="F97" s="13"/>
      <c r="G97" s="13"/>
    </row>
    <row r="98" spans="1:7" ht="20.25">
      <c r="A98" s="26" t="s">
        <v>53</v>
      </c>
      <c r="B98" s="28">
        <f>COUNTIF(G84:G94,"Yellow")</f>
        <v>0</v>
      </c>
      <c r="C98" s="13"/>
      <c r="D98" s="13"/>
      <c r="E98" s="13"/>
      <c r="F98" s="13"/>
      <c r="G98" s="13"/>
    </row>
    <row r="99" spans="1:7" ht="20.25">
      <c r="A99" s="27" t="s">
        <v>54</v>
      </c>
      <c r="B99" s="28">
        <f>COUNTIF(G84:G94,"Red")</f>
        <v>0</v>
      </c>
      <c r="C99" s="13"/>
      <c r="D99" s="13"/>
      <c r="E99" s="13"/>
      <c r="F99" s="13"/>
      <c r="G99" s="13"/>
    </row>
    <row r="100" spans="1:7" ht="20.25">
      <c r="A100" s="30" t="s">
        <v>55</v>
      </c>
      <c r="B100" s="29">
        <f>COUNTIF(G84:G94, "No Rating")</f>
        <v>2</v>
      </c>
      <c r="C100" s="13"/>
      <c r="D100" s="13"/>
      <c r="E100" s="13"/>
      <c r="F100" s="13"/>
      <c r="G100" s="13"/>
    </row>
    <row r="101" spans="1:7" ht="15" customHeight="1">
      <c r="A101" s="13"/>
      <c r="B101" s="13"/>
      <c r="C101" s="13"/>
      <c r="D101" s="13"/>
      <c r="E101" s="13"/>
      <c r="F101" s="13"/>
      <c r="G101" s="13"/>
    </row>
    <row r="102" spans="1:7" ht="20.25" customHeight="1">
      <c r="A102" s="224" t="s">
        <v>352</v>
      </c>
      <c r="B102" s="174"/>
      <c r="C102" s="13"/>
      <c r="D102" s="13"/>
      <c r="E102" s="13"/>
      <c r="F102" s="13"/>
      <c r="G102" s="13"/>
    </row>
    <row r="103" spans="1:7" ht="20.25" customHeight="1">
      <c r="A103" s="25" t="s">
        <v>52</v>
      </c>
      <c r="B103" s="28">
        <f>SUM(B33,B74,B97)</f>
        <v>0</v>
      </c>
      <c r="C103" s="13"/>
      <c r="D103" s="13"/>
      <c r="E103" s="13"/>
      <c r="F103" s="13"/>
      <c r="G103" s="13"/>
    </row>
    <row r="104" spans="1:7" ht="20.25" customHeight="1">
      <c r="A104" s="26" t="s">
        <v>53</v>
      </c>
      <c r="B104" s="28">
        <f>SUM(B34,B75,B98)</f>
        <v>0</v>
      </c>
      <c r="C104" s="13"/>
      <c r="D104" s="13"/>
      <c r="E104" s="13"/>
      <c r="F104" s="13"/>
      <c r="G104" s="13"/>
    </row>
    <row r="105" spans="1:7" ht="20.25" customHeight="1">
      <c r="A105" s="27" t="s">
        <v>54</v>
      </c>
      <c r="B105" s="28">
        <f>SUM(B35,B76,B99)</f>
        <v>0</v>
      </c>
      <c r="C105" s="13"/>
      <c r="D105" s="13"/>
      <c r="E105" s="13"/>
      <c r="F105" s="13"/>
      <c r="G105" s="13"/>
    </row>
    <row r="106" spans="1:7" ht="20.25" customHeight="1">
      <c r="A106" s="30" t="s">
        <v>55</v>
      </c>
      <c r="B106" s="71">
        <f>SUM(B36,B77,B100)</f>
        <v>12</v>
      </c>
      <c r="C106" s="13"/>
      <c r="D106" s="13"/>
      <c r="E106" s="13"/>
      <c r="F106" s="13"/>
      <c r="G106" s="13"/>
    </row>
    <row r="107" spans="1:7" ht="15.75">
      <c r="A107" s="13"/>
      <c r="B107" s="13"/>
      <c r="C107" s="13"/>
      <c r="D107" s="13"/>
      <c r="E107" s="13"/>
      <c r="F107" s="13"/>
      <c r="G107" s="13"/>
    </row>
    <row r="108" spans="1:7" ht="15.75">
      <c r="A108" s="239" t="s">
        <v>363</v>
      </c>
      <c r="B108" s="240"/>
      <c r="C108" s="80">
        <f>COUNTIF(H:H,"County")</f>
        <v>0</v>
      </c>
    </row>
    <row r="109" spans="1:7" ht="15.75">
      <c r="A109" s="241" t="s">
        <v>364</v>
      </c>
      <c r="B109" s="242"/>
      <c r="C109" s="81">
        <f>COUNTIF(H:H,"State")</f>
        <v>0</v>
      </c>
    </row>
  </sheetData>
  <dataConsolidate/>
  <mergeCells count="83">
    <mergeCell ref="A108:B108"/>
    <mergeCell ref="A109:B109"/>
    <mergeCell ref="A96:B96"/>
    <mergeCell ref="A93:A94"/>
    <mergeCell ref="B93:B94"/>
    <mergeCell ref="A102:B102"/>
    <mergeCell ref="C93:C94"/>
    <mergeCell ref="D93:D94"/>
    <mergeCell ref="E93:E94"/>
    <mergeCell ref="A84:A92"/>
    <mergeCell ref="B84:B92"/>
    <mergeCell ref="C84:C92"/>
    <mergeCell ref="D84:D92"/>
    <mergeCell ref="E84:E92"/>
    <mergeCell ref="A82:F82"/>
    <mergeCell ref="F89:F90"/>
    <mergeCell ref="E68:E69"/>
    <mergeCell ref="A70:A71"/>
    <mergeCell ref="B70:B71"/>
    <mergeCell ref="C70:C71"/>
    <mergeCell ref="D70:D71"/>
    <mergeCell ref="E70:E71"/>
    <mergeCell ref="E66:E67"/>
    <mergeCell ref="A73:B73"/>
    <mergeCell ref="A79:G79"/>
    <mergeCell ref="A80:G80"/>
    <mergeCell ref="A81:G81"/>
    <mergeCell ref="D64:D65"/>
    <mergeCell ref="A68:A69"/>
    <mergeCell ref="B68:B69"/>
    <mergeCell ref="C68:C69"/>
    <mergeCell ref="D68:D69"/>
    <mergeCell ref="B66:B67"/>
    <mergeCell ref="C66:C67"/>
    <mergeCell ref="D66:D67"/>
    <mergeCell ref="E64:E65"/>
    <mergeCell ref="A66:A67"/>
    <mergeCell ref="F60:F61"/>
    <mergeCell ref="A62:A63"/>
    <mergeCell ref="B62:B63"/>
    <mergeCell ref="C62:C63"/>
    <mergeCell ref="D62:D63"/>
    <mergeCell ref="E62:E63"/>
    <mergeCell ref="A43:A61"/>
    <mergeCell ref="B43:B61"/>
    <mergeCell ref="C43:C61"/>
    <mergeCell ref="D43:D61"/>
    <mergeCell ref="E43:E61"/>
    <mergeCell ref="A64:A65"/>
    <mergeCell ref="B64:B65"/>
    <mergeCell ref="C64:C65"/>
    <mergeCell ref="A32:B32"/>
    <mergeCell ref="A38:G38"/>
    <mergeCell ref="A39:G39"/>
    <mergeCell ref="A40:G40"/>
    <mergeCell ref="A41:F41"/>
    <mergeCell ref="A29:A30"/>
    <mergeCell ref="B29:B30"/>
    <mergeCell ref="C29:C30"/>
    <mergeCell ref="D29:D30"/>
    <mergeCell ref="E29:E30"/>
    <mergeCell ref="A25:A26"/>
    <mergeCell ref="B25:B26"/>
    <mergeCell ref="C25:C26"/>
    <mergeCell ref="D25:D26"/>
    <mergeCell ref="E25:E26"/>
    <mergeCell ref="A27:A28"/>
    <mergeCell ref="B27:B28"/>
    <mergeCell ref="C27:C28"/>
    <mergeCell ref="D27:D28"/>
    <mergeCell ref="E27:E28"/>
    <mergeCell ref="A6:F6"/>
    <mergeCell ref="A8:A24"/>
    <mergeCell ref="B8:B24"/>
    <mergeCell ref="C8:C24"/>
    <mergeCell ref="D8:D24"/>
    <mergeCell ref="E8:E24"/>
    <mergeCell ref="F13:F14"/>
    <mergeCell ref="A1:D1"/>
    <mergeCell ref="A2:G2"/>
    <mergeCell ref="A3:G3"/>
    <mergeCell ref="A4:G4"/>
    <mergeCell ref="A5:G5"/>
  </mergeCells>
  <conditionalFormatting sqref="C8 C25 C27 C29 C43 C62 C64 C66 C68 C70 C84 C93">
    <cfRule type="containsText" dxfId="2" priority="25" operator="containsText" text="(R)">
      <formula>NOT(ISERROR(SEARCH("(R)",C8)))</formula>
    </cfRule>
    <cfRule type="containsText" dxfId="1" priority="26" operator="containsText" text="(Y)">
      <formula>NOT(ISERROR(SEARCH("(Y)",C8)))</formula>
    </cfRule>
    <cfRule type="containsText" dxfId="0" priority="27" operator="containsText" text="(G)">
      <formula>NOT(ISERROR(SEARCH("(G)",C8)))</formula>
    </cfRule>
  </conditionalFormatting>
  <dataValidations count="2">
    <dataValidation type="list" allowBlank="1" showInputMessage="1" showErrorMessage="1" sqref="C8 C43 C62 C25 C29 C27 C64 C66 C68 C70 C84 C93">
      <formula1>AssessType</formula1>
    </dataValidation>
    <dataValidation type="list" allowBlank="1" showInputMessage="1" showErrorMessage="1" sqref="D84:D94 D8:D30 D43:D71">
      <formula1>OrdType</formula1>
    </dataValidation>
  </dataValidations>
  <hyperlinks>
    <hyperlink ref="F9" r:id="rId1"/>
    <hyperlink ref="F10" r:id="rId2"/>
    <hyperlink ref="F11" r:id="rId3"/>
    <hyperlink ref="F12" r:id="rId4"/>
    <hyperlink ref="F13:F14" r:id="rId5" display="• Sheet Metal and Air Conditioning Contractors’ National Association (SMACNA) IAQ Guidelines for Occupied Buildings Under Construction "/>
    <hyperlink ref="F17" r:id="rId6"/>
    <hyperlink ref="F18" r:id="rId7"/>
    <hyperlink ref="F19" r:id="rId8"/>
    <hyperlink ref="F53" r:id="rId9"/>
    <hyperlink ref="F52" r:id="rId10"/>
    <hyperlink ref="F51" r:id="rId11"/>
    <hyperlink ref="F50" r:id="rId12"/>
    <hyperlink ref="F49" r:id="rId13"/>
    <hyperlink ref="F48" r:id="rId14"/>
    <hyperlink ref="F47" r:id="rId15"/>
    <hyperlink ref="F46" r:id="rId16"/>
    <hyperlink ref="F45" r:id="rId17"/>
    <hyperlink ref="F44" r:id="rId18"/>
    <hyperlink ref="F85" r:id="rId19"/>
  </hyperlinks>
  <pageMargins left="0.7" right="0.7" top="0.75" bottom="0.75" header="0.3" footer="0.3"/>
  <pageSetup scale="38" fitToHeight="4" orientation="landscape" r:id="rId20"/>
  <rowBreaks count="2" manualBreakCount="2">
    <brk id="36" max="6" man="1"/>
    <brk id="77" max="6" man="1"/>
  </rowBreaks>
  <legacyDrawing r:id="rId21"/>
</worksheet>
</file>

<file path=xl/worksheets/sheet12.xml><?xml version="1.0" encoding="utf-8"?>
<worksheet xmlns="http://schemas.openxmlformats.org/spreadsheetml/2006/main" xmlns:r="http://schemas.openxmlformats.org/officeDocument/2006/relationships">
  <sheetPr>
    <pageSetUpPr fitToPage="1"/>
  </sheetPr>
  <dimension ref="A1"/>
  <sheetViews>
    <sheetView showGridLines="0" zoomScaleNormal="100" workbookViewId="0"/>
  </sheetViews>
  <sheetFormatPr defaultColWidth="8.7109375" defaultRowHeight="15"/>
  <cols>
    <col min="1" max="16384" width="8.7109375" style="41"/>
  </cols>
  <sheetData/>
  <pageMargins left="0.7" right="0.7" top="0.75" bottom="0.75" header="0.3" footer="0.3"/>
  <pageSetup scale="93" orientation="landscape"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A63"/>
  <sheetViews>
    <sheetView showGridLines="0" zoomScale="80" zoomScaleNormal="80" zoomScaleSheetLayoutView="80" zoomScalePageLayoutView="80" workbookViewId="0"/>
  </sheetViews>
  <sheetFormatPr defaultColWidth="8.7109375" defaultRowHeight="15"/>
  <cols>
    <col min="1" max="1" width="118.7109375" style="10" customWidth="1"/>
    <col min="2" max="16384" width="8.7109375" style="10"/>
  </cols>
  <sheetData>
    <row r="1" spans="1:1" ht="40.5" customHeight="1">
      <c r="A1" s="142" t="s">
        <v>28</v>
      </c>
    </row>
    <row r="2" spans="1:1" ht="35.25" customHeight="1">
      <c r="A2" s="138" t="s">
        <v>642</v>
      </c>
    </row>
    <row r="3" spans="1:1" ht="78.75" customHeight="1">
      <c r="A3" s="144" t="s">
        <v>643</v>
      </c>
    </row>
    <row r="4" spans="1:1" ht="24.75" customHeight="1">
      <c r="A4" s="145" t="s">
        <v>34</v>
      </c>
    </row>
    <row r="5" spans="1:1" ht="15.75" customHeight="1">
      <c r="A5" s="146" t="s">
        <v>644</v>
      </c>
    </row>
    <row r="6" spans="1:1" ht="15.75" customHeight="1">
      <c r="A6" s="141" t="s">
        <v>645</v>
      </c>
    </row>
    <row r="7" spans="1:1" ht="15.75" customHeight="1">
      <c r="A7" s="141" t="s">
        <v>646</v>
      </c>
    </row>
    <row r="8" spans="1:1" ht="15.75" customHeight="1">
      <c r="A8" s="125"/>
    </row>
    <row r="9" spans="1:1" ht="15.75" customHeight="1">
      <c r="A9" s="147" t="s">
        <v>647</v>
      </c>
    </row>
    <row r="10" spans="1:1" ht="15.75" customHeight="1">
      <c r="A10" s="141" t="s">
        <v>520</v>
      </c>
    </row>
    <row r="11" spans="1:1" ht="15.75" customHeight="1">
      <c r="A11" s="141" t="s">
        <v>648</v>
      </c>
    </row>
    <row r="12" spans="1:1" ht="15.75" customHeight="1">
      <c r="A12" s="141" t="s">
        <v>649</v>
      </c>
    </row>
    <row r="13" spans="1:1" ht="15.75" customHeight="1">
      <c r="A13" s="141" t="s">
        <v>650</v>
      </c>
    </row>
    <row r="14" spans="1:1" ht="15.75" customHeight="1">
      <c r="A14" s="141" t="s">
        <v>651</v>
      </c>
    </row>
    <row r="15" spans="1:1" ht="15.75" customHeight="1">
      <c r="A15" s="125"/>
    </row>
    <row r="16" spans="1:1" ht="15.75" customHeight="1">
      <c r="A16" s="147" t="s">
        <v>652</v>
      </c>
    </row>
    <row r="17" spans="1:1" ht="15.75" customHeight="1">
      <c r="A17" s="141" t="s">
        <v>653</v>
      </c>
    </row>
    <row r="18" spans="1:1" ht="15.75" customHeight="1">
      <c r="A18" s="141" t="s">
        <v>654</v>
      </c>
    </row>
    <row r="19" spans="1:1" ht="15.75" customHeight="1">
      <c r="A19" s="141" t="s">
        <v>655</v>
      </c>
    </row>
    <row r="20" spans="1:1" ht="15.75" customHeight="1">
      <c r="A20" s="141" t="s">
        <v>656</v>
      </c>
    </row>
    <row r="21" spans="1:1" ht="15.75" customHeight="1">
      <c r="A21" s="125"/>
    </row>
    <row r="22" spans="1:1" ht="15.75" customHeight="1">
      <c r="A22" s="147" t="s">
        <v>657</v>
      </c>
    </row>
    <row r="23" spans="1:1" ht="15.75" customHeight="1">
      <c r="A23" s="141" t="s">
        <v>658</v>
      </c>
    </row>
    <row r="24" spans="1:1" ht="15.75" customHeight="1">
      <c r="A24" s="125"/>
    </row>
    <row r="25" spans="1:1" ht="15.75" customHeight="1">
      <c r="A25" s="147" t="s">
        <v>659</v>
      </c>
    </row>
    <row r="26" spans="1:1" ht="15.75" customHeight="1">
      <c r="A26" s="141" t="s">
        <v>660</v>
      </c>
    </row>
    <row r="27" spans="1:1" ht="15.75" customHeight="1">
      <c r="A27" s="141" t="s">
        <v>661</v>
      </c>
    </row>
    <row r="28" spans="1:1" ht="15.75" customHeight="1">
      <c r="A28" s="141" t="s">
        <v>662</v>
      </c>
    </row>
    <row r="29" spans="1:1" ht="15.75" customHeight="1">
      <c r="A29" s="141" t="s">
        <v>663</v>
      </c>
    </row>
    <row r="30" spans="1:1" ht="15.75" customHeight="1">
      <c r="A30" s="141" t="s">
        <v>664</v>
      </c>
    </row>
    <row r="31" spans="1:1" ht="15.75" customHeight="1">
      <c r="A31" s="125"/>
    </row>
    <row r="32" spans="1:1" ht="15.75" customHeight="1">
      <c r="A32" s="148" t="s">
        <v>665</v>
      </c>
    </row>
    <row r="33" spans="1:1" ht="15.75" customHeight="1">
      <c r="A33" s="141" t="s">
        <v>666</v>
      </c>
    </row>
    <row r="34" spans="1:1" ht="15.75" customHeight="1">
      <c r="A34" s="141" t="s">
        <v>667</v>
      </c>
    </row>
    <row r="35" spans="1:1" ht="15.75" customHeight="1">
      <c r="A35" s="141" t="s">
        <v>668</v>
      </c>
    </row>
    <row r="36" spans="1:1" ht="15.75" customHeight="1">
      <c r="A36" s="141" t="s">
        <v>669</v>
      </c>
    </row>
    <row r="37" spans="1:1" ht="15.75" customHeight="1">
      <c r="A37" s="133" t="s">
        <v>670</v>
      </c>
    </row>
    <row r="38" spans="1:1" ht="15.75" customHeight="1">
      <c r="A38" s="133" t="s">
        <v>671</v>
      </c>
    </row>
    <row r="39" spans="1:1" ht="15.75" customHeight="1">
      <c r="A39" s="133" t="s">
        <v>672</v>
      </c>
    </row>
    <row r="40" spans="1:1" ht="15.75" customHeight="1">
      <c r="A40" s="133" t="s">
        <v>673</v>
      </c>
    </row>
    <row r="41" spans="1:1" ht="15.75" customHeight="1">
      <c r="A41" s="133" t="s">
        <v>674</v>
      </c>
    </row>
    <row r="42" spans="1:1" ht="15.75" customHeight="1">
      <c r="A42" s="141" t="s">
        <v>675</v>
      </c>
    </row>
    <row r="43" spans="1:1" ht="15.75" customHeight="1">
      <c r="A43" s="133" t="s">
        <v>676</v>
      </c>
    </row>
    <row r="44" spans="1:1" ht="15.75" customHeight="1">
      <c r="A44" s="133" t="s">
        <v>677</v>
      </c>
    </row>
    <row r="45" spans="1:1" ht="15.75" customHeight="1">
      <c r="A45" s="133" t="s">
        <v>678</v>
      </c>
    </row>
    <row r="46" spans="1:1" ht="15.75" customHeight="1">
      <c r="A46" s="133" t="s">
        <v>679</v>
      </c>
    </row>
    <row r="47" spans="1:1" ht="15.75" customHeight="1">
      <c r="A47" s="133" t="s">
        <v>680</v>
      </c>
    </row>
    <row r="48" spans="1:1" ht="15.75" customHeight="1">
      <c r="A48" s="141" t="s">
        <v>681</v>
      </c>
    </row>
    <row r="49" spans="1:1" ht="15.75" customHeight="1">
      <c r="A49" s="141" t="s">
        <v>682</v>
      </c>
    </row>
    <row r="50" spans="1:1" ht="15.75" customHeight="1">
      <c r="A50" s="141" t="s">
        <v>683</v>
      </c>
    </row>
    <row r="51" spans="1:1" ht="15.75" customHeight="1">
      <c r="A51" s="141" t="s">
        <v>684</v>
      </c>
    </row>
    <row r="52" spans="1:1" ht="15.75" customHeight="1">
      <c r="A52" s="141" t="s">
        <v>685</v>
      </c>
    </row>
    <row r="53" spans="1:1" ht="15.75" customHeight="1">
      <c r="A53" s="141" t="s">
        <v>686</v>
      </c>
    </row>
    <row r="54" spans="1:1" ht="15.75" customHeight="1">
      <c r="A54" s="141" t="s">
        <v>687</v>
      </c>
    </row>
    <row r="55" spans="1:1" ht="15.75" customHeight="1">
      <c r="A55" s="133" t="s">
        <v>688</v>
      </c>
    </row>
    <row r="56" spans="1:1" ht="15.75" customHeight="1">
      <c r="A56" s="133" t="s">
        <v>689</v>
      </c>
    </row>
    <row r="57" spans="1:1" ht="15.75" customHeight="1">
      <c r="A57" s="141" t="s">
        <v>690</v>
      </c>
    </row>
    <row r="58" spans="1:1" ht="15.75" customHeight="1">
      <c r="A58" s="125"/>
    </row>
    <row r="59" spans="1:1" ht="15.75" customHeight="1">
      <c r="A59" s="148" t="s">
        <v>691</v>
      </c>
    </row>
    <row r="60" spans="1:1" ht="15.75" customHeight="1">
      <c r="A60" s="141" t="s">
        <v>692</v>
      </c>
    </row>
    <row r="61" spans="1:1" ht="15.75" customHeight="1">
      <c r="A61" s="141" t="s">
        <v>684</v>
      </c>
    </row>
    <row r="62" spans="1:1" ht="15.75" customHeight="1">
      <c r="A62" s="141" t="s">
        <v>693</v>
      </c>
    </row>
    <row r="63" spans="1:1" ht="15.75" customHeight="1">
      <c r="A63" s="36"/>
    </row>
  </sheetData>
  <dataConsolidate/>
  <hyperlinks>
    <hyperlink ref="A6" r:id="rId1"/>
    <hyperlink ref="A7" r:id="rId2"/>
    <hyperlink ref="A10" r:id="rId3"/>
    <hyperlink ref="A11" r:id="rId4"/>
    <hyperlink ref="A12" r:id="rId5"/>
    <hyperlink ref="A13" r:id="rId6"/>
    <hyperlink ref="A14" r:id="rId7"/>
    <hyperlink ref="A17" r:id="rId8"/>
    <hyperlink ref="A18" r:id="rId9"/>
    <hyperlink ref="A19" r:id="rId10"/>
    <hyperlink ref="A20" r:id="rId11"/>
    <hyperlink ref="A23" r:id="rId12"/>
    <hyperlink ref="A26" r:id="rId13"/>
    <hyperlink ref="A27" r:id="rId14"/>
    <hyperlink ref="A28" r:id="rId15"/>
    <hyperlink ref="A29" r:id="rId16"/>
    <hyperlink ref="A30" r:id="rId17" location="Research"/>
    <hyperlink ref="A33" r:id="rId18"/>
    <hyperlink ref="A34" r:id="rId19"/>
    <hyperlink ref="A35" r:id="rId20" location="12"/>
    <hyperlink ref="A36" r:id="rId21"/>
    <hyperlink ref="A37" r:id="rId22" location="federal"/>
    <hyperlink ref="A38" r:id="rId23" location="state"/>
    <hyperlink ref="A39" r:id="rId24" location="local"/>
    <hyperlink ref="A40" r:id="rId25" location="highered"/>
    <hyperlink ref="A41" r:id="rId26" location="K-12"/>
    <hyperlink ref="A42" r:id="rId27"/>
    <hyperlink ref="A43" r:id="rId28"/>
    <hyperlink ref="A44" r:id="rId29"/>
    <hyperlink ref="A45" r:id="rId30"/>
    <hyperlink ref="A46" r:id="rId31"/>
    <hyperlink ref="A47" r:id="rId32"/>
    <hyperlink ref="A48" r:id="rId33"/>
    <hyperlink ref="A49" r:id="rId34"/>
    <hyperlink ref="A50" r:id="rId35"/>
    <hyperlink ref="A51" r:id="rId36"/>
    <hyperlink ref="A52" r:id="rId37"/>
    <hyperlink ref="A53" r:id="rId38"/>
    <hyperlink ref="A54" r:id="rId39"/>
    <hyperlink ref="A55" r:id="rId40"/>
    <hyperlink ref="A56" r:id="rId41"/>
    <hyperlink ref="A57" r:id="rId42"/>
    <hyperlink ref="A60" r:id="rId43"/>
    <hyperlink ref="A61" r:id="rId44"/>
    <hyperlink ref="A62" r:id="rId45"/>
  </hyperlinks>
  <pageMargins left="0.7" right="0.7" top="0.75" bottom="0.75" header="0.3" footer="0.3"/>
  <pageSetup fitToWidth="0" fitToHeight="2" orientation="portrait" r:id="rId46"/>
</worksheet>
</file>

<file path=xl/worksheets/sheet14.xml><?xml version="1.0" encoding="utf-8"?>
<worksheet xmlns="http://schemas.openxmlformats.org/spreadsheetml/2006/main" xmlns:r="http://schemas.openxmlformats.org/officeDocument/2006/relationships">
  <sheetPr codeName="Sheet12" enableFormatConditionsCalculation="0">
    <pageSetUpPr fitToPage="1"/>
  </sheetPr>
  <dimension ref="A2:F21"/>
  <sheetViews>
    <sheetView showGridLines="0" zoomScaleNormal="100" workbookViewId="0">
      <selection activeCell="P22" sqref="P22"/>
    </sheetView>
  </sheetViews>
  <sheetFormatPr defaultColWidth="8.7109375" defaultRowHeight="12.75"/>
  <cols>
    <col min="1" max="1" width="23" style="3" customWidth="1"/>
    <col min="2" max="2" width="20.7109375" style="3" customWidth="1"/>
    <col min="3" max="3" width="19.5703125" style="3" customWidth="1"/>
    <col min="4" max="4" width="16.140625" style="3" customWidth="1"/>
    <col min="5" max="5" width="11.28515625" style="3" customWidth="1"/>
    <col min="6" max="6" width="18.140625" style="3" customWidth="1"/>
    <col min="7" max="16384" width="8.7109375" style="3"/>
  </cols>
  <sheetData>
    <row r="2" spans="1:6" ht="31.5">
      <c r="A2" s="72" t="s">
        <v>14</v>
      </c>
      <c r="B2" s="73" t="s">
        <v>23</v>
      </c>
      <c r="C2" s="73" t="s">
        <v>24</v>
      </c>
      <c r="D2" s="73" t="s">
        <v>25</v>
      </c>
      <c r="E2" s="73" t="s">
        <v>26</v>
      </c>
      <c r="F2" s="73" t="s">
        <v>27</v>
      </c>
    </row>
    <row r="3" spans="1:6" ht="15">
      <c r="A3" s="77" t="s">
        <v>20</v>
      </c>
      <c r="B3" s="74">
        <f>'A - Sustainable Sites'!B348</f>
        <v>0</v>
      </c>
      <c r="C3" s="75">
        <f>'B - Materials and Resources'!B140</f>
        <v>0</v>
      </c>
      <c r="D3" s="75">
        <f>'C - Energy and Atmosphere'!B175</f>
        <v>0</v>
      </c>
      <c r="E3" s="75">
        <f>'D - Water'!B116</f>
        <v>0</v>
      </c>
      <c r="F3" s="75">
        <f>'E - Indoor Air Quality'!B103</f>
        <v>0</v>
      </c>
    </row>
    <row r="4" spans="1:6" ht="15">
      <c r="A4" s="78" t="s">
        <v>21</v>
      </c>
      <c r="B4" s="74">
        <f>'A - Sustainable Sites'!B349</f>
        <v>0</v>
      </c>
      <c r="C4" s="75">
        <f>'B - Materials and Resources'!B141</f>
        <v>0</v>
      </c>
      <c r="D4" s="75">
        <f>'C - Energy and Atmosphere'!B176</f>
        <v>0</v>
      </c>
      <c r="E4" s="75">
        <f>'D - Water'!B117</f>
        <v>0</v>
      </c>
      <c r="F4" s="75">
        <f>'E - Indoor Air Quality'!B104</f>
        <v>0</v>
      </c>
    </row>
    <row r="5" spans="1:6" ht="15">
      <c r="A5" s="79" t="s">
        <v>22</v>
      </c>
      <c r="B5" s="74">
        <f>'A - Sustainable Sites'!B350</f>
        <v>0</v>
      </c>
      <c r="C5" s="75">
        <f>'B - Materials and Resources'!B142</f>
        <v>0</v>
      </c>
      <c r="D5" s="75">
        <f>'C - Energy and Atmosphere'!B177</f>
        <v>0</v>
      </c>
      <c r="E5" s="75">
        <f>'D - Water'!B118</f>
        <v>0</v>
      </c>
      <c r="F5" s="75">
        <f>'E - Indoor Air Quality'!B105</f>
        <v>0</v>
      </c>
    </row>
    <row r="6" spans="1:6" ht="15">
      <c r="A6" s="74" t="s">
        <v>17</v>
      </c>
      <c r="B6" s="74">
        <f>'A - Sustainable Sites'!B351</f>
        <v>19</v>
      </c>
      <c r="C6" s="75">
        <f>'B - Materials and Resources'!B143</f>
        <v>9</v>
      </c>
      <c r="D6" s="75">
        <f>'C - Energy and Atmosphere'!B178</f>
        <v>8</v>
      </c>
      <c r="E6" s="75">
        <f>'D - Water'!B119</f>
        <v>5</v>
      </c>
      <c r="F6" s="75">
        <f>'E - Indoor Air Quality'!B106</f>
        <v>12</v>
      </c>
    </row>
    <row r="7" spans="1:6" ht="15">
      <c r="A7" s="4"/>
      <c r="B7" s="4"/>
      <c r="C7" s="5"/>
      <c r="D7" s="5"/>
      <c r="E7" s="5"/>
      <c r="F7" s="5"/>
    </row>
    <row r="8" spans="1:6" ht="15.75">
      <c r="A8" s="76" t="s">
        <v>13</v>
      </c>
      <c r="B8" s="75"/>
      <c r="C8" s="5"/>
      <c r="D8" s="5"/>
      <c r="E8" s="5"/>
      <c r="F8" s="5"/>
    </row>
    <row r="9" spans="1:6" ht="15">
      <c r="A9" s="77" t="s">
        <v>20</v>
      </c>
      <c r="B9" s="74">
        <f>SUM(B3:F3)</f>
        <v>0</v>
      </c>
      <c r="C9" s="5"/>
      <c r="D9" s="5"/>
      <c r="E9" s="5"/>
      <c r="F9" s="5"/>
    </row>
    <row r="10" spans="1:6" ht="15">
      <c r="A10" s="78" t="s">
        <v>21</v>
      </c>
      <c r="B10" s="74">
        <f>SUM(B4:F4)</f>
        <v>0</v>
      </c>
      <c r="C10" s="5"/>
      <c r="D10" s="5"/>
      <c r="E10" s="5"/>
      <c r="F10" s="5"/>
    </row>
    <row r="11" spans="1:6" ht="15">
      <c r="A11" s="79" t="s">
        <v>22</v>
      </c>
      <c r="B11" s="74">
        <f>SUM(B5:F5)</f>
        <v>0</v>
      </c>
      <c r="C11" s="5"/>
      <c r="D11" s="5"/>
      <c r="E11" s="5"/>
      <c r="F11" s="5"/>
    </row>
    <row r="12" spans="1:6" ht="15">
      <c r="A12" s="74" t="s">
        <v>17</v>
      </c>
      <c r="B12" s="74">
        <f>SUM(B6:F6)</f>
        <v>53</v>
      </c>
      <c r="C12" s="5"/>
      <c r="D12" s="5"/>
      <c r="E12" s="5"/>
      <c r="F12" s="5"/>
    </row>
    <row r="21" spans="2:2">
      <c r="B21" s="9"/>
    </row>
  </sheetData>
  <phoneticPr fontId="3" type="noConversion"/>
  <pageMargins left="0.7" right="0.7" top="0.75" bottom="0.75" header="0.3" footer="0.3"/>
  <pageSetup scale="83" orientation="portrait" r:id="rId1"/>
  <drawing r:id="rId2"/>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sheetPr codeName="Sheet7" enableFormatConditionsCalculation="0"/>
  <dimension ref="A1:C8"/>
  <sheetViews>
    <sheetView workbookViewId="0">
      <selection activeCell="A4" sqref="A4"/>
    </sheetView>
  </sheetViews>
  <sheetFormatPr defaultColWidth="8.7109375" defaultRowHeight="15"/>
  <cols>
    <col min="1" max="1" width="21.42578125" customWidth="1"/>
    <col min="3" max="3" width="22.42578125" customWidth="1"/>
  </cols>
  <sheetData>
    <row r="1" spans="1:3">
      <c r="A1" s="2" t="s">
        <v>16</v>
      </c>
      <c r="C1" t="s">
        <v>16</v>
      </c>
    </row>
    <row r="2" spans="1:3">
      <c r="A2" s="2" t="s">
        <v>104</v>
      </c>
      <c r="C2" t="s">
        <v>119</v>
      </c>
    </row>
    <row r="3" spans="1:3">
      <c r="A3" s="2" t="s">
        <v>638</v>
      </c>
      <c r="C3" t="s">
        <v>120</v>
      </c>
    </row>
    <row r="4" spans="1:3">
      <c r="A4" s="2" t="s">
        <v>105</v>
      </c>
      <c r="C4" t="s">
        <v>121</v>
      </c>
    </row>
    <row r="5" spans="1:3" ht="26.25">
      <c r="A5" s="2" t="s">
        <v>106</v>
      </c>
    </row>
    <row r="6" spans="1:3" ht="26.25">
      <c r="A6" s="2" t="s">
        <v>107</v>
      </c>
    </row>
    <row r="7" spans="1:3">
      <c r="A7" s="2" t="s">
        <v>108</v>
      </c>
    </row>
    <row r="8" spans="1:3">
      <c r="A8" s="1"/>
    </row>
  </sheetData>
  <phoneticPr fontId="3"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G40"/>
  <sheetViews>
    <sheetView showGridLines="0" zoomScale="80" zoomScaleNormal="80" workbookViewId="0"/>
  </sheetViews>
  <sheetFormatPr defaultColWidth="12" defaultRowHeight="19.899999999999999" customHeight="1"/>
  <cols>
    <col min="1" max="1" width="131.85546875" style="6" customWidth="1"/>
    <col min="2" max="18" width="8.7109375" style="6" customWidth="1"/>
    <col min="19" max="16384" width="12" style="6"/>
  </cols>
  <sheetData>
    <row r="1" spans="1:7" s="10" customFormat="1" ht="34.5" customHeight="1">
      <c r="A1" s="82" t="s">
        <v>28</v>
      </c>
      <c r="B1" s="83"/>
      <c r="C1" s="83"/>
      <c r="D1" s="83"/>
      <c r="E1" s="83"/>
    </row>
    <row r="2" spans="1:7" s="10" customFormat="1" ht="36" customHeight="1">
      <c r="A2" s="138" t="s">
        <v>372</v>
      </c>
      <c r="B2" s="138"/>
      <c r="C2" s="138"/>
      <c r="D2" s="138"/>
      <c r="E2" s="138"/>
      <c r="F2" s="138"/>
      <c r="G2" s="138"/>
    </row>
    <row r="3" spans="1:7" s="10" customFormat="1" ht="18.75" customHeight="1">
      <c r="A3" s="139" t="s">
        <v>373</v>
      </c>
      <c r="B3" s="140"/>
      <c r="C3" s="140"/>
      <c r="D3" s="140"/>
      <c r="E3" s="140"/>
      <c r="F3" s="140"/>
      <c r="G3" s="140"/>
    </row>
    <row r="4" spans="1:7" ht="37.5" customHeight="1">
      <c r="A4" s="84" t="s">
        <v>374</v>
      </c>
    </row>
    <row r="5" spans="1:7" ht="78" customHeight="1">
      <c r="A5" s="85" t="s">
        <v>4</v>
      </c>
    </row>
    <row r="6" spans="1:7" ht="13.5" customHeight="1">
      <c r="A6" s="86"/>
    </row>
    <row r="7" spans="1:7" ht="46.5" customHeight="1">
      <c r="A7" s="87" t="s">
        <v>369</v>
      </c>
    </row>
    <row r="8" spans="1:7" ht="19.149999999999999" customHeight="1">
      <c r="A8" s="7"/>
    </row>
    <row r="9" spans="1:7" ht="19.149999999999999" customHeight="1">
      <c r="A9" s="139" t="s">
        <v>377</v>
      </c>
      <c r="B9" s="140"/>
      <c r="C9" s="140"/>
      <c r="D9" s="140"/>
      <c r="E9" s="140"/>
      <c r="F9" s="140"/>
      <c r="G9" s="140"/>
    </row>
    <row r="10" spans="1:7" ht="15" customHeight="1">
      <c r="A10" s="92" t="s">
        <v>378</v>
      </c>
    </row>
    <row r="11" spans="1:7" ht="15" customHeight="1">
      <c r="A11" s="88" t="s">
        <v>6</v>
      </c>
    </row>
    <row r="12" spans="1:7" ht="15" customHeight="1">
      <c r="A12" s="88" t="s">
        <v>5</v>
      </c>
    </row>
    <row r="13" spans="1:7" ht="15" customHeight="1">
      <c r="A13" s="88" t="s">
        <v>365</v>
      </c>
    </row>
    <row r="14" spans="1:7" ht="15" customHeight="1">
      <c r="A14" s="88" t="s">
        <v>3</v>
      </c>
    </row>
    <row r="15" spans="1:7" ht="30">
      <c r="A15" s="88" t="s">
        <v>7</v>
      </c>
    </row>
    <row r="16" spans="1:7" ht="30">
      <c r="A16" s="86" t="s">
        <v>383</v>
      </c>
    </row>
    <row r="17" spans="1:7" ht="15">
      <c r="A17" s="86" t="s">
        <v>368</v>
      </c>
    </row>
    <row r="18" spans="1:7" ht="15" customHeight="1">
      <c r="A18" s="88"/>
    </row>
    <row r="19" spans="1:7" ht="30">
      <c r="A19" s="88" t="s">
        <v>375</v>
      </c>
    </row>
    <row r="20" spans="1:7" ht="15" customHeight="1">
      <c r="A20" s="88" t="s">
        <v>2</v>
      </c>
    </row>
    <row r="21" spans="1:7" ht="34.5" customHeight="1">
      <c r="A21" s="88" t="s">
        <v>8</v>
      </c>
    </row>
    <row r="22" spans="1:7" ht="15" customHeight="1">
      <c r="A22" s="93" t="s">
        <v>9</v>
      </c>
    </row>
    <row r="23" spans="1:7" ht="15" customHeight="1">
      <c r="A23" s="94" t="s">
        <v>10</v>
      </c>
    </row>
    <row r="24" spans="1:7" ht="15" customHeight="1">
      <c r="A24" s="95" t="s">
        <v>11</v>
      </c>
    </row>
    <row r="25" spans="1:7" ht="36" customHeight="1">
      <c r="A25" s="86" t="s">
        <v>367</v>
      </c>
    </row>
    <row r="26" spans="1:7" ht="15" customHeight="1">
      <c r="A26" s="88" t="s">
        <v>1</v>
      </c>
    </row>
    <row r="27" spans="1:7" ht="15" customHeight="1">
      <c r="A27" s="89" t="s">
        <v>0</v>
      </c>
    </row>
    <row r="28" spans="1:7" ht="15" customHeight="1">
      <c r="A28" s="8"/>
    </row>
    <row r="29" spans="1:7" ht="18.75" customHeight="1">
      <c r="A29" s="139" t="s">
        <v>379</v>
      </c>
      <c r="B29" s="140"/>
      <c r="C29" s="140"/>
      <c r="D29" s="140"/>
      <c r="E29" s="140"/>
      <c r="F29" s="140"/>
      <c r="G29" s="140"/>
    </row>
    <row r="30" spans="1:7" ht="30">
      <c r="A30" s="96" t="s">
        <v>12</v>
      </c>
    </row>
    <row r="31" spans="1:7" ht="81" customHeight="1">
      <c r="A31" s="88" t="s">
        <v>384</v>
      </c>
    </row>
    <row r="32" spans="1:7" ht="15">
      <c r="A32" s="88"/>
    </row>
    <row r="33" spans="1:1" ht="30" customHeight="1">
      <c r="A33" s="88" t="s">
        <v>366</v>
      </c>
    </row>
    <row r="34" spans="1:1" ht="15" customHeight="1">
      <c r="A34" s="88"/>
    </row>
    <row r="35" spans="1:1" ht="30" customHeight="1">
      <c r="A35" s="88" t="s">
        <v>370</v>
      </c>
    </row>
    <row r="36" spans="1:1" ht="76.5" customHeight="1">
      <c r="A36" s="89" t="s">
        <v>385</v>
      </c>
    </row>
    <row r="37" spans="1:1" ht="15" customHeight="1"/>
    <row r="38" spans="1:1" ht="15" customHeight="1"/>
    <row r="39" spans="1:1" ht="15" customHeight="1"/>
    <row r="40" spans="1:1" ht="15" customHeight="1"/>
  </sheetData>
  <pageMargins left="0.70000004768371504" right="0.70000004768371504" top="0.75" bottom="0.75" header="0.30000001192092901" footer="0.30000001192092901"/>
  <pageSetup scale="68" orientation="portrait" r:id="rId1"/>
  <headerFooter alignWithMargins="0"/>
</worksheet>
</file>

<file path=xl/worksheets/sheet3.xml><?xml version="1.0" encoding="utf-8"?>
<worksheet xmlns="http://schemas.openxmlformats.org/spreadsheetml/2006/main" xmlns:r="http://schemas.openxmlformats.org/officeDocument/2006/relationships">
  <dimension ref="A1:H354"/>
  <sheetViews>
    <sheetView showGridLines="0" zoomScale="80" zoomScaleNormal="80" zoomScalePageLayoutView="80" workbookViewId="0">
      <selection sqref="A1:D1"/>
    </sheetView>
  </sheetViews>
  <sheetFormatPr defaultColWidth="8.7109375" defaultRowHeight="15"/>
  <cols>
    <col min="1" max="1" width="22.5703125" style="10" customWidth="1"/>
    <col min="2" max="2" width="32.28515625" style="10" customWidth="1"/>
    <col min="3" max="3" width="23.140625" style="10" customWidth="1"/>
    <col min="4" max="4" width="17.28515625" style="10" customWidth="1"/>
    <col min="5" max="5" width="16.5703125" style="10" customWidth="1"/>
    <col min="6" max="6" width="70.140625" style="10" customWidth="1"/>
    <col min="7" max="7" width="28.7109375" style="10" hidden="1" customWidth="1"/>
    <col min="8" max="8" width="14.85546875" style="10" hidden="1" customWidth="1"/>
    <col min="9" max="16384" width="8.7109375" style="10"/>
  </cols>
  <sheetData>
    <row r="1" spans="1:8" ht="40.5" customHeight="1">
      <c r="A1" s="205" t="s">
        <v>28</v>
      </c>
      <c r="B1" s="206"/>
      <c r="C1" s="206"/>
      <c r="D1" s="206"/>
      <c r="E1" s="53"/>
    </row>
    <row r="2" spans="1:8" ht="35.25" customHeight="1">
      <c r="A2" s="207" t="s">
        <v>126</v>
      </c>
      <c r="B2" s="207"/>
      <c r="C2" s="207"/>
      <c r="D2" s="207"/>
      <c r="E2" s="207"/>
      <c r="F2" s="207"/>
      <c r="G2" s="207"/>
    </row>
    <row r="3" spans="1:8" ht="26.25" customHeight="1">
      <c r="A3" s="197" t="s">
        <v>212</v>
      </c>
      <c r="B3" s="198"/>
      <c r="C3" s="198"/>
      <c r="D3" s="198"/>
      <c r="E3" s="198"/>
      <c r="F3" s="198"/>
      <c r="G3" s="198"/>
    </row>
    <row r="4" spans="1:8" ht="27" customHeight="1">
      <c r="A4" s="199" t="s">
        <v>127</v>
      </c>
      <c r="B4" s="200"/>
      <c r="C4" s="200"/>
      <c r="D4" s="200"/>
      <c r="E4" s="200"/>
      <c r="F4" s="200"/>
      <c r="G4" s="200"/>
    </row>
    <row r="5" spans="1:8" ht="27.75" customHeight="1">
      <c r="A5" s="199" t="s">
        <v>128</v>
      </c>
      <c r="B5" s="200"/>
      <c r="C5" s="200"/>
      <c r="D5" s="200"/>
      <c r="E5" s="200"/>
      <c r="F5" s="200"/>
      <c r="G5" s="200"/>
    </row>
    <row r="6" spans="1:8" ht="40.5" customHeight="1">
      <c r="A6" s="185" t="s">
        <v>129</v>
      </c>
      <c r="B6" s="186"/>
      <c r="C6" s="186"/>
      <c r="D6" s="186"/>
      <c r="E6" s="186"/>
      <c r="F6" s="168" t="s">
        <v>34</v>
      </c>
      <c r="G6" s="18"/>
    </row>
    <row r="7" spans="1:8" ht="48" customHeight="1" thickBot="1">
      <c r="A7" s="11" t="s">
        <v>18</v>
      </c>
      <c r="B7" s="11" t="s">
        <v>15</v>
      </c>
      <c r="C7" s="55" t="s">
        <v>33</v>
      </c>
      <c r="D7" s="55" t="s">
        <v>123</v>
      </c>
      <c r="E7" s="62" t="s">
        <v>124</v>
      </c>
      <c r="F7" s="229"/>
      <c r="G7" s="11" t="s">
        <v>19</v>
      </c>
      <c r="H7" s="10" t="s">
        <v>362</v>
      </c>
    </row>
    <row r="8" spans="1:8" ht="15.75" customHeight="1" thickBot="1">
      <c r="A8" s="179" t="s">
        <v>130</v>
      </c>
      <c r="B8" s="188" t="s">
        <v>131</v>
      </c>
      <c r="C8" s="190" t="s">
        <v>16</v>
      </c>
      <c r="D8" s="190" t="s">
        <v>16</v>
      </c>
      <c r="E8" s="193"/>
      <c r="F8" s="110" t="s">
        <v>387</v>
      </c>
      <c r="G8" s="19" t="str">
        <f>IF(C8="Required by code (G)","Green",IF(C8="Incentives Provided (G)","Green",IF(C8="Expressly Allowed (Y)","Yellow",IF(C8="Code silent, but typically ALLOWED (Y)","Yellow",IF(C8="Code silent, but typically not approved (R)","Red",IF(C8="Expressly Prohibited (R)","Red",IF(C8="Please choose one","No Rating")))))))</f>
        <v>No Rating</v>
      </c>
      <c r="H8" s="10" t="str">
        <f>IF(G8="Red",IF(D8="Yes, State","State",IF(D8="Yes, County","County","")),"")</f>
        <v/>
      </c>
    </row>
    <row r="9" spans="1:8" ht="15.75" customHeight="1" thickBot="1">
      <c r="A9" s="184"/>
      <c r="B9" s="189"/>
      <c r="C9" s="191"/>
      <c r="D9" s="192"/>
      <c r="E9" s="194"/>
      <c r="F9" s="119" t="s">
        <v>391</v>
      </c>
      <c r="G9" s="19"/>
    </row>
    <row r="10" spans="1:8" ht="15.75" customHeight="1" thickBot="1">
      <c r="A10" s="184"/>
      <c r="B10" s="189"/>
      <c r="C10" s="191"/>
      <c r="D10" s="192"/>
      <c r="E10" s="194"/>
      <c r="F10" s="119" t="s">
        <v>392</v>
      </c>
      <c r="G10" s="19"/>
    </row>
    <row r="11" spans="1:8" ht="15.75" customHeight="1" thickBot="1">
      <c r="A11" s="184"/>
      <c r="B11" s="189"/>
      <c r="C11" s="191"/>
      <c r="D11" s="192"/>
      <c r="E11" s="194"/>
      <c r="F11" s="119" t="s">
        <v>393</v>
      </c>
      <c r="G11" s="19"/>
    </row>
    <row r="12" spans="1:8" ht="33" customHeight="1" thickBot="1">
      <c r="A12" s="184"/>
      <c r="B12" s="189"/>
      <c r="C12" s="191"/>
      <c r="D12" s="192"/>
      <c r="E12" s="194"/>
      <c r="F12" s="119" t="s">
        <v>394</v>
      </c>
      <c r="G12" s="19"/>
    </row>
    <row r="13" spans="1:8" ht="33" customHeight="1" thickBot="1">
      <c r="A13" s="184"/>
      <c r="B13" s="189"/>
      <c r="C13" s="191"/>
      <c r="D13" s="192"/>
      <c r="E13" s="194"/>
      <c r="F13" s="119" t="s">
        <v>395</v>
      </c>
      <c r="G13" s="19"/>
    </row>
    <row r="14" spans="1:8" ht="60" customHeight="1">
      <c r="A14" s="179" t="s">
        <v>132</v>
      </c>
      <c r="B14" s="195" t="s">
        <v>133</v>
      </c>
      <c r="C14" s="171" t="s">
        <v>16</v>
      </c>
      <c r="D14" s="171" t="s">
        <v>16</v>
      </c>
      <c r="E14" s="175"/>
      <c r="F14" s="122" t="s">
        <v>396</v>
      </c>
      <c r="G14" s="19"/>
    </row>
    <row r="15" spans="1:8" ht="15.75">
      <c r="A15" s="201"/>
      <c r="B15" s="202"/>
      <c r="C15" s="203"/>
      <c r="D15" s="203"/>
      <c r="E15" s="204"/>
      <c r="F15" s="123" t="s">
        <v>388</v>
      </c>
      <c r="G15" s="19"/>
    </row>
    <row r="16" spans="1:8" ht="15.75">
      <c r="A16" s="201"/>
      <c r="B16" s="202"/>
      <c r="C16" s="203"/>
      <c r="D16" s="203"/>
      <c r="E16" s="204"/>
      <c r="F16" s="119" t="s">
        <v>397</v>
      </c>
      <c r="G16" s="19"/>
    </row>
    <row r="17" spans="1:7" ht="31.5">
      <c r="A17" s="201"/>
      <c r="B17" s="202"/>
      <c r="C17" s="203"/>
      <c r="D17" s="203"/>
      <c r="E17" s="204"/>
      <c r="F17" s="119" t="s">
        <v>398</v>
      </c>
      <c r="G17" s="19"/>
    </row>
    <row r="18" spans="1:7" ht="15.75">
      <c r="A18" s="201"/>
      <c r="B18" s="202"/>
      <c r="C18" s="203"/>
      <c r="D18" s="203"/>
      <c r="E18" s="204"/>
      <c r="F18" s="119" t="s">
        <v>399</v>
      </c>
      <c r="G18" s="19"/>
    </row>
    <row r="19" spans="1:7" ht="16.5" thickBot="1">
      <c r="A19" s="201"/>
      <c r="B19" s="202"/>
      <c r="C19" s="203"/>
      <c r="D19" s="203"/>
      <c r="E19" s="204"/>
      <c r="F19" s="120"/>
      <c r="G19" s="19"/>
    </row>
    <row r="20" spans="1:7" ht="15.75" customHeight="1">
      <c r="A20" s="179" t="s">
        <v>134</v>
      </c>
      <c r="B20" s="195" t="s">
        <v>135</v>
      </c>
      <c r="C20" s="171" t="s">
        <v>16</v>
      </c>
      <c r="D20" s="171" t="s">
        <v>16</v>
      </c>
      <c r="E20" s="175"/>
      <c r="F20" s="123" t="s">
        <v>389</v>
      </c>
      <c r="G20" s="12"/>
    </row>
    <row r="21" spans="1:7" ht="31.5">
      <c r="A21" s="201"/>
      <c r="B21" s="202"/>
      <c r="C21" s="203"/>
      <c r="D21" s="203"/>
      <c r="E21" s="204"/>
      <c r="F21" s="119" t="s">
        <v>400</v>
      </c>
      <c r="G21" s="12"/>
    </row>
    <row r="22" spans="1:7" ht="15.75" customHeight="1">
      <c r="A22" s="201"/>
      <c r="B22" s="202"/>
      <c r="C22" s="203"/>
      <c r="D22" s="203"/>
      <c r="E22" s="204"/>
      <c r="F22" s="119" t="s">
        <v>401</v>
      </c>
      <c r="G22" s="12"/>
    </row>
    <row r="23" spans="1:7" ht="31.5">
      <c r="A23" s="201"/>
      <c r="B23" s="202"/>
      <c r="C23" s="203"/>
      <c r="D23" s="203"/>
      <c r="E23" s="204"/>
      <c r="F23" s="119" t="s">
        <v>402</v>
      </c>
      <c r="G23" s="12"/>
    </row>
    <row r="24" spans="1:7" ht="15.75" customHeight="1">
      <c r="A24" s="201"/>
      <c r="B24" s="202"/>
      <c r="C24" s="203"/>
      <c r="D24" s="203"/>
      <c r="E24" s="204"/>
      <c r="F24" s="119" t="s">
        <v>403</v>
      </c>
      <c r="G24" s="12"/>
    </row>
    <row r="25" spans="1:7" ht="32.25" thickBot="1">
      <c r="A25" s="201"/>
      <c r="B25" s="202"/>
      <c r="C25" s="203"/>
      <c r="D25" s="203"/>
      <c r="E25" s="204"/>
      <c r="F25" s="119" t="s">
        <v>404</v>
      </c>
      <c r="G25" s="12"/>
    </row>
    <row r="26" spans="1:7" ht="31.5">
      <c r="A26" s="179" t="s">
        <v>136</v>
      </c>
      <c r="B26" s="195" t="s">
        <v>137</v>
      </c>
      <c r="C26" s="171" t="s">
        <v>16</v>
      </c>
      <c r="D26" s="171" t="s">
        <v>16</v>
      </c>
      <c r="E26" s="175"/>
      <c r="F26" s="128" t="s">
        <v>405</v>
      </c>
      <c r="G26" s="12"/>
    </row>
    <row r="27" spans="1:7" ht="15.75" customHeight="1">
      <c r="A27" s="201"/>
      <c r="B27" s="202"/>
      <c r="C27" s="203"/>
      <c r="D27" s="203"/>
      <c r="E27" s="204"/>
      <c r="F27" s="44"/>
      <c r="G27" s="12"/>
    </row>
    <row r="28" spans="1:7" ht="15.75" customHeight="1">
      <c r="A28" s="201"/>
      <c r="B28" s="202"/>
      <c r="C28" s="203"/>
      <c r="D28" s="203"/>
      <c r="E28" s="204"/>
      <c r="F28" s="123" t="s">
        <v>390</v>
      </c>
      <c r="G28" s="12"/>
    </row>
    <row r="29" spans="1:7" ht="15.75" customHeight="1">
      <c r="A29" s="201"/>
      <c r="B29" s="202"/>
      <c r="C29" s="203"/>
      <c r="D29" s="203"/>
      <c r="E29" s="204"/>
      <c r="F29" s="119" t="s">
        <v>406</v>
      </c>
      <c r="G29" s="12"/>
    </row>
    <row r="30" spans="1:7" ht="15.75" customHeight="1">
      <c r="A30" s="201"/>
      <c r="B30" s="202"/>
      <c r="C30" s="203"/>
      <c r="D30" s="203"/>
      <c r="E30" s="204"/>
      <c r="F30" s="119" t="s">
        <v>407</v>
      </c>
      <c r="G30" s="12"/>
    </row>
    <row r="31" spans="1:7" ht="15.75" customHeight="1">
      <c r="A31" s="201"/>
      <c r="B31" s="202"/>
      <c r="C31" s="203"/>
      <c r="D31" s="203"/>
      <c r="E31" s="204"/>
      <c r="F31" s="119" t="s">
        <v>408</v>
      </c>
      <c r="G31" s="12"/>
    </row>
    <row r="32" spans="1:7" ht="15.75" customHeight="1">
      <c r="A32" s="201"/>
      <c r="B32" s="202"/>
      <c r="C32" s="203"/>
      <c r="D32" s="203"/>
      <c r="E32" s="204"/>
      <c r="F32" s="119" t="s">
        <v>409</v>
      </c>
      <c r="G32" s="12"/>
    </row>
    <row r="33" spans="1:7" ht="15.75" customHeight="1" thickBot="1">
      <c r="A33" s="201"/>
      <c r="B33" s="202"/>
      <c r="C33" s="203"/>
      <c r="D33" s="203"/>
      <c r="E33" s="204"/>
      <c r="F33" s="119"/>
      <c r="G33" s="12"/>
    </row>
    <row r="34" spans="1:7" ht="15.75" customHeight="1">
      <c r="A34" s="179" t="s">
        <v>138</v>
      </c>
      <c r="B34" s="195" t="s">
        <v>139</v>
      </c>
      <c r="C34" s="171" t="s">
        <v>16</v>
      </c>
      <c r="D34" s="171" t="s">
        <v>16</v>
      </c>
      <c r="E34" s="175"/>
      <c r="F34" s="123" t="s">
        <v>410</v>
      </c>
      <c r="G34" s="12"/>
    </row>
    <row r="35" spans="1:7" ht="15.75" customHeight="1">
      <c r="A35" s="201"/>
      <c r="B35" s="202"/>
      <c r="C35" s="203"/>
      <c r="D35" s="203"/>
      <c r="E35" s="204"/>
      <c r="F35" s="119" t="s">
        <v>411</v>
      </c>
      <c r="G35" s="12"/>
    </row>
    <row r="36" spans="1:7" ht="36" customHeight="1">
      <c r="A36" s="201"/>
      <c r="B36" s="202"/>
      <c r="C36" s="203"/>
      <c r="D36" s="203"/>
      <c r="E36" s="204"/>
      <c r="F36" s="119" t="s">
        <v>412</v>
      </c>
      <c r="G36" s="12"/>
    </row>
    <row r="37" spans="1:7" ht="15.75" customHeight="1">
      <c r="A37" s="201"/>
      <c r="B37" s="202"/>
      <c r="C37" s="203"/>
      <c r="D37" s="203"/>
      <c r="E37" s="204"/>
      <c r="F37" s="119" t="s">
        <v>413</v>
      </c>
      <c r="G37" s="12"/>
    </row>
    <row r="38" spans="1:7" ht="15.75" customHeight="1" thickBot="1">
      <c r="A38" s="201"/>
      <c r="B38" s="202"/>
      <c r="C38" s="203"/>
      <c r="D38" s="203"/>
      <c r="E38" s="204"/>
      <c r="F38" s="119" t="s">
        <v>414</v>
      </c>
      <c r="G38" s="12"/>
    </row>
    <row r="39" spans="1:7" ht="15.75" customHeight="1">
      <c r="A39" s="179" t="s">
        <v>140</v>
      </c>
      <c r="B39" s="195" t="s">
        <v>141</v>
      </c>
      <c r="C39" s="171" t="s">
        <v>16</v>
      </c>
      <c r="D39" s="171" t="s">
        <v>16</v>
      </c>
      <c r="E39" s="175"/>
      <c r="F39" s="119" t="s">
        <v>415</v>
      </c>
      <c r="G39" s="12"/>
    </row>
    <row r="40" spans="1:7" ht="15.75" customHeight="1">
      <c r="A40" s="201"/>
      <c r="B40" s="202"/>
      <c r="C40" s="203"/>
      <c r="D40" s="203"/>
      <c r="E40" s="176"/>
      <c r="F40" s="119" t="s">
        <v>416</v>
      </c>
      <c r="G40" s="42"/>
    </row>
    <row r="41" spans="1:7" ht="15.75" customHeight="1">
      <c r="A41" s="201"/>
      <c r="B41" s="202"/>
      <c r="C41" s="203"/>
      <c r="D41" s="203"/>
      <c r="E41" s="176"/>
      <c r="F41" s="125"/>
      <c r="G41" s="42"/>
    </row>
    <row r="42" spans="1:7" ht="15.75" customHeight="1">
      <c r="A42" s="201"/>
      <c r="B42" s="202"/>
      <c r="C42" s="203"/>
      <c r="D42" s="203"/>
      <c r="E42" s="176"/>
      <c r="F42" s="123" t="s">
        <v>417</v>
      </c>
      <c r="G42" s="42"/>
    </row>
    <row r="43" spans="1:7" ht="31.5" customHeight="1">
      <c r="A43" s="201"/>
      <c r="B43" s="202"/>
      <c r="C43" s="203"/>
      <c r="D43" s="203"/>
      <c r="E43" s="176"/>
      <c r="F43" s="125" t="s">
        <v>600</v>
      </c>
      <c r="G43" s="42"/>
    </row>
    <row r="44" spans="1:7" ht="15.75" customHeight="1">
      <c r="A44" s="201"/>
      <c r="B44" s="202"/>
      <c r="C44" s="203"/>
      <c r="D44" s="203"/>
      <c r="E44" s="176"/>
      <c r="F44" s="119" t="s">
        <v>418</v>
      </c>
      <c r="G44" s="42"/>
    </row>
    <row r="45" spans="1:7" ht="15.75" customHeight="1">
      <c r="A45" s="201"/>
      <c r="B45" s="202"/>
      <c r="C45" s="203"/>
      <c r="D45" s="203"/>
      <c r="E45" s="176"/>
      <c r="F45" s="119" t="s">
        <v>419</v>
      </c>
      <c r="G45" s="42"/>
    </row>
    <row r="46" spans="1:7" ht="31.5" customHeight="1">
      <c r="A46" s="201"/>
      <c r="B46" s="202"/>
      <c r="C46" s="203"/>
      <c r="D46" s="203"/>
      <c r="E46" s="176"/>
      <c r="F46" s="119" t="s">
        <v>420</v>
      </c>
      <c r="G46" s="42"/>
    </row>
    <row r="47" spans="1:7" ht="31.5" customHeight="1">
      <c r="A47" s="157" t="s">
        <v>142</v>
      </c>
      <c r="B47" s="216"/>
      <c r="C47" s="216"/>
      <c r="D47" s="216"/>
      <c r="E47" s="217"/>
      <c r="F47" s="125" t="s">
        <v>601</v>
      </c>
      <c r="G47" s="61"/>
    </row>
    <row r="48" spans="1:7" ht="15.75" customHeight="1">
      <c r="A48" s="218"/>
      <c r="B48" s="219"/>
      <c r="C48" s="219"/>
      <c r="D48" s="219"/>
      <c r="E48" s="220"/>
      <c r="F48" s="119" t="s">
        <v>421</v>
      </c>
      <c r="G48" s="61"/>
    </row>
    <row r="49" spans="1:7" ht="15.75" customHeight="1">
      <c r="A49" s="168" t="s">
        <v>18</v>
      </c>
      <c r="B49" s="168" t="s">
        <v>15</v>
      </c>
      <c r="C49" s="168" t="s">
        <v>33</v>
      </c>
      <c r="D49" s="168" t="s">
        <v>123</v>
      </c>
      <c r="E49" s="168" t="s">
        <v>124</v>
      </c>
      <c r="F49" s="119" t="s">
        <v>422</v>
      </c>
      <c r="G49" s="61"/>
    </row>
    <row r="50" spans="1:7" ht="15.75" customHeight="1">
      <c r="A50" s="169"/>
      <c r="B50" s="169"/>
      <c r="C50" s="169"/>
      <c r="D50" s="169"/>
      <c r="E50" s="169"/>
      <c r="F50" s="119" t="s">
        <v>423</v>
      </c>
      <c r="G50" s="61"/>
    </row>
    <row r="51" spans="1:7" ht="15.75" customHeight="1" thickBot="1">
      <c r="A51" s="170"/>
      <c r="B51" s="170"/>
      <c r="C51" s="221"/>
      <c r="D51" s="221"/>
      <c r="E51" s="170"/>
      <c r="F51" s="119" t="s">
        <v>424</v>
      </c>
      <c r="G51" s="61"/>
    </row>
    <row r="52" spans="1:7" ht="15.75" customHeight="1">
      <c r="A52" s="201" t="s">
        <v>144</v>
      </c>
      <c r="B52" s="202" t="s">
        <v>145</v>
      </c>
      <c r="C52" s="171" t="s">
        <v>16</v>
      </c>
      <c r="D52" s="171" t="s">
        <v>16</v>
      </c>
      <c r="E52" s="204"/>
      <c r="F52" s="119" t="s">
        <v>425</v>
      </c>
      <c r="G52" s="12"/>
    </row>
    <row r="53" spans="1:7" ht="15.75" customHeight="1">
      <c r="A53" s="201"/>
      <c r="B53" s="202"/>
      <c r="C53" s="203"/>
      <c r="D53" s="203"/>
      <c r="E53" s="176"/>
      <c r="F53" s="125"/>
      <c r="G53" s="42"/>
    </row>
    <row r="54" spans="1:7" ht="15.75" customHeight="1">
      <c r="A54" s="201"/>
      <c r="B54" s="202"/>
      <c r="C54" s="203"/>
      <c r="D54" s="203"/>
      <c r="E54" s="176"/>
      <c r="F54" s="125"/>
      <c r="G54" s="42"/>
    </row>
    <row r="55" spans="1:7" ht="15.75" customHeight="1">
      <c r="A55" s="201"/>
      <c r="B55" s="202"/>
      <c r="C55" s="203"/>
      <c r="D55" s="203"/>
      <c r="E55" s="176"/>
      <c r="F55" s="123" t="s">
        <v>426</v>
      </c>
      <c r="G55" s="42"/>
    </row>
    <row r="56" spans="1:7" ht="15.75">
      <c r="A56" s="201"/>
      <c r="B56" s="202"/>
      <c r="C56" s="203"/>
      <c r="D56" s="203"/>
      <c r="E56" s="176"/>
      <c r="F56" s="135" t="s">
        <v>442</v>
      </c>
      <c r="G56" s="42"/>
    </row>
    <row r="57" spans="1:7" ht="31.5">
      <c r="A57" s="201"/>
      <c r="B57" s="202"/>
      <c r="C57" s="203"/>
      <c r="D57" s="203"/>
      <c r="E57" s="176"/>
      <c r="F57" s="119" t="s">
        <v>427</v>
      </c>
      <c r="G57" s="42"/>
    </row>
    <row r="58" spans="1:7" ht="32.25" thickBot="1">
      <c r="A58" s="201"/>
      <c r="B58" s="202"/>
      <c r="C58" s="230"/>
      <c r="D58" s="230"/>
      <c r="E58" s="176"/>
      <c r="F58" s="119" t="s">
        <v>428</v>
      </c>
      <c r="G58" s="42"/>
    </row>
    <row r="59" spans="1:7" ht="15.75" customHeight="1">
      <c r="A59" s="179" t="s">
        <v>146</v>
      </c>
      <c r="B59" s="195" t="s">
        <v>147</v>
      </c>
      <c r="C59" s="171" t="s">
        <v>16</v>
      </c>
      <c r="D59" s="171" t="s">
        <v>16</v>
      </c>
      <c r="E59" s="175"/>
      <c r="F59" s="119" t="s">
        <v>429</v>
      </c>
      <c r="G59" s="12"/>
    </row>
    <row r="60" spans="1:7" ht="15.75" customHeight="1">
      <c r="A60" s="201"/>
      <c r="B60" s="202"/>
      <c r="C60" s="203"/>
      <c r="D60" s="203"/>
      <c r="E60" s="176"/>
      <c r="F60" s="119" t="s">
        <v>430</v>
      </c>
      <c r="G60" s="42"/>
    </row>
    <row r="61" spans="1:7" ht="31.5">
      <c r="A61" s="201"/>
      <c r="B61" s="202"/>
      <c r="C61" s="203"/>
      <c r="D61" s="203"/>
      <c r="E61" s="176"/>
      <c r="F61" s="119" t="s">
        <v>431</v>
      </c>
      <c r="G61" s="42"/>
    </row>
    <row r="62" spans="1:7" ht="15.75" customHeight="1">
      <c r="A62" s="201"/>
      <c r="B62" s="202"/>
      <c r="C62" s="203"/>
      <c r="D62" s="203"/>
      <c r="E62" s="176"/>
      <c r="F62" s="119" t="s">
        <v>432</v>
      </c>
      <c r="G62" s="42"/>
    </row>
    <row r="63" spans="1:7" ht="15.75" customHeight="1">
      <c r="A63" s="201"/>
      <c r="B63" s="202"/>
      <c r="C63" s="203"/>
      <c r="D63" s="203"/>
      <c r="E63" s="176"/>
      <c r="F63" s="119" t="s">
        <v>433</v>
      </c>
      <c r="G63" s="42"/>
    </row>
    <row r="64" spans="1:7" ht="15.75" customHeight="1">
      <c r="A64" s="201"/>
      <c r="B64" s="202"/>
      <c r="C64" s="203"/>
      <c r="D64" s="203"/>
      <c r="E64" s="176"/>
      <c r="F64" s="119" t="s">
        <v>434</v>
      </c>
      <c r="G64" s="42"/>
    </row>
    <row r="65" spans="1:7" ht="15.75" customHeight="1">
      <c r="A65" s="201"/>
      <c r="B65" s="202"/>
      <c r="C65" s="203"/>
      <c r="D65" s="203"/>
      <c r="E65" s="176"/>
      <c r="F65" s="119" t="s">
        <v>435</v>
      </c>
      <c r="G65" s="42"/>
    </row>
    <row r="66" spans="1:7" ht="15.75" customHeight="1">
      <c r="A66" s="201"/>
      <c r="B66" s="202"/>
      <c r="C66" s="203"/>
      <c r="D66" s="203"/>
      <c r="E66" s="176"/>
      <c r="F66" s="44"/>
      <c r="G66" s="42"/>
    </row>
    <row r="67" spans="1:7" ht="15.75" customHeight="1">
      <c r="A67" s="157" t="s">
        <v>143</v>
      </c>
      <c r="B67" s="158"/>
      <c r="C67" s="158"/>
      <c r="D67" s="158"/>
      <c r="E67" s="159"/>
      <c r="F67" s="125"/>
      <c r="G67" s="61"/>
    </row>
    <row r="68" spans="1:7" ht="15.75" customHeight="1">
      <c r="A68" s="160"/>
      <c r="B68" s="161"/>
      <c r="C68" s="161"/>
      <c r="D68" s="161"/>
      <c r="E68" s="162"/>
      <c r="F68" s="125"/>
      <c r="G68" s="61"/>
    </row>
    <row r="69" spans="1:7" ht="15.75">
      <c r="A69" s="168" t="s">
        <v>18</v>
      </c>
      <c r="B69" s="168" t="s">
        <v>15</v>
      </c>
      <c r="C69" s="168" t="s">
        <v>33</v>
      </c>
      <c r="D69" s="168" t="s">
        <v>123</v>
      </c>
      <c r="E69" s="168" t="s">
        <v>124</v>
      </c>
      <c r="F69" s="123" t="s">
        <v>436</v>
      </c>
      <c r="G69" s="61"/>
    </row>
    <row r="70" spans="1:7" ht="16.5" thickBot="1">
      <c r="A70" s="222"/>
      <c r="B70" s="222"/>
      <c r="C70" s="169"/>
      <c r="D70" s="169"/>
      <c r="E70" s="222"/>
      <c r="F70" s="135" t="s">
        <v>442</v>
      </c>
      <c r="G70" s="61"/>
    </row>
    <row r="71" spans="1:7" ht="15.75" customHeight="1">
      <c r="A71" s="201" t="s">
        <v>148</v>
      </c>
      <c r="B71" s="202" t="s">
        <v>149</v>
      </c>
      <c r="C71" s="171" t="s">
        <v>16</v>
      </c>
      <c r="D71" s="171" t="s">
        <v>16</v>
      </c>
      <c r="E71" s="204"/>
      <c r="F71" s="119" t="s">
        <v>437</v>
      </c>
      <c r="G71" s="12"/>
    </row>
    <row r="72" spans="1:7" ht="15.75" customHeight="1">
      <c r="A72" s="201"/>
      <c r="B72" s="202"/>
      <c r="C72" s="203"/>
      <c r="D72" s="203"/>
      <c r="E72" s="176"/>
      <c r="F72" s="119" t="s">
        <v>438</v>
      </c>
      <c r="G72" s="42"/>
    </row>
    <row r="73" spans="1:7" ht="15.75" customHeight="1">
      <c r="A73" s="201"/>
      <c r="B73" s="202"/>
      <c r="C73" s="203"/>
      <c r="D73" s="203"/>
      <c r="E73" s="176"/>
      <c r="F73" s="119" t="s">
        <v>439</v>
      </c>
      <c r="G73" s="42"/>
    </row>
    <row r="74" spans="1:7" ht="15.75" customHeight="1">
      <c r="A74" s="201"/>
      <c r="B74" s="202"/>
      <c r="C74" s="203"/>
      <c r="D74" s="203"/>
      <c r="E74" s="176"/>
      <c r="F74" s="125"/>
      <c r="G74" s="42"/>
    </row>
    <row r="75" spans="1:7" ht="15.75" customHeight="1">
      <c r="A75" s="201"/>
      <c r="B75" s="202"/>
      <c r="C75" s="203"/>
      <c r="D75" s="203"/>
      <c r="E75" s="176"/>
      <c r="F75" s="123" t="s">
        <v>440</v>
      </c>
      <c r="G75" s="42"/>
    </row>
    <row r="76" spans="1:7" ht="15.75" customHeight="1">
      <c r="A76" s="201"/>
      <c r="B76" s="202"/>
      <c r="C76" s="203"/>
      <c r="D76" s="203"/>
      <c r="E76" s="176"/>
      <c r="F76" s="119" t="s">
        <v>392</v>
      </c>
      <c r="G76" s="42"/>
    </row>
    <row r="77" spans="1:7" ht="15.75" customHeight="1">
      <c r="A77" s="201"/>
      <c r="B77" s="202"/>
      <c r="C77" s="203"/>
      <c r="D77" s="203"/>
      <c r="E77" s="176"/>
      <c r="F77" s="119" t="s">
        <v>441</v>
      </c>
      <c r="G77" s="42"/>
    </row>
    <row r="78" spans="1:7" ht="15.75" customHeight="1">
      <c r="A78" s="201"/>
      <c r="B78" s="202"/>
      <c r="C78" s="203"/>
      <c r="D78" s="203"/>
      <c r="E78" s="176"/>
      <c r="F78" s="119" t="s">
        <v>442</v>
      </c>
      <c r="G78" s="42"/>
    </row>
    <row r="79" spans="1:7" ht="31.5" customHeight="1">
      <c r="A79" s="201"/>
      <c r="B79" s="202"/>
      <c r="C79" s="203"/>
      <c r="D79" s="203"/>
      <c r="E79" s="176"/>
      <c r="F79" s="119" t="s">
        <v>443</v>
      </c>
      <c r="G79" s="42"/>
    </row>
    <row r="80" spans="1:7" ht="31.5" customHeight="1">
      <c r="A80" s="201"/>
      <c r="B80" s="202"/>
      <c r="C80" s="203"/>
      <c r="D80" s="203"/>
      <c r="E80" s="176"/>
      <c r="F80" s="119" t="s">
        <v>444</v>
      </c>
      <c r="G80" s="42"/>
    </row>
    <row r="81" spans="1:7" ht="15.75" customHeight="1">
      <c r="A81" s="157" t="s">
        <v>150</v>
      </c>
      <c r="B81" s="158"/>
      <c r="C81" s="158"/>
      <c r="D81" s="158"/>
      <c r="E81" s="159"/>
      <c r="F81" s="119" t="s">
        <v>445</v>
      </c>
      <c r="G81" s="61"/>
    </row>
    <row r="82" spans="1:7" ht="15.75" customHeight="1">
      <c r="A82" s="160"/>
      <c r="B82" s="161"/>
      <c r="C82" s="161"/>
      <c r="D82" s="161"/>
      <c r="E82" s="162"/>
      <c r="F82" s="156" t="s">
        <v>446</v>
      </c>
      <c r="G82" s="61"/>
    </row>
    <row r="83" spans="1:7" ht="15.75" customHeight="1">
      <c r="A83" s="168" t="s">
        <v>18</v>
      </c>
      <c r="B83" s="168" t="s">
        <v>15</v>
      </c>
      <c r="C83" s="168" t="s">
        <v>33</v>
      </c>
      <c r="D83" s="168" t="s">
        <v>123</v>
      </c>
      <c r="E83" s="168" t="s">
        <v>124</v>
      </c>
      <c r="F83" s="156"/>
      <c r="G83" s="61"/>
    </row>
    <row r="84" spans="1:7" ht="15.75" customHeight="1">
      <c r="A84" s="169"/>
      <c r="B84" s="169"/>
      <c r="C84" s="169"/>
      <c r="D84" s="169"/>
      <c r="E84" s="169"/>
      <c r="F84" s="156" t="s">
        <v>447</v>
      </c>
      <c r="G84" s="61"/>
    </row>
    <row r="85" spans="1:7" ht="15.75" customHeight="1" thickBot="1">
      <c r="A85" s="170"/>
      <c r="B85" s="170"/>
      <c r="C85" s="170"/>
      <c r="D85" s="170"/>
      <c r="E85" s="170"/>
      <c r="F85" s="156"/>
      <c r="G85" s="61"/>
    </row>
    <row r="86" spans="1:7" ht="15.75" customHeight="1">
      <c r="A86" s="179" t="s">
        <v>152</v>
      </c>
      <c r="B86" s="195" t="s">
        <v>153</v>
      </c>
      <c r="C86" s="171" t="s">
        <v>16</v>
      </c>
      <c r="D86" s="171" t="s">
        <v>16</v>
      </c>
      <c r="E86" s="175"/>
      <c r="F86" s="156" t="s">
        <v>448</v>
      </c>
      <c r="G86" s="12"/>
    </row>
    <row r="87" spans="1:7" ht="15.75" customHeight="1">
      <c r="A87" s="201"/>
      <c r="B87" s="202"/>
      <c r="C87" s="203"/>
      <c r="D87" s="203"/>
      <c r="E87" s="176"/>
      <c r="F87" s="156"/>
      <c r="G87" s="42"/>
    </row>
    <row r="88" spans="1:7" ht="15.75" customHeight="1">
      <c r="A88" s="201"/>
      <c r="B88" s="202"/>
      <c r="C88" s="203"/>
      <c r="D88" s="203"/>
      <c r="E88" s="176"/>
      <c r="F88" s="125"/>
      <c r="G88" s="42"/>
    </row>
    <row r="89" spans="1:7" ht="15.75" customHeight="1">
      <c r="A89" s="201"/>
      <c r="B89" s="202"/>
      <c r="C89" s="203"/>
      <c r="D89" s="203"/>
      <c r="E89" s="176"/>
      <c r="F89" s="123" t="s">
        <v>71</v>
      </c>
      <c r="G89" s="42"/>
    </row>
    <row r="90" spans="1:7" ht="15.75" customHeight="1">
      <c r="A90" s="201"/>
      <c r="B90" s="202"/>
      <c r="C90" s="203"/>
      <c r="D90" s="203"/>
      <c r="E90" s="176"/>
      <c r="F90" s="119" t="s">
        <v>449</v>
      </c>
      <c r="G90" s="42"/>
    </row>
    <row r="91" spans="1:7" ht="15.75" customHeight="1">
      <c r="A91" s="201"/>
      <c r="B91" s="202"/>
      <c r="C91" s="203"/>
      <c r="D91" s="203"/>
      <c r="E91" s="176"/>
      <c r="F91" s="119" t="s">
        <v>450</v>
      </c>
      <c r="G91" s="42"/>
    </row>
    <row r="92" spans="1:7" ht="15.75" customHeight="1">
      <c r="A92" s="201"/>
      <c r="B92" s="202"/>
      <c r="C92" s="203"/>
      <c r="D92" s="203"/>
      <c r="E92" s="176"/>
      <c r="F92" s="119" t="s">
        <v>451</v>
      </c>
      <c r="G92" s="42"/>
    </row>
    <row r="93" spans="1:7" ht="15.75" customHeight="1">
      <c r="A93" s="201"/>
      <c r="B93" s="202"/>
      <c r="C93" s="203"/>
      <c r="D93" s="203"/>
      <c r="E93" s="176"/>
      <c r="F93" s="119" t="s">
        <v>452</v>
      </c>
      <c r="G93" s="42"/>
    </row>
    <row r="94" spans="1:7" ht="15.75" customHeight="1">
      <c r="A94" s="201"/>
      <c r="B94" s="202"/>
      <c r="C94" s="203"/>
      <c r="D94" s="203"/>
      <c r="E94" s="176"/>
      <c r="F94" s="119" t="s">
        <v>453</v>
      </c>
      <c r="G94" s="42"/>
    </row>
    <row r="95" spans="1:7" ht="15.75" customHeight="1">
      <c r="A95" s="201"/>
      <c r="B95" s="202"/>
      <c r="C95" s="203"/>
      <c r="D95" s="203"/>
      <c r="E95" s="176"/>
      <c r="F95" s="119" t="s">
        <v>454</v>
      </c>
      <c r="G95" s="42"/>
    </row>
    <row r="96" spans="1:7" ht="15.75" customHeight="1" thickBot="1">
      <c r="A96" s="201"/>
      <c r="B96" s="202"/>
      <c r="C96" s="203"/>
      <c r="D96" s="203"/>
      <c r="E96" s="176"/>
      <c r="F96" s="125"/>
      <c r="G96" s="42"/>
    </row>
    <row r="97" spans="1:8" ht="17.25" customHeight="1">
      <c r="A97" s="179" t="s">
        <v>154</v>
      </c>
      <c r="B97" s="195" t="s">
        <v>155</v>
      </c>
      <c r="C97" s="171" t="s">
        <v>16</v>
      </c>
      <c r="D97" s="171" t="s">
        <v>16</v>
      </c>
      <c r="E97" s="175"/>
      <c r="F97" s="125"/>
      <c r="G97" s="12"/>
    </row>
    <row r="98" spans="1:8" ht="146.25" customHeight="1" thickBot="1">
      <c r="A98" s="180"/>
      <c r="B98" s="182"/>
      <c r="C98" s="172"/>
      <c r="D98" s="172"/>
      <c r="E98" s="223"/>
      <c r="F98" s="125"/>
      <c r="G98" s="42" t="str">
        <f>IF(C97="Required by code (G)","Green",IF(C97="Incentives Provided (G)","Green",IF(C97="Expressly Allowed (Y)","Yellow",IF(C97="Code silent, but typically ALLOWED (Y)","Yellow",IF(C97="Code silent, but typically not approved (R)","Red",IF(C97="Expressly Prohibited (R)","Red",IF(C97="Please choose one","No Rating")))))))</f>
        <v>No Rating</v>
      </c>
      <c r="H98" s="10" t="str">
        <f>IF(G98="Red",IF(D97="Yes, State","State",IF(D97="Yes, County","County","")),"")</f>
        <v/>
      </c>
    </row>
    <row r="99" spans="1:8" ht="18.75" customHeight="1">
      <c r="A99" s="179" t="s">
        <v>156</v>
      </c>
      <c r="B99" s="195" t="s">
        <v>157</v>
      </c>
      <c r="C99" s="171" t="s">
        <v>16</v>
      </c>
      <c r="D99" s="171" t="s">
        <v>16</v>
      </c>
      <c r="E99" s="175"/>
      <c r="F99" s="39"/>
      <c r="G99" s="12"/>
    </row>
    <row r="100" spans="1:8" ht="131.25" customHeight="1" thickBot="1">
      <c r="A100" s="180"/>
      <c r="B100" s="182"/>
      <c r="C100" s="172"/>
      <c r="D100" s="172"/>
      <c r="E100" s="223"/>
      <c r="F100" s="39"/>
      <c r="G100" s="42" t="str">
        <f>IF(C99="Required by code (G)","Green",IF(C99="Incentives Provided (G)","Green",IF(C99="Expressly Allowed (Y)","Yellow",IF(C99="Code silent, but typically ALLOWED (Y)","Yellow",IF(C99="Code silent, but typically not approved (R)","Red",IF(C99="Expressly Prohibited (R)","Red",IF(C99="Please choose one","No Rating")))))))</f>
        <v>No Rating</v>
      </c>
      <c r="H100" s="10" t="str">
        <f>IF(G100="Red",IF(D99="Yes, State","State",IF(D99="Yes, County","County","")),"")</f>
        <v/>
      </c>
    </row>
    <row r="101" spans="1:8" ht="20.25" customHeight="1">
      <c r="A101" s="179" t="s">
        <v>158</v>
      </c>
      <c r="B101" s="195" t="s">
        <v>159</v>
      </c>
      <c r="C101" s="171" t="s">
        <v>16</v>
      </c>
      <c r="D101" s="171" t="s">
        <v>16</v>
      </c>
      <c r="E101" s="175"/>
      <c r="F101" s="39"/>
      <c r="G101" s="12"/>
    </row>
    <row r="102" spans="1:8" ht="54" customHeight="1" thickBot="1">
      <c r="A102" s="180"/>
      <c r="B102" s="182"/>
      <c r="C102" s="172"/>
      <c r="D102" s="172"/>
      <c r="E102" s="223"/>
      <c r="F102" s="39"/>
      <c r="G102" s="42" t="str">
        <f>IF(C101="Required by code (G)","Green",IF(C101="Incentives Provided (G)","Green",IF(C101="Expressly Allowed (Y)","Yellow",IF(C101="Code silent, but typically ALLOWED (Y)","Yellow",IF(C101="Code silent, but typically not approved (R)","Red",IF(C101="Expressly Prohibited (R)","Red",IF(C101="Please choose one","No Rating")))))))</f>
        <v>No Rating</v>
      </c>
      <c r="H102" s="10" t="str">
        <f>IF(G102="Red",IF(D101="Yes, State","State",IF(D101="Yes, County","County","")),"")</f>
        <v/>
      </c>
    </row>
    <row r="103" spans="1:8" ht="26.25" customHeight="1">
      <c r="A103" s="185" t="s">
        <v>151</v>
      </c>
      <c r="B103" s="186"/>
      <c r="C103" s="186"/>
      <c r="D103" s="186"/>
      <c r="E103" s="186"/>
      <c r="F103" s="39"/>
      <c r="G103" s="61"/>
    </row>
    <row r="104" spans="1:8" ht="55.5" customHeight="1" thickBot="1">
      <c r="A104" s="11" t="s">
        <v>18</v>
      </c>
      <c r="B104" s="11" t="s">
        <v>15</v>
      </c>
      <c r="C104" s="55" t="s">
        <v>33</v>
      </c>
      <c r="D104" s="55" t="s">
        <v>123</v>
      </c>
      <c r="E104" s="62" t="s">
        <v>124</v>
      </c>
      <c r="F104" s="39"/>
      <c r="G104" s="61"/>
    </row>
    <row r="105" spans="1:8" ht="19.5" customHeight="1">
      <c r="A105" s="179" t="s">
        <v>160</v>
      </c>
      <c r="B105" s="195" t="s">
        <v>161</v>
      </c>
      <c r="C105" s="171" t="s">
        <v>16</v>
      </c>
      <c r="D105" s="171" t="s">
        <v>16</v>
      </c>
      <c r="E105" s="175"/>
      <c r="F105" s="39"/>
      <c r="G105" s="12"/>
    </row>
    <row r="106" spans="1:8" ht="144" customHeight="1" thickBot="1">
      <c r="A106" s="180"/>
      <c r="B106" s="182"/>
      <c r="C106" s="172"/>
      <c r="D106" s="172"/>
      <c r="E106" s="223"/>
      <c r="F106" s="36"/>
      <c r="G106" s="42" t="str">
        <f>IF(C105="Required by code (G)","Green",IF(C105="Incentives Provided (G)","Green",IF(C105="Expressly Allowed (Y)","Yellow",IF(C105="Code silent, but typically ALLOWED (Y)","Yellow",IF(C105="Code silent, but typically not approved (R)","Red",IF(C105="Expressly Prohibited (R)","Red",IF(C105="Please choose one","No Rating")))))))</f>
        <v>No Rating</v>
      </c>
      <c r="H106" s="10" t="str">
        <f>IF(G106="Red",IF(D105="Yes, State","State",IF(D105="Yes, County","County","")),"")</f>
        <v/>
      </c>
    </row>
    <row r="107" spans="1:8" ht="15.75">
      <c r="A107" s="13"/>
      <c r="B107" s="13"/>
      <c r="C107" s="13"/>
      <c r="D107" s="13"/>
      <c r="E107" s="13"/>
      <c r="F107" s="13"/>
      <c r="G107" s="13"/>
    </row>
    <row r="108" spans="1:8" ht="20.25">
      <c r="A108" s="173" t="s">
        <v>191</v>
      </c>
      <c r="B108" s="234"/>
      <c r="C108" s="13"/>
      <c r="D108" s="13"/>
      <c r="E108" s="13"/>
      <c r="F108" s="13"/>
      <c r="G108" s="13"/>
    </row>
    <row r="109" spans="1:8" ht="20.25">
      <c r="A109" s="25" t="s">
        <v>52</v>
      </c>
      <c r="B109" s="28">
        <f>COUNTIF(G8:G106,"Green")</f>
        <v>0</v>
      </c>
      <c r="C109" s="13"/>
      <c r="D109" s="13"/>
      <c r="E109" s="13"/>
      <c r="F109" s="13"/>
      <c r="G109" s="13"/>
    </row>
    <row r="110" spans="1:8" ht="20.25">
      <c r="A110" s="26" t="s">
        <v>53</v>
      </c>
      <c r="B110" s="28">
        <f>COUNTIF(G8:G106,"Yellow")</f>
        <v>0</v>
      </c>
      <c r="C110" s="13"/>
      <c r="D110" s="13"/>
      <c r="E110" s="13"/>
      <c r="F110" s="13"/>
      <c r="G110" s="13"/>
    </row>
    <row r="111" spans="1:8" ht="20.25">
      <c r="A111" s="27" t="s">
        <v>54</v>
      </c>
      <c r="B111" s="28">
        <f>COUNTIF(G8:G106,"Red")</f>
        <v>0</v>
      </c>
      <c r="C111" s="13"/>
      <c r="D111" s="13"/>
      <c r="E111" s="13"/>
      <c r="F111" s="13"/>
      <c r="G111" s="13"/>
    </row>
    <row r="112" spans="1:8" ht="20.25">
      <c r="A112" s="30" t="s">
        <v>55</v>
      </c>
      <c r="B112" s="29">
        <f>COUNTIF(G8:G106, "No Rating")</f>
        <v>5</v>
      </c>
      <c r="C112" s="13"/>
      <c r="D112" s="13"/>
      <c r="E112" s="13"/>
      <c r="F112" s="13"/>
      <c r="G112" s="13"/>
    </row>
    <row r="113" spans="1:8" ht="15.75">
      <c r="A113" s="13"/>
      <c r="B113" s="13"/>
      <c r="C113" s="13"/>
      <c r="D113" s="13"/>
      <c r="E113" s="13"/>
      <c r="F113" s="13"/>
      <c r="G113" s="13"/>
    </row>
    <row r="114" spans="1:8" ht="28.5" customHeight="1">
      <c r="A114" s="197" t="s">
        <v>162</v>
      </c>
      <c r="B114" s="198"/>
      <c r="C114" s="198"/>
      <c r="D114" s="198"/>
      <c r="E114" s="198"/>
      <c r="F114" s="198"/>
      <c r="G114" s="198"/>
    </row>
    <row r="115" spans="1:8" ht="28.5" customHeight="1">
      <c r="A115" s="199" t="s">
        <v>163</v>
      </c>
      <c r="B115" s="200"/>
      <c r="C115" s="200"/>
      <c r="D115" s="200"/>
      <c r="E115" s="200"/>
      <c r="F115" s="200"/>
      <c r="G115" s="200"/>
    </row>
    <row r="116" spans="1:8" ht="48.75" customHeight="1">
      <c r="A116" s="199" t="s">
        <v>164</v>
      </c>
      <c r="B116" s="200"/>
      <c r="C116" s="200"/>
      <c r="D116" s="200"/>
      <c r="E116" s="200"/>
      <c r="F116" s="200"/>
      <c r="G116" s="200"/>
    </row>
    <row r="117" spans="1:8" ht="40.5" customHeight="1">
      <c r="A117" s="185" t="s">
        <v>165</v>
      </c>
      <c r="B117" s="186"/>
      <c r="C117" s="186"/>
      <c r="D117" s="186"/>
      <c r="E117" s="186"/>
      <c r="F117" s="168" t="s">
        <v>34</v>
      </c>
      <c r="G117" s="18"/>
    </row>
    <row r="118" spans="1:8" ht="48" customHeight="1" thickBot="1">
      <c r="A118" s="11" t="s">
        <v>18</v>
      </c>
      <c r="B118" s="11" t="s">
        <v>15</v>
      </c>
      <c r="C118" s="55" t="s">
        <v>33</v>
      </c>
      <c r="D118" s="55" t="s">
        <v>123</v>
      </c>
      <c r="E118" s="62" t="s">
        <v>124</v>
      </c>
      <c r="F118" s="229"/>
      <c r="G118" s="11" t="s">
        <v>19</v>
      </c>
    </row>
    <row r="119" spans="1:8" ht="15.75" customHeight="1" thickBot="1">
      <c r="A119" s="179" t="s">
        <v>167</v>
      </c>
      <c r="B119" s="188" t="s">
        <v>168</v>
      </c>
      <c r="C119" s="190" t="s">
        <v>16</v>
      </c>
      <c r="D119" s="190" t="s">
        <v>16</v>
      </c>
      <c r="E119" s="193"/>
      <c r="F119" s="123" t="s">
        <v>460</v>
      </c>
      <c r="G119" s="12" t="str">
        <f>IF(C119="Required by code (G)","Green",IF(C119="Incentives Provided (G)","Green",IF(C119="Expressly Allowed (Y)","Yellow",IF(C119="Code silent, but typically ALLOWED (Y)","Yellow",IF(C119="Code silent, but typically not approved (R)","Red",IF(C119="Expressly Prohibited (R)","Red",IF(C119="Please choose one","No Rating")))))))</f>
        <v>No Rating</v>
      </c>
      <c r="H119" s="10" t="str">
        <f>IF(G119="Red",IF(D119="Yes, State","State",IF(D119="Yes, County","County","")),"")</f>
        <v/>
      </c>
    </row>
    <row r="120" spans="1:8" ht="15.75" customHeight="1" thickBot="1">
      <c r="A120" s="184"/>
      <c r="B120" s="189"/>
      <c r="C120" s="191"/>
      <c r="D120" s="192"/>
      <c r="E120" s="212"/>
      <c r="F120" s="156" t="s">
        <v>447</v>
      </c>
      <c r="G120" s="12"/>
    </row>
    <row r="121" spans="1:8" ht="15.75" customHeight="1" thickBot="1">
      <c r="A121" s="184"/>
      <c r="B121" s="189"/>
      <c r="C121" s="191"/>
      <c r="D121" s="192"/>
      <c r="E121" s="212"/>
      <c r="F121" s="156"/>
      <c r="G121" s="12"/>
    </row>
    <row r="122" spans="1:8" ht="15.75" customHeight="1" thickBot="1">
      <c r="A122" s="184"/>
      <c r="B122" s="189"/>
      <c r="C122" s="191"/>
      <c r="D122" s="192"/>
      <c r="E122" s="212"/>
      <c r="F122" s="119" t="s">
        <v>455</v>
      </c>
      <c r="G122" s="12"/>
    </row>
    <row r="123" spans="1:8" ht="15.75" customHeight="1" thickBot="1">
      <c r="A123" s="184"/>
      <c r="B123" s="189"/>
      <c r="C123" s="191"/>
      <c r="D123" s="192"/>
      <c r="E123" s="212"/>
      <c r="F123" s="119" t="s">
        <v>456</v>
      </c>
      <c r="G123" s="12"/>
    </row>
    <row r="124" spans="1:8" ht="15.75" customHeight="1" thickBot="1">
      <c r="A124" s="184"/>
      <c r="B124" s="189"/>
      <c r="C124" s="191"/>
      <c r="D124" s="192"/>
      <c r="E124" s="212"/>
      <c r="F124" s="43" t="s">
        <v>457</v>
      </c>
      <c r="G124" s="12"/>
    </row>
    <row r="125" spans="1:8" ht="15.75" customHeight="1" thickBot="1">
      <c r="A125" s="184"/>
      <c r="B125" s="189"/>
      <c r="C125" s="191"/>
      <c r="D125" s="192"/>
      <c r="E125" s="212"/>
      <c r="F125" s="43" t="s">
        <v>458</v>
      </c>
      <c r="G125" s="12"/>
    </row>
    <row r="126" spans="1:8" ht="15.75" customHeight="1" thickBot="1">
      <c r="A126" s="184"/>
      <c r="B126" s="189"/>
      <c r="C126" s="191"/>
      <c r="D126" s="192"/>
      <c r="E126" s="212"/>
      <c r="F126" s="156" t="s">
        <v>459</v>
      </c>
      <c r="G126" s="12"/>
    </row>
    <row r="127" spans="1:8" ht="15.75" customHeight="1" thickBot="1">
      <c r="A127" s="184"/>
      <c r="B127" s="189"/>
      <c r="C127" s="191"/>
      <c r="D127" s="192"/>
      <c r="E127" s="212"/>
      <c r="F127" s="156"/>
      <c r="G127" s="12"/>
    </row>
    <row r="128" spans="1:8" ht="15.75" customHeight="1" thickBot="1">
      <c r="A128" s="184"/>
      <c r="B128" s="189"/>
      <c r="C128" s="191"/>
      <c r="D128" s="192"/>
      <c r="E128" s="212"/>
      <c r="F128" s="119" t="s">
        <v>461</v>
      </c>
      <c r="G128" s="12"/>
    </row>
    <row r="129" spans="1:8" ht="15.75" customHeight="1" thickBot="1">
      <c r="A129" s="184"/>
      <c r="B129" s="189"/>
      <c r="C129" s="191"/>
      <c r="D129" s="192"/>
      <c r="E129" s="212"/>
      <c r="F129" s="119" t="s">
        <v>462</v>
      </c>
      <c r="G129" s="12"/>
    </row>
    <row r="130" spans="1:8" ht="15.75" customHeight="1">
      <c r="A130" s="184"/>
      <c r="B130" s="189"/>
      <c r="C130" s="213"/>
      <c r="D130" s="214"/>
      <c r="E130" s="215"/>
      <c r="F130" s="120"/>
      <c r="G130" s="12"/>
    </row>
    <row r="131" spans="1:8" ht="15.75" customHeight="1">
      <c r="A131" s="157" t="s">
        <v>166</v>
      </c>
      <c r="B131" s="158"/>
      <c r="C131" s="158"/>
      <c r="D131" s="158"/>
      <c r="E131" s="159"/>
      <c r="F131" s="123" t="s">
        <v>71</v>
      </c>
      <c r="G131" s="61"/>
    </row>
    <row r="132" spans="1:8" ht="15.75" customHeight="1">
      <c r="A132" s="160"/>
      <c r="B132" s="161"/>
      <c r="C132" s="161"/>
      <c r="D132" s="161"/>
      <c r="E132" s="162"/>
      <c r="F132" s="119" t="s">
        <v>451</v>
      </c>
      <c r="G132" s="61"/>
    </row>
    <row r="133" spans="1:8" ht="55.5" customHeight="1" thickBot="1">
      <c r="A133" s="11" t="s">
        <v>18</v>
      </c>
      <c r="B133" s="11" t="s">
        <v>15</v>
      </c>
      <c r="C133" s="55" t="s">
        <v>33</v>
      </c>
      <c r="D133" s="55" t="s">
        <v>123</v>
      </c>
      <c r="E133" s="62" t="s">
        <v>124</v>
      </c>
      <c r="F133" s="125"/>
      <c r="G133" s="61"/>
    </row>
    <row r="134" spans="1:8" ht="15.75">
      <c r="A134" s="179" t="s">
        <v>169</v>
      </c>
      <c r="B134" s="195" t="s">
        <v>170</v>
      </c>
      <c r="C134" s="171" t="s">
        <v>16</v>
      </c>
      <c r="D134" s="171" t="s">
        <v>16</v>
      </c>
      <c r="E134" s="215"/>
      <c r="F134" s="22"/>
      <c r="G134" s="12"/>
    </row>
    <row r="135" spans="1:8" ht="181.5" customHeight="1" thickBot="1">
      <c r="A135" s="180"/>
      <c r="B135" s="182"/>
      <c r="C135" s="172"/>
      <c r="D135" s="172"/>
      <c r="E135" s="196"/>
      <c r="F135" s="36"/>
      <c r="G135" s="12" t="str">
        <f>IF(C134="Required by code (G)","Green",IF(C134="Incentives Provided (G)","Green",IF(C134="Expressly Allowed (Y)","Yellow",IF(C134="Code silent, but typically ALLOWED (Y)","Yellow",IF(C134="Code silent, but typically not approved (R)","Red",IF(C134="Expressly Prohibited (R)","Red",IF(C134="Please choose one","No Rating")))))))</f>
        <v>No Rating</v>
      </c>
      <c r="H135" s="10" t="str">
        <f>IF(G135="Red",IF(D134="Yes, State","State",IF(D134="Yes, County","County","")),"")</f>
        <v/>
      </c>
    </row>
    <row r="136" spans="1:8" ht="15.75">
      <c r="A136" s="13"/>
      <c r="B136" s="13"/>
      <c r="C136" s="13"/>
      <c r="D136" s="13"/>
      <c r="E136" s="13"/>
      <c r="F136" s="13"/>
      <c r="G136" s="13"/>
    </row>
    <row r="137" spans="1:8" ht="21">
      <c r="A137" s="173" t="s">
        <v>190</v>
      </c>
      <c r="B137" s="174"/>
      <c r="C137" s="13"/>
      <c r="D137" s="13"/>
      <c r="E137" s="13"/>
      <c r="F137" s="13"/>
      <c r="G137" s="13"/>
    </row>
    <row r="138" spans="1:8" ht="20.25">
      <c r="A138" s="25" t="s">
        <v>52</v>
      </c>
      <c r="B138" s="28">
        <f>COUNTIF(G119:G135,"Green")</f>
        <v>0</v>
      </c>
      <c r="C138" s="13"/>
      <c r="D138" s="13"/>
      <c r="E138" s="13"/>
      <c r="F138" s="13"/>
      <c r="G138" s="13"/>
    </row>
    <row r="139" spans="1:8" ht="20.25">
      <c r="A139" s="26" t="s">
        <v>53</v>
      </c>
      <c r="B139" s="28">
        <f>COUNTIF(G119:G135,"Yellow")</f>
        <v>0</v>
      </c>
      <c r="C139" s="13"/>
      <c r="D139" s="13"/>
      <c r="E139" s="13"/>
      <c r="F139" s="13"/>
      <c r="G139" s="13"/>
    </row>
    <row r="140" spans="1:8" ht="20.25">
      <c r="A140" s="27" t="s">
        <v>54</v>
      </c>
      <c r="B140" s="28">
        <f>COUNTIF(G119:G135,"Red")</f>
        <v>0</v>
      </c>
      <c r="C140" s="13"/>
      <c r="D140" s="13"/>
      <c r="E140" s="13"/>
      <c r="F140" s="13"/>
      <c r="G140" s="13"/>
    </row>
    <row r="141" spans="1:8" ht="20.25" customHeight="1">
      <c r="A141" s="30" t="s">
        <v>55</v>
      </c>
      <c r="B141" s="29">
        <f>COUNTIF(G119:G135, "No Rating")</f>
        <v>2</v>
      </c>
      <c r="C141" s="13"/>
      <c r="D141" s="13"/>
      <c r="E141" s="13"/>
      <c r="F141" s="13"/>
      <c r="G141" s="13"/>
    </row>
    <row r="142" spans="1:8" ht="15.75">
      <c r="A142" s="14"/>
      <c r="B142" s="13"/>
      <c r="C142" s="13"/>
      <c r="D142" s="13"/>
      <c r="E142" s="13"/>
      <c r="F142" s="13"/>
      <c r="G142" s="13"/>
    </row>
    <row r="143" spans="1:8" ht="24" customHeight="1">
      <c r="A143" s="197" t="s">
        <v>211</v>
      </c>
      <c r="B143" s="198"/>
      <c r="C143" s="198"/>
      <c r="D143" s="198"/>
      <c r="E143" s="198"/>
      <c r="F143" s="198"/>
      <c r="G143" s="198"/>
    </row>
    <row r="144" spans="1:8" ht="26.25" customHeight="1">
      <c r="A144" s="199" t="s">
        <v>171</v>
      </c>
      <c r="B144" s="200"/>
      <c r="C144" s="200"/>
      <c r="D144" s="200"/>
      <c r="E144" s="200"/>
      <c r="F144" s="200"/>
      <c r="G144" s="200"/>
    </row>
    <row r="145" spans="1:8" ht="48" customHeight="1">
      <c r="A145" s="199" t="s">
        <v>172</v>
      </c>
      <c r="B145" s="200"/>
      <c r="C145" s="200"/>
      <c r="D145" s="200"/>
      <c r="E145" s="200"/>
      <c r="F145" s="200"/>
      <c r="G145" s="200"/>
    </row>
    <row r="146" spans="1:8">
      <c r="A146" s="208" t="s">
        <v>176</v>
      </c>
      <c r="B146" s="209"/>
      <c r="C146" s="209"/>
      <c r="D146" s="209"/>
      <c r="E146" s="210"/>
      <c r="F146" s="168" t="s">
        <v>34</v>
      </c>
      <c r="G146" s="54"/>
    </row>
    <row r="147" spans="1:8" ht="48" customHeight="1" thickBot="1">
      <c r="A147" s="11" t="s">
        <v>18</v>
      </c>
      <c r="B147" s="11" t="s">
        <v>15</v>
      </c>
      <c r="C147" s="55" t="s">
        <v>33</v>
      </c>
      <c r="D147" s="55" t="s">
        <v>123</v>
      </c>
      <c r="E147" s="11" t="s">
        <v>124</v>
      </c>
      <c r="F147" s="180"/>
      <c r="G147" s="11" t="s">
        <v>19</v>
      </c>
    </row>
    <row r="148" spans="1:8" ht="15.75" customHeight="1" thickBot="1">
      <c r="A148" s="179" t="s">
        <v>177</v>
      </c>
      <c r="B148" s="188" t="s">
        <v>180</v>
      </c>
      <c r="C148" s="190" t="s">
        <v>16</v>
      </c>
      <c r="D148" s="190" t="s">
        <v>16</v>
      </c>
      <c r="E148" s="193"/>
      <c r="F148" s="123" t="s">
        <v>463</v>
      </c>
      <c r="G148" s="12" t="str">
        <f>IF(C148="Required by code (G)","Green",IF(C148="Incentives Provided (G)","Green",IF(C148="Expressly Allowed (Y)","Yellow",IF(C148="Code silent, but typically ALLOWED (Y)","Yellow",IF(C148="Code silent, but typically not approved (R)","Red",IF(C148="Expressly Prohibited (R)","Red",IF(C148="Please choose one","No Rating")))))))</f>
        <v>No Rating</v>
      </c>
      <c r="H148" s="10" t="str">
        <f>IF(G148="Red",IF(D148="Yes, State","State",IF(D148="Yes, County","County","")),"")</f>
        <v/>
      </c>
    </row>
    <row r="149" spans="1:8" ht="15.75" customHeight="1" thickBot="1">
      <c r="A149" s="184"/>
      <c r="B149" s="189"/>
      <c r="C149" s="191"/>
      <c r="D149" s="192"/>
      <c r="E149" s="212"/>
      <c r="F149" s="163" t="s">
        <v>464</v>
      </c>
      <c r="G149" s="33"/>
    </row>
    <row r="150" spans="1:8" ht="15.75" customHeight="1" thickBot="1">
      <c r="A150" s="184"/>
      <c r="B150" s="189"/>
      <c r="C150" s="191"/>
      <c r="D150" s="192"/>
      <c r="E150" s="212"/>
      <c r="F150" s="164"/>
      <c r="G150" s="33"/>
    </row>
    <row r="151" spans="1:8" ht="15.75" customHeight="1" thickBot="1">
      <c r="A151" s="184"/>
      <c r="B151" s="189"/>
      <c r="C151" s="191"/>
      <c r="D151" s="192"/>
      <c r="E151" s="212"/>
      <c r="F151" s="121" t="s">
        <v>465</v>
      </c>
      <c r="G151" s="33"/>
    </row>
    <row r="152" spans="1:8" ht="15.75" customHeight="1" thickBot="1">
      <c r="A152" s="184"/>
      <c r="B152" s="189"/>
      <c r="C152" s="191"/>
      <c r="D152" s="192"/>
      <c r="E152" s="212"/>
      <c r="F152" s="122" t="s">
        <v>466</v>
      </c>
      <c r="G152" s="33"/>
    </row>
    <row r="153" spans="1:8" ht="15.75" customHeight="1" thickBot="1">
      <c r="A153" s="184"/>
      <c r="B153" s="189"/>
      <c r="C153" s="191"/>
      <c r="D153" s="192"/>
      <c r="E153" s="212"/>
      <c r="F153" s="122" t="s">
        <v>392</v>
      </c>
      <c r="G153" s="33"/>
    </row>
    <row r="154" spans="1:8" ht="15.75" customHeight="1" thickBot="1">
      <c r="A154" s="184"/>
      <c r="B154" s="189"/>
      <c r="C154" s="191"/>
      <c r="D154" s="192"/>
      <c r="E154" s="212"/>
      <c r="F154" s="122"/>
      <c r="G154" s="33"/>
    </row>
    <row r="155" spans="1:8" ht="15.75" customHeight="1" thickBot="1">
      <c r="A155" s="184"/>
      <c r="B155" s="189"/>
      <c r="C155" s="191"/>
      <c r="D155" s="192"/>
      <c r="E155" s="212"/>
      <c r="F155" s="123" t="s">
        <v>467</v>
      </c>
      <c r="G155" s="33"/>
    </row>
    <row r="156" spans="1:8" ht="15.75" customHeight="1" thickBot="1">
      <c r="A156" s="184"/>
      <c r="B156" s="189"/>
      <c r="C156" s="191"/>
      <c r="D156" s="192"/>
      <c r="E156" s="212"/>
      <c r="F156" s="122" t="s">
        <v>468</v>
      </c>
      <c r="G156" s="33"/>
    </row>
    <row r="157" spans="1:8" ht="15.75" customHeight="1" thickBot="1">
      <c r="A157" s="184"/>
      <c r="B157" s="189"/>
      <c r="C157" s="191"/>
      <c r="D157" s="192"/>
      <c r="E157" s="212"/>
      <c r="F157" s="164" t="s">
        <v>469</v>
      </c>
      <c r="G157" s="33"/>
    </row>
    <row r="158" spans="1:8" ht="15.75" customHeight="1" thickBot="1">
      <c r="A158" s="184"/>
      <c r="B158" s="189"/>
      <c r="C158" s="191"/>
      <c r="D158" s="192"/>
      <c r="E158" s="212"/>
      <c r="F158" s="164"/>
      <c r="G158" s="33"/>
    </row>
    <row r="159" spans="1:8" ht="15.75" customHeight="1" thickBot="1">
      <c r="A159" s="184"/>
      <c r="B159" s="189"/>
      <c r="C159" s="191"/>
      <c r="D159" s="192"/>
      <c r="E159" s="212"/>
      <c r="F159" s="122"/>
      <c r="G159" s="33"/>
    </row>
    <row r="160" spans="1:8" ht="15.75" customHeight="1" thickBot="1">
      <c r="A160" s="225" t="s">
        <v>178</v>
      </c>
      <c r="B160" s="227" t="s">
        <v>181</v>
      </c>
      <c r="C160" s="190" t="s">
        <v>16</v>
      </c>
      <c r="D160" s="190" t="s">
        <v>16</v>
      </c>
      <c r="E160" s="193"/>
      <c r="F160" s="56"/>
      <c r="G160" s="12" t="str">
        <f>IF(C160="Required by code (G)","Green",IF(C160="Incentives Provided (G)","Green",IF(C160="Expressly Allowed (Y)","Yellow",IF(C160="Code silent, but typically ALLOWED (Y)","Yellow",IF(C160="Code silent, but typically not approved (R)","Red",IF(C160="Expressly Prohibited (R)","Red",IF(C160="Please choose one","No Rating")))))))</f>
        <v>No Rating</v>
      </c>
      <c r="H160" s="10" t="str">
        <f>IF(G160="Red",IF(D160="Yes, State","State",IF(D160="Yes, County","County","")),"")</f>
        <v/>
      </c>
    </row>
    <row r="161" spans="1:8" ht="17.25" customHeight="1" thickBot="1">
      <c r="A161" s="226"/>
      <c r="B161" s="228"/>
      <c r="C161" s="191"/>
      <c r="D161" s="192"/>
      <c r="E161" s="212"/>
      <c r="F161" s="152"/>
      <c r="G161" s="15"/>
    </row>
    <row r="162" spans="1:8" ht="17.25" customHeight="1" thickBot="1">
      <c r="A162" s="226"/>
      <c r="B162" s="228"/>
      <c r="C162" s="191"/>
      <c r="D162" s="192"/>
      <c r="E162" s="212"/>
      <c r="F162" s="153"/>
      <c r="G162" s="24"/>
    </row>
    <row r="163" spans="1:8" ht="17.25" customHeight="1" thickBot="1">
      <c r="A163" s="226"/>
      <c r="B163" s="228"/>
      <c r="C163" s="191"/>
      <c r="D163" s="192"/>
      <c r="E163" s="212"/>
      <c r="F163" s="107"/>
      <c r="G163" s="24"/>
    </row>
    <row r="164" spans="1:8" ht="17.25" customHeight="1" thickBot="1">
      <c r="A164" s="226"/>
      <c r="B164" s="228"/>
      <c r="C164" s="191"/>
      <c r="D164" s="192"/>
      <c r="E164" s="212"/>
      <c r="F164" s="107"/>
      <c r="G164" s="24"/>
    </row>
    <row r="165" spans="1:8" ht="17.25" customHeight="1" thickBot="1">
      <c r="A165" s="226"/>
      <c r="B165" s="228"/>
      <c r="C165" s="191"/>
      <c r="D165" s="192"/>
      <c r="E165" s="212"/>
      <c r="F165" s="107"/>
      <c r="G165" s="24"/>
    </row>
    <row r="166" spans="1:8" ht="54.75" customHeight="1" thickBot="1">
      <c r="A166" s="226"/>
      <c r="B166" s="228"/>
      <c r="C166" s="191"/>
      <c r="D166" s="192"/>
      <c r="E166" s="212"/>
      <c r="F166" s="44"/>
      <c r="G166" s="24"/>
    </row>
    <row r="167" spans="1:8" ht="15" customHeight="1">
      <c r="A167" s="179" t="s">
        <v>179</v>
      </c>
      <c r="B167" s="181" t="s">
        <v>182</v>
      </c>
      <c r="C167" s="171" t="s">
        <v>16</v>
      </c>
      <c r="D167" s="171" t="s">
        <v>16</v>
      </c>
      <c r="E167" s="215"/>
      <c r="F167" s="44"/>
      <c r="G167" s="24"/>
    </row>
    <row r="168" spans="1:8" ht="132.75" customHeight="1" thickBot="1">
      <c r="A168" s="180"/>
      <c r="B168" s="182"/>
      <c r="C168" s="172"/>
      <c r="D168" s="172"/>
      <c r="E168" s="196"/>
      <c r="F168" s="35"/>
      <c r="G168" s="12" t="str">
        <f>IF(C167="Required by code (G)","Green",IF(C167="Incentives Provided (G)","Green",IF(C167="Expressly Allowed (Y)","Yellow",IF(C167="Code silent, but typically ALLOWED (Y)","Yellow",IF(C167="Code silent, but typically not approved (R)","Red",IF(C167="Expressly Prohibited (R)","Red",IF(C167="Please choose one","No Rating")))))))</f>
        <v>No Rating</v>
      </c>
      <c r="H168" s="10" t="str">
        <f>IF(G168="Red",IF(D167="Yes, State","State",IF(D167="Yes, County","County","")),"")</f>
        <v/>
      </c>
    </row>
    <row r="169" spans="1:8" ht="32.1" customHeight="1">
      <c r="A169" s="231" t="s">
        <v>175</v>
      </c>
      <c r="B169" s="232"/>
      <c r="C169" s="232"/>
      <c r="D169" s="232"/>
      <c r="E169" s="233"/>
      <c r="F169" s="35"/>
      <c r="G169" s="20"/>
    </row>
    <row r="170" spans="1:8" ht="48" customHeight="1" thickBot="1">
      <c r="A170" s="68" t="s">
        <v>18</v>
      </c>
      <c r="B170" s="68" t="s">
        <v>15</v>
      </c>
      <c r="C170" s="51" t="s">
        <v>33</v>
      </c>
      <c r="D170" s="55" t="s">
        <v>123</v>
      </c>
      <c r="E170" s="68" t="s">
        <v>124</v>
      </c>
      <c r="F170" s="35"/>
      <c r="G170" s="21" t="s">
        <v>19</v>
      </c>
    </row>
    <row r="171" spans="1:8" ht="17.25" customHeight="1">
      <c r="A171" s="179" t="s">
        <v>183</v>
      </c>
      <c r="B171" s="181" t="s">
        <v>184</v>
      </c>
      <c r="C171" s="171" t="s">
        <v>16</v>
      </c>
      <c r="D171" s="171" t="s">
        <v>16</v>
      </c>
      <c r="E171" s="177"/>
      <c r="F171" s="35"/>
      <c r="G171" s="21"/>
    </row>
    <row r="172" spans="1:8" ht="248.25" customHeight="1" thickBot="1">
      <c r="A172" s="180"/>
      <c r="B172" s="182"/>
      <c r="C172" s="183"/>
      <c r="D172" s="183"/>
      <c r="E172" s="178"/>
      <c r="F172" s="35"/>
      <c r="G172" s="12" t="str">
        <f>IF(C171="Required by code (G)","Green",IF(C171="Incentives Provided (G)","Green",IF(C171="Expressly Allowed (Y)","Yellow",IF(C171="Code silent, but typically ALLOWED (Y)","Yellow",IF(C171="Code silent, but typically not approved (R)","Red",IF(C171="Expressly Prohibited (R)","Red",IF(C171="Please choose one","No Rating")))))))</f>
        <v>No Rating</v>
      </c>
      <c r="H172" s="10" t="str">
        <f>IF(G172="Red",IF(D171="Yes, State","State",IF(D171="Yes, County","County","")),"")</f>
        <v/>
      </c>
    </row>
    <row r="173" spans="1:8" ht="32.1" customHeight="1">
      <c r="A173" s="231" t="s">
        <v>174</v>
      </c>
      <c r="B173" s="232"/>
      <c r="C173" s="232"/>
      <c r="D173" s="232"/>
      <c r="E173" s="233"/>
      <c r="F173" s="35"/>
      <c r="G173" s="20"/>
    </row>
    <row r="174" spans="1:8" ht="48" customHeight="1" thickBot="1">
      <c r="A174" s="11" t="s">
        <v>18</v>
      </c>
      <c r="B174" s="11" t="s">
        <v>15</v>
      </c>
      <c r="C174" s="51" t="s">
        <v>33</v>
      </c>
      <c r="D174" s="55" t="s">
        <v>123</v>
      </c>
      <c r="E174" s="11" t="s">
        <v>124</v>
      </c>
      <c r="F174" s="35"/>
      <c r="G174" s="21" t="s">
        <v>19</v>
      </c>
    </row>
    <row r="175" spans="1:8" ht="17.25" customHeight="1">
      <c r="A175" s="179" t="s">
        <v>185</v>
      </c>
      <c r="B175" s="181" t="s">
        <v>186</v>
      </c>
      <c r="C175" s="171" t="s">
        <v>16</v>
      </c>
      <c r="D175" s="171" t="s">
        <v>16</v>
      </c>
      <c r="E175" s="177"/>
      <c r="F175" s="35"/>
      <c r="G175" s="21"/>
    </row>
    <row r="176" spans="1:8" ht="105.75" customHeight="1" thickBot="1">
      <c r="A176" s="180"/>
      <c r="B176" s="182"/>
      <c r="C176" s="183"/>
      <c r="D176" s="183"/>
      <c r="E176" s="178"/>
      <c r="F176" s="35"/>
      <c r="G176" s="12" t="str">
        <f>IF(C175="Required by code (G)","Green",IF(C175="Incentives Provided (G)","Green",IF(C175="Expressly Allowed (Y)","Yellow",IF(C175="Code silent, but typically ALLOWED (Y)","Yellow",IF(C175="Code silent, but typically not approved (R)","Red",IF(C175="Expressly Prohibited (R)","Red",IF(C175="Please choose one","No Rating")))))))</f>
        <v>No Rating</v>
      </c>
      <c r="H176" s="10" t="str">
        <f>IF(G176="Red",IF(D175="Yes, State","State",IF(D175="Yes, County","County","")),"")</f>
        <v/>
      </c>
    </row>
    <row r="177" spans="1:7" ht="32.1" customHeight="1">
      <c r="A177" s="231" t="s">
        <v>173</v>
      </c>
      <c r="B177" s="232"/>
      <c r="C177" s="232"/>
      <c r="D177" s="232"/>
      <c r="E177" s="233"/>
      <c r="F177" s="35"/>
      <c r="G177" s="20"/>
    </row>
    <row r="178" spans="1:7" ht="48" customHeight="1" thickBot="1">
      <c r="A178" s="63" t="s">
        <v>18</v>
      </c>
      <c r="B178" s="63" t="s">
        <v>15</v>
      </c>
      <c r="C178" s="51" t="s">
        <v>33</v>
      </c>
      <c r="D178" s="55" t="s">
        <v>123</v>
      </c>
      <c r="E178" s="63" t="s">
        <v>124</v>
      </c>
      <c r="F178" s="35"/>
      <c r="G178" s="21" t="s">
        <v>19</v>
      </c>
    </row>
    <row r="179" spans="1:7" ht="15" customHeight="1">
      <c r="A179" s="179" t="s">
        <v>187</v>
      </c>
      <c r="B179" s="246" t="s">
        <v>188</v>
      </c>
      <c r="C179" s="171" t="s">
        <v>16</v>
      </c>
      <c r="D179" s="171" t="s">
        <v>16</v>
      </c>
      <c r="E179" s="248"/>
      <c r="F179" s="243"/>
      <c r="G179" s="42" t="str">
        <f>IF(C179="Required by code (G)","Green",IF(C179="Incentives Provided (G)","Green",IF(C179="Expressly Allowed (Y)","Yellow",IF(C179="Code silent, but typically ALLOWED (Y)","Yellow",IF(C179="Code silent, but typically not approved (R)","Red",IF(C179="Expressly Prohibited (R)","Red",IF(C179="Please choose one","No Rating")))))))</f>
        <v>No Rating</v>
      </c>
    </row>
    <row r="180" spans="1:7" ht="141.75" customHeight="1" thickBot="1">
      <c r="A180" s="180"/>
      <c r="B180" s="247"/>
      <c r="C180" s="172"/>
      <c r="D180" s="172"/>
      <c r="E180" s="249"/>
      <c r="F180" s="244"/>
      <c r="G180" s="61"/>
    </row>
    <row r="181" spans="1:7" ht="15.75">
      <c r="A181" s="13"/>
      <c r="B181" s="13"/>
      <c r="C181" s="13"/>
      <c r="D181" s="13"/>
      <c r="E181" s="13"/>
      <c r="F181" s="13"/>
      <c r="G181" s="13"/>
    </row>
    <row r="182" spans="1:7" ht="21">
      <c r="A182" s="173" t="s">
        <v>189</v>
      </c>
      <c r="B182" s="174"/>
      <c r="C182" s="13"/>
      <c r="D182" s="13"/>
      <c r="E182" s="13"/>
      <c r="F182" s="13"/>
      <c r="G182" s="13"/>
    </row>
    <row r="183" spans="1:7" ht="20.25">
      <c r="A183" s="25" t="s">
        <v>52</v>
      </c>
      <c r="B183" s="28">
        <f>COUNTIF(G148:G179,"Green")</f>
        <v>0</v>
      </c>
      <c r="C183" s="13"/>
      <c r="D183" s="13"/>
      <c r="E183" s="13"/>
      <c r="F183" s="13"/>
      <c r="G183" s="13"/>
    </row>
    <row r="184" spans="1:7" ht="20.25">
      <c r="A184" s="26" t="s">
        <v>53</v>
      </c>
      <c r="B184" s="28">
        <f>COUNTIF(G148:G179,"Yellow")</f>
        <v>0</v>
      </c>
      <c r="C184" s="13"/>
      <c r="D184" s="13"/>
      <c r="E184" s="13"/>
      <c r="F184" s="13"/>
      <c r="G184" s="13"/>
    </row>
    <row r="185" spans="1:7" ht="20.25">
      <c r="A185" s="27" t="s">
        <v>54</v>
      </c>
      <c r="B185" s="28">
        <f>COUNTIF(G148:G179,"Red")</f>
        <v>0</v>
      </c>
      <c r="C185" s="13"/>
      <c r="D185" s="13"/>
      <c r="E185" s="13"/>
      <c r="F185" s="13"/>
      <c r="G185" s="13"/>
    </row>
    <row r="186" spans="1:7" ht="20.25">
      <c r="A186" s="30" t="s">
        <v>55</v>
      </c>
      <c r="B186" s="29">
        <f>COUNTIF(G148:G179, "No Rating")</f>
        <v>6</v>
      </c>
      <c r="C186" s="13"/>
      <c r="D186" s="13"/>
      <c r="E186" s="13"/>
      <c r="F186" s="13"/>
      <c r="G186" s="13"/>
    </row>
    <row r="187" spans="1:7" ht="15.75">
      <c r="A187" s="13"/>
      <c r="B187" s="13"/>
      <c r="C187" s="13"/>
      <c r="D187" s="13"/>
      <c r="E187" s="13"/>
      <c r="F187" s="13"/>
      <c r="G187" s="13"/>
    </row>
    <row r="188" spans="1:7" ht="24" customHeight="1">
      <c r="A188" s="197" t="s">
        <v>210</v>
      </c>
      <c r="B188" s="198"/>
      <c r="C188" s="198"/>
      <c r="D188" s="198"/>
      <c r="E188" s="198"/>
      <c r="F188" s="198"/>
      <c r="G188" s="198"/>
    </row>
    <row r="189" spans="1:7" ht="26.25" customHeight="1">
      <c r="A189" s="199" t="s">
        <v>193</v>
      </c>
      <c r="B189" s="200"/>
      <c r="C189" s="200"/>
      <c r="D189" s="200"/>
      <c r="E189" s="200"/>
      <c r="F189" s="200"/>
      <c r="G189" s="200"/>
    </row>
    <row r="190" spans="1:7" ht="48" customHeight="1">
      <c r="A190" s="199" t="s">
        <v>194</v>
      </c>
      <c r="B190" s="200"/>
      <c r="C190" s="200"/>
      <c r="D190" s="200"/>
      <c r="E190" s="200"/>
      <c r="F190" s="200"/>
      <c r="G190" s="200"/>
    </row>
    <row r="191" spans="1:7" ht="36" customHeight="1">
      <c r="A191" s="208" t="s">
        <v>195</v>
      </c>
      <c r="B191" s="209"/>
      <c r="C191" s="209"/>
      <c r="D191" s="209"/>
      <c r="E191" s="210"/>
      <c r="F191" s="168" t="s">
        <v>34</v>
      </c>
      <c r="G191" s="57"/>
    </row>
    <row r="192" spans="1:7" ht="48" customHeight="1" thickBot="1">
      <c r="A192" s="11" t="s">
        <v>18</v>
      </c>
      <c r="B192" s="11" t="s">
        <v>15</v>
      </c>
      <c r="C192" s="58" t="s">
        <v>33</v>
      </c>
      <c r="D192" s="58" t="s">
        <v>123</v>
      </c>
      <c r="E192" s="11" t="s">
        <v>124</v>
      </c>
      <c r="F192" s="180"/>
      <c r="G192" s="11" t="s">
        <v>19</v>
      </c>
    </row>
    <row r="193" spans="1:8" ht="15.75" customHeight="1" thickBot="1">
      <c r="A193" s="179" t="s">
        <v>196</v>
      </c>
      <c r="B193" s="188" t="s">
        <v>197</v>
      </c>
      <c r="C193" s="190" t="s">
        <v>16</v>
      </c>
      <c r="D193" s="190" t="s">
        <v>16</v>
      </c>
      <c r="E193" s="193"/>
      <c r="F193" s="123" t="s">
        <v>470</v>
      </c>
      <c r="G193" s="12" t="str">
        <f>IF(C193="Required by code (G)","Green",IF(C193="Incentives Provided (G)","Green",IF(C193="Expressly Allowed (Y)","Yellow",IF(C193="Code silent, but typically ALLOWED (Y)","Yellow",IF(C193="Code silent, but typically not approved (R)","Red",IF(C193="Expressly Prohibited (R)","Red",IF(C193="Please choose one","No Rating")))))))</f>
        <v>No Rating</v>
      </c>
      <c r="H193" s="10" t="str">
        <f>IF(G193="Red",IF(D193="Yes, State","State",IF(D193="Yes, County","County","")),"")</f>
        <v/>
      </c>
    </row>
    <row r="194" spans="1:8" ht="15.75" customHeight="1" thickBot="1">
      <c r="A194" s="201"/>
      <c r="B194" s="211"/>
      <c r="C194" s="190"/>
      <c r="D194" s="190"/>
      <c r="E194" s="193"/>
      <c r="F194" s="128" t="s">
        <v>471</v>
      </c>
      <c r="G194" s="112"/>
    </row>
    <row r="195" spans="1:8" ht="15.75" customHeight="1" thickBot="1">
      <c r="A195" s="201"/>
      <c r="B195" s="211"/>
      <c r="C195" s="190"/>
      <c r="D195" s="190"/>
      <c r="E195" s="193"/>
      <c r="F195" s="154" t="s">
        <v>442</v>
      </c>
      <c r="G195" s="112"/>
    </row>
    <row r="196" spans="1:8" ht="15.75" customHeight="1" thickBot="1">
      <c r="A196" s="201"/>
      <c r="B196" s="211"/>
      <c r="C196" s="190"/>
      <c r="D196" s="190"/>
      <c r="E196" s="193"/>
      <c r="F196" s="154"/>
      <c r="G196" s="112"/>
    </row>
    <row r="197" spans="1:8" ht="15.75" customHeight="1" thickBot="1">
      <c r="A197" s="184"/>
      <c r="B197" s="189"/>
      <c r="C197" s="191"/>
      <c r="D197" s="192"/>
      <c r="E197" s="212"/>
      <c r="F197" s="121" t="s">
        <v>441</v>
      </c>
      <c r="G197" s="33"/>
    </row>
    <row r="198" spans="1:8" ht="15.75" customHeight="1" thickBot="1">
      <c r="A198" s="184"/>
      <c r="B198" s="189"/>
      <c r="C198" s="191"/>
      <c r="D198" s="192"/>
      <c r="E198" s="212"/>
      <c r="F198" s="163" t="s">
        <v>444</v>
      </c>
      <c r="G198" s="33"/>
    </row>
    <row r="199" spans="1:8" ht="15.75" customHeight="1" thickBot="1">
      <c r="A199" s="184"/>
      <c r="B199" s="189"/>
      <c r="C199" s="191"/>
      <c r="D199" s="192"/>
      <c r="E199" s="212"/>
      <c r="F199" s="164"/>
      <c r="G199" s="33"/>
    </row>
    <row r="200" spans="1:8" ht="15.75" customHeight="1" thickBot="1">
      <c r="A200" s="225" t="s">
        <v>198</v>
      </c>
      <c r="B200" s="227" t="s">
        <v>199</v>
      </c>
      <c r="C200" s="190" t="s">
        <v>16</v>
      </c>
      <c r="D200" s="190" t="s">
        <v>16</v>
      </c>
      <c r="E200" s="193"/>
      <c r="F200" s="124" t="s">
        <v>472</v>
      </c>
      <c r="G200" s="12" t="str">
        <f>IF(C200="Required by code (G)","Green",IF(C200="Incentives Provided (G)","Green",IF(C200="Expressly Allowed (Y)","Yellow",IF(C200="Code silent, but typically ALLOWED (Y)","Yellow",IF(C200="Code silent, but typically not approved (R)","Red",IF(C200="Expressly Prohibited (R)","Red",IF(C200="Please choose one","No Rating")))))))</f>
        <v>No Rating</v>
      </c>
      <c r="H200" s="10" t="str">
        <f>IF(G200="Red",IF(D200="Yes, State","State",IF(D200="Yes, County","County","")),"")</f>
        <v/>
      </c>
    </row>
    <row r="201" spans="1:8" ht="15.75" customHeight="1" thickBot="1">
      <c r="A201" s="226"/>
      <c r="B201" s="228"/>
      <c r="C201" s="191"/>
      <c r="D201" s="192"/>
      <c r="E201" s="212"/>
      <c r="F201" s="124" t="s">
        <v>392</v>
      </c>
      <c r="G201" s="15"/>
    </row>
    <row r="202" spans="1:8" ht="15.75" customHeight="1" thickBot="1">
      <c r="A202" s="226"/>
      <c r="B202" s="228"/>
      <c r="C202" s="191"/>
      <c r="D202" s="192"/>
      <c r="E202" s="212"/>
      <c r="F202" s="152" t="s">
        <v>443</v>
      </c>
      <c r="G202" s="24"/>
    </row>
    <row r="203" spans="1:8" ht="15.75" customHeight="1" thickBot="1">
      <c r="A203" s="226"/>
      <c r="B203" s="228"/>
      <c r="C203" s="191"/>
      <c r="D203" s="192"/>
      <c r="E203" s="212"/>
      <c r="F203" s="153"/>
      <c r="G203" s="24"/>
    </row>
    <row r="204" spans="1:8" ht="15.75" customHeight="1" thickBot="1">
      <c r="A204" s="226"/>
      <c r="B204" s="228"/>
      <c r="C204" s="191"/>
      <c r="D204" s="192"/>
      <c r="E204" s="212"/>
      <c r="F204" s="124" t="s">
        <v>473</v>
      </c>
      <c r="G204" s="24"/>
    </row>
    <row r="205" spans="1:8" ht="15.75" customHeight="1" thickBot="1">
      <c r="A205" s="226"/>
      <c r="B205" s="228"/>
      <c r="C205" s="191"/>
      <c r="D205" s="192"/>
      <c r="E205" s="212"/>
      <c r="F205" s="124" t="s">
        <v>445</v>
      </c>
      <c r="G205" s="24"/>
    </row>
    <row r="206" spans="1:8" ht="15.75" customHeight="1">
      <c r="A206" s="179" t="s">
        <v>200</v>
      </c>
      <c r="B206" s="181" t="s">
        <v>201</v>
      </c>
      <c r="C206" s="171" t="s">
        <v>16</v>
      </c>
      <c r="D206" s="171" t="s">
        <v>16</v>
      </c>
      <c r="E206" s="215"/>
      <c r="F206" s="154" t="s">
        <v>474</v>
      </c>
      <c r="G206" s="24"/>
    </row>
    <row r="207" spans="1:8" ht="15.75" customHeight="1">
      <c r="A207" s="201"/>
      <c r="B207" s="235"/>
      <c r="C207" s="203"/>
      <c r="D207" s="203"/>
      <c r="E207" s="245"/>
      <c r="F207" s="154"/>
      <c r="G207" s="24"/>
    </row>
    <row r="208" spans="1:8" ht="15.75" customHeight="1">
      <c r="A208" s="201"/>
      <c r="B208" s="235"/>
      <c r="C208" s="203"/>
      <c r="D208" s="203"/>
      <c r="E208" s="245"/>
      <c r="F208" s="118"/>
      <c r="G208" s="24"/>
    </row>
    <row r="209" spans="1:7" ht="15.75" customHeight="1">
      <c r="A209" s="201"/>
      <c r="B209" s="235"/>
      <c r="C209" s="203"/>
      <c r="D209" s="203"/>
      <c r="E209" s="245"/>
      <c r="F209" s="123" t="s">
        <v>475</v>
      </c>
      <c r="G209" s="24"/>
    </row>
    <row r="210" spans="1:7" ht="15.75" customHeight="1">
      <c r="A210" s="201"/>
      <c r="B210" s="235"/>
      <c r="C210" s="203"/>
      <c r="D210" s="203"/>
      <c r="E210" s="245"/>
      <c r="F210" s="154" t="s">
        <v>476</v>
      </c>
      <c r="G210" s="24"/>
    </row>
    <row r="211" spans="1:7" ht="15.75" customHeight="1" thickBot="1">
      <c r="A211" s="201"/>
      <c r="B211" s="235"/>
      <c r="C211" s="203"/>
      <c r="D211" s="203"/>
      <c r="E211" s="245"/>
      <c r="F211" s="154"/>
      <c r="G211" s="24"/>
    </row>
    <row r="212" spans="1:7" ht="15.75" customHeight="1">
      <c r="A212" s="179" t="s">
        <v>202</v>
      </c>
      <c r="B212" s="181" t="s">
        <v>203</v>
      </c>
      <c r="C212" s="171" t="s">
        <v>16</v>
      </c>
      <c r="D212" s="171" t="s">
        <v>16</v>
      </c>
      <c r="E212" s="236"/>
      <c r="F212" s="124" t="s">
        <v>477</v>
      </c>
      <c r="G212" s="42"/>
    </row>
    <row r="213" spans="1:7" ht="15.75" customHeight="1">
      <c r="A213" s="201"/>
      <c r="B213" s="235"/>
      <c r="C213" s="203"/>
      <c r="D213" s="203"/>
      <c r="E213" s="237"/>
      <c r="F213" s="124" t="s">
        <v>478</v>
      </c>
      <c r="G213" s="42"/>
    </row>
    <row r="214" spans="1:7" ht="15.75" customHeight="1">
      <c r="A214" s="201"/>
      <c r="B214" s="235"/>
      <c r="C214" s="203"/>
      <c r="D214" s="203"/>
      <c r="E214" s="237"/>
      <c r="F214" s="124" t="s">
        <v>479</v>
      </c>
      <c r="G214" s="42"/>
    </row>
    <row r="215" spans="1:7" ht="15.75" customHeight="1">
      <c r="A215" s="201"/>
      <c r="B215" s="235"/>
      <c r="C215" s="203"/>
      <c r="D215" s="203"/>
      <c r="E215" s="237"/>
      <c r="F215" s="129" t="s">
        <v>602</v>
      </c>
      <c r="G215" s="42"/>
    </row>
    <row r="216" spans="1:7" ht="15.75" customHeight="1">
      <c r="A216" s="201"/>
      <c r="B216" s="235"/>
      <c r="C216" s="203"/>
      <c r="D216" s="203"/>
      <c r="E216" s="237"/>
      <c r="F216" s="130" t="s">
        <v>603</v>
      </c>
      <c r="G216" s="42"/>
    </row>
    <row r="217" spans="1:7" ht="15.75" customHeight="1">
      <c r="A217" s="201"/>
      <c r="B217" s="235"/>
      <c r="C217" s="203"/>
      <c r="D217" s="203"/>
      <c r="E217" s="237"/>
      <c r="F217" s="124" t="s">
        <v>480</v>
      </c>
      <c r="G217" s="42"/>
    </row>
    <row r="218" spans="1:7" ht="15.75" customHeight="1">
      <c r="A218" s="165" t="s">
        <v>204</v>
      </c>
      <c r="B218" s="166"/>
      <c r="C218" s="166"/>
      <c r="D218" s="166"/>
      <c r="E218" s="167"/>
      <c r="F218" s="124" t="s">
        <v>481</v>
      </c>
      <c r="G218" s="20"/>
    </row>
    <row r="219" spans="1:7" ht="15.75" customHeight="1">
      <c r="A219" s="168" t="s">
        <v>18</v>
      </c>
      <c r="B219" s="168" t="s">
        <v>15</v>
      </c>
      <c r="C219" s="168" t="s">
        <v>33</v>
      </c>
      <c r="D219" s="168" t="s">
        <v>123</v>
      </c>
      <c r="E219" s="168" t="s">
        <v>124</v>
      </c>
      <c r="F219" s="117"/>
      <c r="G219" s="61"/>
    </row>
    <row r="220" spans="1:7" ht="15.75" customHeight="1">
      <c r="A220" s="169"/>
      <c r="B220" s="169"/>
      <c r="C220" s="169"/>
      <c r="D220" s="169"/>
      <c r="E220" s="169"/>
      <c r="F220" s="123" t="s">
        <v>482</v>
      </c>
      <c r="G220" s="61"/>
    </row>
    <row r="221" spans="1:7" ht="15.75" customHeight="1" thickBot="1">
      <c r="A221" s="170"/>
      <c r="B221" s="170"/>
      <c r="C221" s="170"/>
      <c r="D221" s="170"/>
      <c r="E221" s="170"/>
      <c r="F221" s="119" t="s">
        <v>483</v>
      </c>
      <c r="G221" s="61"/>
    </row>
    <row r="222" spans="1:7" ht="15.75" customHeight="1">
      <c r="A222" s="179" t="s">
        <v>205</v>
      </c>
      <c r="B222" s="181" t="s">
        <v>206</v>
      </c>
      <c r="C222" s="171" t="s">
        <v>16</v>
      </c>
      <c r="D222" s="171" t="s">
        <v>16</v>
      </c>
      <c r="E222" s="177"/>
      <c r="F222" s="152" t="s">
        <v>484</v>
      </c>
      <c r="G222" s="21"/>
    </row>
    <row r="223" spans="1:7" ht="15.75" customHeight="1">
      <c r="A223" s="201"/>
      <c r="B223" s="235"/>
      <c r="C223" s="203"/>
      <c r="D223" s="203"/>
      <c r="E223" s="238"/>
      <c r="F223" s="153"/>
      <c r="G223" s="21"/>
    </row>
    <row r="224" spans="1:7" ht="15.75" customHeight="1">
      <c r="A224" s="201"/>
      <c r="B224" s="235"/>
      <c r="C224" s="203"/>
      <c r="D224" s="203"/>
      <c r="E224" s="238"/>
      <c r="F224" s="124" t="s">
        <v>485</v>
      </c>
      <c r="G224" s="21"/>
    </row>
    <row r="225" spans="1:7" ht="31.5">
      <c r="A225" s="201"/>
      <c r="B225" s="235"/>
      <c r="C225" s="203"/>
      <c r="D225" s="203"/>
      <c r="E225" s="238"/>
      <c r="F225" s="124" t="s">
        <v>486</v>
      </c>
      <c r="G225" s="21"/>
    </row>
    <row r="226" spans="1:7" ht="15.75" customHeight="1">
      <c r="A226" s="201"/>
      <c r="B226" s="235"/>
      <c r="C226" s="203"/>
      <c r="D226" s="203"/>
      <c r="E226" s="238"/>
      <c r="F226" s="117"/>
      <c r="G226" s="21"/>
    </row>
    <row r="227" spans="1:7" ht="15.75" customHeight="1">
      <c r="A227" s="201"/>
      <c r="B227" s="235"/>
      <c r="C227" s="203"/>
      <c r="D227" s="203"/>
      <c r="E227" s="238"/>
      <c r="F227" s="123" t="s">
        <v>487</v>
      </c>
      <c r="G227" s="21"/>
    </row>
    <row r="228" spans="1:7" ht="15.75" customHeight="1">
      <c r="A228" s="201"/>
      <c r="B228" s="235"/>
      <c r="C228" s="203"/>
      <c r="D228" s="203"/>
      <c r="E228" s="238"/>
      <c r="F228" s="134" t="s">
        <v>442</v>
      </c>
      <c r="G228" s="21"/>
    </row>
    <row r="229" spans="1:7" ht="15.75" customHeight="1">
      <c r="A229" s="201"/>
      <c r="B229" s="235"/>
      <c r="C229" s="203"/>
      <c r="D229" s="203"/>
      <c r="E229" s="238"/>
      <c r="F229" s="124" t="s">
        <v>438</v>
      </c>
      <c r="G229" s="21"/>
    </row>
    <row r="230" spans="1:7" ht="15.75" customHeight="1">
      <c r="A230" s="201"/>
      <c r="B230" s="235"/>
      <c r="C230" s="203"/>
      <c r="D230" s="203"/>
      <c r="E230" s="238"/>
      <c r="F230" s="143"/>
      <c r="G230" s="21"/>
    </row>
    <row r="231" spans="1:7" ht="15.75" customHeight="1">
      <c r="A231" s="201"/>
      <c r="B231" s="235"/>
      <c r="C231" s="203"/>
      <c r="D231" s="203"/>
      <c r="E231" s="238"/>
      <c r="F231" s="44"/>
      <c r="G231" s="21"/>
    </row>
    <row r="232" spans="1:7" ht="15.75" customHeight="1">
      <c r="A232" s="201"/>
      <c r="B232" s="235"/>
      <c r="C232" s="203"/>
      <c r="D232" s="203"/>
      <c r="E232" s="238"/>
      <c r="F232" s="117"/>
      <c r="G232" s="21"/>
    </row>
    <row r="233" spans="1:7" ht="15.75" customHeight="1">
      <c r="A233" s="201"/>
      <c r="B233" s="235"/>
      <c r="C233" s="203"/>
      <c r="D233" s="203"/>
      <c r="E233" s="238"/>
      <c r="F233" s="117"/>
      <c r="G233" s="21"/>
    </row>
    <row r="234" spans="1:7" ht="15.75" customHeight="1">
      <c r="A234" s="201"/>
      <c r="B234" s="235"/>
      <c r="C234" s="203"/>
      <c r="D234" s="203"/>
      <c r="E234" s="238"/>
      <c r="F234" s="113"/>
      <c r="G234" s="21"/>
    </row>
    <row r="235" spans="1:7" ht="15.75" customHeight="1">
      <c r="A235" s="201"/>
      <c r="B235" s="235"/>
      <c r="C235" s="203"/>
      <c r="D235" s="203"/>
      <c r="E235" s="238"/>
      <c r="F235" s="113" t="s">
        <v>436</v>
      </c>
      <c r="G235" s="21"/>
    </row>
    <row r="236" spans="1:7" ht="15.75" customHeight="1">
      <c r="A236" s="201"/>
      <c r="B236" s="235"/>
      <c r="C236" s="203"/>
      <c r="D236" s="203"/>
      <c r="E236" s="238"/>
      <c r="F236" s="136" t="s">
        <v>442</v>
      </c>
      <c r="G236" s="21"/>
    </row>
    <row r="237" spans="1:7" ht="15.75" customHeight="1">
      <c r="A237" s="201"/>
      <c r="B237" s="235"/>
      <c r="C237" s="203"/>
      <c r="D237" s="203"/>
      <c r="E237" s="238"/>
      <c r="F237" s="124" t="s">
        <v>437</v>
      </c>
      <c r="G237" s="21"/>
    </row>
    <row r="238" spans="1:7" ht="15.75" customHeight="1">
      <c r="A238" s="208" t="s">
        <v>207</v>
      </c>
      <c r="B238" s="209"/>
      <c r="C238" s="209"/>
      <c r="D238" s="209"/>
      <c r="E238" s="210"/>
      <c r="F238" s="124" t="s">
        <v>438</v>
      </c>
      <c r="G238" s="20"/>
    </row>
    <row r="239" spans="1:7" ht="15.75" customHeight="1">
      <c r="A239" s="168" t="s">
        <v>18</v>
      </c>
      <c r="B239" s="168" t="s">
        <v>15</v>
      </c>
      <c r="C239" s="168" t="s">
        <v>33</v>
      </c>
      <c r="D239" s="168" t="s">
        <v>123</v>
      </c>
      <c r="E239" s="168" t="s">
        <v>124</v>
      </c>
      <c r="F239" s="124" t="s">
        <v>439</v>
      </c>
      <c r="G239" s="61"/>
    </row>
    <row r="240" spans="1:7" ht="15.75" customHeight="1">
      <c r="A240" s="169"/>
      <c r="B240" s="169"/>
      <c r="C240" s="169"/>
      <c r="D240" s="169"/>
      <c r="E240" s="169"/>
      <c r="F240" s="123"/>
      <c r="G240" s="61"/>
    </row>
    <row r="241" spans="1:7" ht="15.75" customHeight="1" thickBot="1">
      <c r="A241" s="170"/>
      <c r="B241" s="170"/>
      <c r="C241" s="170"/>
      <c r="D241" s="170"/>
      <c r="E241" s="170"/>
      <c r="F241" s="113" t="s">
        <v>426</v>
      </c>
      <c r="G241" s="61"/>
    </row>
    <row r="242" spans="1:7" ht="15.75" customHeight="1">
      <c r="A242" s="179" t="s">
        <v>208</v>
      </c>
      <c r="B242" s="246" t="s">
        <v>209</v>
      </c>
      <c r="C242" s="171" t="s">
        <v>16</v>
      </c>
      <c r="D242" s="254" t="s">
        <v>16</v>
      </c>
      <c r="E242" s="257"/>
      <c r="F242" s="134" t="s">
        <v>442</v>
      </c>
      <c r="G242" s="21"/>
    </row>
    <row r="243" spans="1:7" ht="15.75" customHeight="1">
      <c r="A243" s="201"/>
      <c r="B243" s="251"/>
      <c r="C243" s="203"/>
      <c r="D243" s="255"/>
      <c r="E243" s="258"/>
      <c r="F243" s="152" t="s">
        <v>488</v>
      </c>
      <c r="G243" s="21"/>
    </row>
    <row r="244" spans="1:7" ht="15.75" customHeight="1">
      <c r="A244" s="201"/>
      <c r="B244" s="251"/>
      <c r="C244" s="203"/>
      <c r="D244" s="255"/>
      <c r="E244" s="258"/>
      <c r="F244" s="153"/>
      <c r="G244" s="21"/>
    </row>
    <row r="245" spans="1:7" ht="31.5" customHeight="1">
      <c r="A245" s="201"/>
      <c r="B245" s="251"/>
      <c r="C245" s="203"/>
      <c r="D245" s="255"/>
      <c r="E245" s="258"/>
      <c r="F245" s="124" t="s">
        <v>428</v>
      </c>
      <c r="G245" s="21"/>
    </row>
    <row r="246" spans="1:7" ht="15.75" customHeight="1">
      <c r="A246" s="201"/>
      <c r="B246" s="251"/>
      <c r="C246" s="203"/>
      <c r="D246" s="255"/>
      <c r="E246" s="258"/>
      <c r="F246" s="124" t="s">
        <v>429</v>
      </c>
      <c r="G246" s="21"/>
    </row>
    <row r="247" spans="1:7" ht="15.75" customHeight="1">
      <c r="A247" s="201"/>
      <c r="B247" s="251"/>
      <c r="C247" s="203"/>
      <c r="D247" s="255"/>
      <c r="E247" s="258"/>
      <c r="F247" s="124" t="s">
        <v>430</v>
      </c>
      <c r="G247" s="21"/>
    </row>
    <row r="248" spans="1:7" ht="15.75" customHeight="1">
      <c r="A248" s="201"/>
      <c r="B248" s="251"/>
      <c r="C248" s="203"/>
      <c r="D248" s="255"/>
      <c r="E248" s="258"/>
      <c r="F248" s="152" t="s">
        <v>431</v>
      </c>
      <c r="G248" s="21"/>
    </row>
    <row r="249" spans="1:7" ht="15.75" customHeight="1">
      <c r="A249" s="201"/>
      <c r="B249" s="251"/>
      <c r="C249" s="203"/>
      <c r="D249" s="255"/>
      <c r="E249" s="258"/>
      <c r="F249" s="153"/>
      <c r="G249" s="21"/>
    </row>
    <row r="250" spans="1:7" ht="15.75" customHeight="1">
      <c r="A250" s="201"/>
      <c r="B250" s="251"/>
      <c r="C250" s="203"/>
      <c r="D250" s="255"/>
      <c r="E250" s="258"/>
      <c r="F250" s="124" t="s">
        <v>432</v>
      </c>
      <c r="G250" s="21"/>
    </row>
    <row r="251" spans="1:7" ht="15.75" customHeight="1">
      <c r="A251" s="201"/>
      <c r="B251" s="251"/>
      <c r="C251" s="203"/>
      <c r="D251" s="255"/>
      <c r="E251" s="258"/>
      <c r="F251" s="124" t="s">
        <v>433</v>
      </c>
      <c r="G251" s="21"/>
    </row>
    <row r="252" spans="1:7" ht="15.75" customHeight="1">
      <c r="A252" s="201"/>
      <c r="B252" s="251"/>
      <c r="C252" s="203"/>
      <c r="D252" s="255"/>
      <c r="E252" s="258"/>
      <c r="F252" s="124" t="s">
        <v>434</v>
      </c>
      <c r="G252" s="21"/>
    </row>
    <row r="253" spans="1:7" ht="15.75" customHeight="1">
      <c r="A253" s="201"/>
      <c r="B253" s="251"/>
      <c r="C253" s="203"/>
      <c r="D253" s="255"/>
      <c r="E253" s="258"/>
      <c r="F253" s="126" t="s">
        <v>435</v>
      </c>
      <c r="G253" s="21"/>
    </row>
    <row r="254" spans="1:7" ht="15.75" customHeight="1">
      <c r="A254" s="201"/>
      <c r="B254" s="251"/>
      <c r="C254" s="203"/>
      <c r="D254" s="255"/>
      <c r="E254" s="258"/>
      <c r="F254" s="44"/>
      <c r="G254" s="21"/>
    </row>
    <row r="255" spans="1:7" ht="15.75" customHeight="1">
      <c r="A255" s="201"/>
      <c r="B255" s="251"/>
      <c r="C255" s="203"/>
      <c r="D255" s="255"/>
      <c r="E255" s="258"/>
      <c r="F255" s="113" t="s">
        <v>71</v>
      </c>
      <c r="G255" s="21"/>
    </row>
    <row r="256" spans="1:7" ht="15.75" customHeight="1">
      <c r="A256" s="201"/>
      <c r="B256" s="251"/>
      <c r="C256" s="203"/>
      <c r="D256" s="255"/>
      <c r="E256" s="258"/>
      <c r="F256" s="154" t="s">
        <v>489</v>
      </c>
      <c r="G256" s="21"/>
    </row>
    <row r="257" spans="1:7" ht="15.75" customHeight="1">
      <c r="A257" s="201"/>
      <c r="B257" s="251"/>
      <c r="C257" s="203"/>
      <c r="D257" s="255"/>
      <c r="E257" s="258"/>
      <c r="F257" s="154"/>
      <c r="G257" s="21"/>
    </row>
    <row r="258" spans="1:7" ht="15.75" customHeight="1">
      <c r="A258" s="201"/>
      <c r="B258" s="251"/>
      <c r="C258" s="203"/>
      <c r="D258" s="255"/>
      <c r="E258" s="258"/>
      <c r="F258" s="154" t="s">
        <v>490</v>
      </c>
      <c r="G258" s="21"/>
    </row>
    <row r="259" spans="1:7" ht="15.75" customHeight="1">
      <c r="A259" s="201"/>
      <c r="B259" s="251"/>
      <c r="C259" s="203"/>
      <c r="D259" s="255"/>
      <c r="E259" s="258"/>
      <c r="F259" s="154"/>
      <c r="G259" s="21"/>
    </row>
    <row r="260" spans="1:7" ht="31.5">
      <c r="A260" s="201"/>
      <c r="B260" s="251"/>
      <c r="C260" s="203"/>
      <c r="D260" s="255"/>
      <c r="E260" s="258"/>
      <c r="F260" s="124" t="s">
        <v>491</v>
      </c>
      <c r="G260" s="21"/>
    </row>
    <row r="261" spans="1:7" ht="15.75" customHeight="1">
      <c r="A261" s="201"/>
      <c r="B261" s="251"/>
      <c r="C261" s="203"/>
      <c r="D261" s="255"/>
      <c r="E261" s="258"/>
      <c r="F261" s="152" t="s">
        <v>492</v>
      </c>
      <c r="G261" s="21"/>
    </row>
    <row r="262" spans="1:7" ht="15.75" customHeight="1">
      <c r="A262" s="250"/>
      <c r="B262" s="252"/>
      <c r="C262" s="253"/>
      <c r="D262" s="256"/>
      <c r="E262" s="259"/>
      <c r="F262" s="155"/>
      <c r="G262" s="21"/>
    </row>
    <row r="263" spans="1:7" ht="15.75">
      <c r="A263" s="13"/>
      <c r="B263" s="13"/>
      <c r="C263" s="13"/>
      <c r="D263" s="13"/>
      <c r="E263" s="13"/>
      <c r="F263" s="13"/>
      <c r="G263" s="13"/>
    </row>
    <row r="264" spans="1:7" ht="21">
      <c r="A264" s="173" t="s">
        <v>361</v>
      </c>
      <c r="B264" s="174"/>
      <c r="C264" s="13"/>
      <c r="D264" s="13"/>
      <c r="E264" s="13"/>
      <c r="F264" s="13"/>
      <c r="G264" s="13"/>
    </row>
    <row r="265" spans="1:7" ht="20.25">
      <c r="A265" s="25" t="s">
        <v>52</v>
      </c>
      <c r="B265" s="28">
        <f>COUNTIF(G193:G262,"Green")</f>
        <v>0</v>
      </c>
      <c r="C265" s="13"/>
      <c r="D265" s="13"/>
      <c r="E265" s="13"/>
      <c r="F265" s="13"/>
      <c r="G265" s="13"/>
    </row>
    <row r="266" spans="1:7" ht="20.25">
      <c r="A266" s="26" t="s">
        <v>53</v>
      </c>
      <c r="B266" s="28">
        <f>COUNTIF(G193:G262,"Yellow")</f>
        <v>0</v>
      </c>
      <c r="C266" s="13"/>
      <c r="D266" s="13"/>
      <c r="E266" s="13"/>
      <c r="F266" s="13"/>
      <c r="G266" s="13"/>
    </row>
    <row r="267" spans="1:7" ht="20.25">
      <c r="A267" s="27" t="s">
        <v>54</v>
      </c>
      <c r="B267" s="28">
        <f>COUNTIF(G193:G262,"Red")</f>
        <v>0</v>
      </c>
      <c r="C267" s="13"/>
      <c r="D267" s="13"/>
      <c r="E267" s="13"/>
      <c r="F267" s="13"/>
      <c r="G267" s="13"/>
    </row>
    <row r="268" spans="1:7" ht="20.25">
      <c r="A268" s="30" t="s">
        <v>55</v>
      </c>
      <c r="B268" s="29">
        <f>COUNTIF(G193:G262, "No Rating")</f>
        <v>2</v>
      </c>
      <c r="C268" s="13"/>
      <c r="D268" s="13"/>
      <c r="E268" s="13"/>
      <c r="F268" s="13"/>
      <c r="G268" s="13"/>
    </row>
    <row r="269" spans="1:7" ht="20.25">
      <c r="A269" s="66"/>
      <c r="B269" s="67"/>
      <c r="C269" s="13"/>
      <c r="D269" s="13"/>
      <c r="E269" s="13"/>
      <c r="F269" s="13"/>
      <c r="G269" s="13"/>
    </row>
    <row r="270" spans="1:7" ht="26.25" customHeight="1">
      <c r="A270" s="197" t="s">
        <v>217</v>
      </c>
      <c r="B270" s="198"/>
      <c r="C270" s="198"/>
      <c r="D270" s="198"/>
      <c r="E270" s="198"/>
      <c r="F270" s="198"/>
      <c r="G270" s="198"/>
    </row>
    <row r="271" spans="1:7" ht="27" customHeight="1">
      <c r="A271" s="199" t="s">
        <v>218</v>
      </c>
      <c r="B271" s="200"/>
      <c r="C271" s="200"/>
      <c r="D271" s="200"/>
      <c r="E271" s="200"/>
      <c r="F271" s="200"/>
      <c r="G271" s="200"/>
    </row>
    <row r="272" spans="1:7" ht="42.75" customHeight="1">
      <c r="A272" s="199" t="s">
        <v>219</v>
      </c>
      <c r="B272" s="200"/>
      <c r="C272" s="200"/>
      <c r="D272" s="200"/>
      <c r="E272" s="200"/>
      <c r="F272" s="200"/>
      <c r="G272" s="200"/>
    </row>
    <row r="273" spans="1:8" ht="23.25" customHeight="1">
      <c r="A273" s="185" t="s">
        <v>224</v>
      </c>
      <c r="B273" s="186"/>
      <c r="C273" s="186"/>
      <c r="D273" s="186"/>
      <c r="E273" s="186"/>
      <c r="F273" s="187"/>
      <c r="G273" s="18"/>
    </row>
    <row r="274" spans="1:8" ht="48" customHeight="1" thickBot="1">
      <c r="A274" s="11" t="s">
        <v>18</v>
      </c>
      <c r="B274" s="11" t="s">
        <v>15</v>
      </c>
      <c r="C274" s="58" t="s">
        <v>33</v>
      </c>
      <c r="D274" s="58" t="s">
        <v>123</v>
      </c>
      <c r="E274" s="11" t="s">
        <v>124</v>
      </c>
      <c r="F274" s="11" t="s">
        <v>34</v>
      </c>
      <c r="G274" s="11" t="s">
        <v>19</v>
      </c>
    </row>
    <row r="275" spans="1:8" ht="15.75" customHeight="1" thickBot="1">
      <c r="A275" s="179" t="s">
        <v>220</v>
      </c>
      <c r="B275" s="188" t="s">
        <v>221</v>
      </c>
      <c r="C275" s="190" t="s">
        <v>16</v>
      </c>
      <c r="D275" s="190" t="s">
        <v>16</v>
      </c>
      <c r="E275" s="193"/>
      <c r="F275" s="113" t="s">
        <v>493</v>
      </c>
      <c r="G275" s="19" t="str">
        <f>IF(C275="Required by code (G)","Green",IF(C275="Incentives Provided (G)","Green",IF(C275="Expressly Allowed (Y)","Yellow",IF(C275="Code silent, but typically ALLOWED (Y)","Yellow",IF(C275="Code silent, but typically not approved (R)","Red",IF(C275="Expressly Prohibited (R)","Red",IF(C275="Please choose one","No Rating")))))))</f>
        <v>No Rating</v>
      </c>
      <c r="H275" s="10" t="str">
        <f>IF(G275="Red",IF(D275="Yes, State","State",IF(D275="Yes, County","County","")),"")</f>
        <v/>
      </c>
    </row>
    <row r="276" spans="1:8" ht="15.75" customHeight="1" thickBot="1">
      <c r="A276" s="184"/>
      <c r="B276" s="189"/>
      <c r="C276" s="191"/>
      <c r="D276" s="192"/>
      <c r="E276" s="194"/>
      <c r="F276" s="119" t="s">
        <v>494</v>
      </c>
      <c r="G276" s="19"/>
    </row>
    <row r="277" spans="1:8" ht="15.75" customHeight="1" thickBot="1">
      <c r="A277" s="184"/>
      <c r="B277" s="189"/>
      <c r="C277" s="191"/>
      <c r="D277" s="192"/>
      <c r="E277" s="194"/>
      <c r="F277" s="119" t="s">
        <v>495</v>
      </c>
      <c r="G277" s="19"/>
    </row>
    <row r="278" spans="1:8" ht="15.75" customHeight="1" thickBot="1">
      <c r="A278" s="184"/>
      <c r="B278" s="189"/>
      <c r="C278" s="191"/>
      <c r="D278" s="192"/>
      <c r="E278" s="194"/>
      <c r="F278" s="119" t="s">
        <v>496</v>
      </c>
      <c r="G278" s="19"/>
    </row>
    <row r="279" spans="1:8" ht="15.75" customHeight="1" thickBot="1">
      <c r="A279" s="184"/>
      <c r="B279" s="189"/>
      <c r="C279" s="191"/>
      <c r="D279" s="192"/>
      <c r="E279" s="194"/>
      <c r="F279" s="119"/>
      <c r="G279" s="19"/>
    </row>
    <row r="280" spans="1:8" ht="15.75" customHeight="1" thickBot="1">
      <c r="A280" s="184"/>
      <c r="B280" s="189"/>
      <c r="C280" s="191"/>
      <c r="D280" s="192"/>
      <c r="E280" s="194"/>
      <c r="F280" s="123" t="s">
        <v>475</v>
      </c>
      <c r="G280" s="19"/>
    </row>
    <row r="281" spans="1:8" ht="15.75" customHeight="1" thickBot="1">
      <c r="A281" s="184"/>
      <c r="B281" s="189"/>
      <c r="C281" s="191"/>
      <c r="D281" s="192"/>
      <c r="E281" s="194"/>
      <c r="F281" s="154" t="s">
        <v>476</v>
      </c>
      <c r="G281" s="19"/>
    </row>
    <row r="282" spans="1:8" ht="15.75" customHeight="1" thickBot="1">
      <c r="A282" s="184"/>
      <c r="B282" s="189"/>
      <c r="C282" s="191"/>
      <c r="D282" s="192"/>
      <c r="E282" s="194"/>
      <c r="F282" s="154"/>
      <c r="G282" s="19"/>
    </row>
    <row r="283" spans="1:8" ht="15.75" customHeight="1" thickBot="1">
      <c r="A283" s="184"/>
      <c r="B283" s="189"/>
      <c r="C283" s="191"/>
      <c r="D283" s="192"/>
      <c r="E283" s="194"/>
      <c r="F283" s="124" t="s">
        <v>477</v>
      </c>
      <c r="G283" s="19"/>
    </row>
    <row r="284" spans="1:8" ht="15.75" customHeight="1" thickBot="1">
      <c r="A284" s="184"/>
      <c r="B284" s="189"/>
      <c r="C284" s="191"/>
      <c r="D284" s="192"/>
      <c r="E284" s="194"/>
      <c r="F284" s="124" t="s">
        <v>478</v>
      </c>
      <c r="G284" s="19"/>
    </row>
    <row r="285" spans="1:8" ht="15.75" customHeight="1" thickBot="1">
      <c r="A285" s="184"/>
      <c r="B285" s="189"/>
      <c r="C285" s="191"/>
      <c r="D285" s="192"/>
      <c r="E285" s="194"/>
      <c r="F285" s="124" t="s">
        <v>479</v>
      </c>
      <c r="G285" s="19"/>
    </row>
    <row r="286" spans="1:8" ht="15.75" customHeight="1" thickBot="1">
      <c r="A286" s="184"/>
      <c r="B286" s="189"/>
      <c r="C286" s="191"/>
      <c r="D286" s="192"/>
      <c r="E286" s="194"/>
      <c r="F286" s="130" t="s">
        <v>602</v>
      </c>
      <c r="G286" s="19"/>
    </row>
    <row r="287" spans="1:8" ht="15.75" customHeight="1" thickBot="1">
      <c r="A287" s="184"/>
      <c r="B287" s="189"/>
      <c r="C287" s="191"/>
      <c r="D287" s="192"/>
      <c r="E287" s="194"/>
      <c r="F287" s="130" t="s">
        <v>603</v>
      </c>
      <c r="G287" s="19"/>
    </row>
    <row r="288" spans="1:8" ht="15.75" customHeight="1" thickBot="1">
      <c r="A288" s="184"/>
      <c r="B288" s="189"/>
      <c r="C288" s="191"/>
      <c r="D288" s="192"/>
      <c r="E288" s="194"/>
      <c r="F288" s="124" t="s">
        <v>480</v>
      </c>
      <c r="G288" s="19"/>
    </row>
    <row r="289" spans="1:7" ht="15.75" customHeight="1" thickBot="1">
      <c r="A289" s="184"/>
      <c r="B289" s="189"/>
      <c r="C289" s="191"/>
      <c r="D289" s="192"/>
      <c r="E289" s="194"/>
      <c r="F289" s="124" t="s">
        <v>481</v>
      </c>
      <c r="G289" s="19"/>
    </row>
    <row r="290" spans="1:7" ht="15.75" customHeight="1" thickBot="1">
      <c r="A290" s="184"/>
      <c r="B290" s="189"/>
      <c r="C290" s="191"/>
      <c r="D290" s="192"/>
      <c r="E290" s="194"/>
      <c r="F290" s="119"/>
      <c r="G290" s="19"/>
    </row>
    <row r="291" spans="1:7" ht="15.75" customHeight="1" thickBot="1">
      <c r="A291" s="184"/>
      <c r="B291" s="189"/>
      <c r="C291" s="191"/>
      <c r="D291" s="192"/>
      <c r="E291" s="194"/>
      <c r="F291" s="143"/>
      <c r="G291" s="19"/>
    </row>
    <row r="292" spans="1:7" ht="15.75" customHeight="1" thickBot="1">
      <c r="A292" s="184"/>
      <c r="B292" s="189"/>
      <c r="C292" s="191"/>
      <c r="D292" s="192"/>
      <c r="E292" s="194"/>
      <c r="F292" s="113" t="s">
        <v>426</v>
      </c>
      <c r="G292" s="19"/>
    </row>
    <row r="293" spans="1:7" ht="15.75" customHeight="1" thickBot="1">
      <c r="A293" s="184"/>
      <c r="B293" s="189"/>
      <c r="C293" s="191"/>
      <c r="D293" s="192"/>
      <c r="E293" s="194"/>
      <c r="F293" s="134" t="s">
        <v>442</v>
      </c>
      <c r="G293" s="19"/>
    </row>
    <row r="294" spans="1:7" ht="15.75" customHeight="1">
      <c r="A294" s="179" t="s">
        <v>222</v>
      </c>
      <c r="B294" s="195" t="s">
        <v>223</v>
      </c>
      <c r="C294" s="171" t="s">
        <v>16</v>
      </c>
      <c r="D294" s="171" t="s">
        <v>16</v>
      </c>
      <c r="E294" s="175"/>
      <c r="F294" s="152" t="s">
        <v>488</v>
      </c>
      <c r="G294" s="19"/>
    </row>
    <row r="295" spans="1:7" ht="15.75" customHeight="1">
      <c r="A295" s="201"/>
      <c r="B295" s="202"/>
      <c r="C295" s="203"/>
      <c r="D295" s="203"/>
      <c r="E295" s="204"/>
      <c r="F295" s="153"/>
      <c r="G295" s="19"/>
    </row>
    <row r="296" spans="1:7" ht="31.5">
      <c r="A296" s="201"/>
      <c r="B296" s="202"/>
      <c r="C296" s="203"/>
      <c r="D296" s="203"/>
      <c r="E296" s="204"/>
      <c r="F296" s="124" t="s">
        <v>428</v>
      </c>
      <c r="G296" s="19"/>
    </row>
    <row r="297" spans="1:7" ht="15.75" customHeight="1">
      <c r="A297" s="201"/>
      <c r="B297" s="202"/>
      <c r="C297" s="203"/>
      <c r="D297" s="203"/>
      <c r="E297" s="204"/>
      <c r="F297" s="124" t="s">
        <v>429</v>
      </c>
      <c r="G297" s="19"/>
    </row>
    <row r="298" spans="1:7" ht="15.75" customHeight="1">
      <c r="A298" s="201"/>
      <c r="B298" s="202"/>
      <c r="C298" s="203"/>
      <c r="D298" s="203"/>
      <c r="E298" s="204"/>
      <c r="F298" s="124" t="s">
        <v>430</v>
      </c>
      <c r="G298" s="19"/>
    </row>
    <row r="299" spans="1:7" ht="15.75" customHeight="1">
      <c r="A299" s="201"/>
      <c r="B299" s="202"/>
      <c r="C299" s="203"/>
      <c r="D299" s="203"/>
      <c r="E299" s="204"/>
      <c r="F299" s="152" t="s">
        <v>431</v>
      </c>
      <c r="G299" s="19"/>
    </row>
    <row r="300" spans="1:7" ht="15.75" customHeight="1">
      <c r="A300" s="201"/>
      <c r="B300" s="202"/>
      <c r="C300" s="203"/>
      <c r="D300" s="203"/>
      <c r="E300" s="204"/>
      <c r="F300" s="153"/>
      <c r="G300" s="19"/>
    </row>
    <row r="301" spans="1:7" ht="15.75" customHeight="1">
      <c r="A301" s="201"/>
      <c r="B301" s="202"/>
      <c r="C301" s="203"/>
      <c r="D301" s="203"/>
      <c r="E301" s="204"/>
      <c r="F301" s="124" t="s">
        <v>432</v>
      </c>
      <c r="G301" s="19"/>
    </row>
    <row r="302" spans="1:7" ht="15.75" customHeight="1">
      <c r="A302" s="201"/>
      <c r="B302" s="202"/>
      <c r="C302" s="203"/>
      <c r="D302" s="203"/>
      <c r="E302" s="204"/>
      <c r="F302" s="124" t="s">
        <v>433</v>
      </c>
      <c r="G302" s="19"/>
    </row>
    <row r="303" spans="1:7" ht="15.75" customHeight="1">
      <c r="A303" s="201"/>
      <c r="B303" s="202"/>
      <c r="C303" s="203"/>
      <c r="D303" s="203"/>
      <c r="E303" s="204"/>
      <c r="F303" s="124" t="s">
        <v>434</v>
      </c>
      <c r="G303" s="19"/>
    </row>
    <row r="304" spans="1:7" ht="15.75" customHeight="1">
      <c r="A304" s="201"/>
      <c r="B304" s="202"/>
      <c r="C304" s="203"/>
      <c r="D304" s="203"/>
      <c r="E304" s="204"/>
      <c r="F304" s="126" t="s">
        <v>435</v>
      </c>
      <c r="G304" s="19"/>
    </row>
    <row r="305" spans="1:8" ht="15.75" customHeight="1">
      <c r="A305" s="201"/>
      <c r="B305" s="202"/>
      <c r="C305" s="203"/>
      <c r="D305" s="203"/>
      <c r="E305" s="204"/>
      <c r="F305" s="127"/>
      <c r="G305" s="19"/>
    </row>
    <row r="306" spans="1:8" ht="15.75" customHeight="1">
      <c r="A306" s="201"/>
      <c r="B306" s="202"/>
      <c r="C306" s="203"/>
      <c r="D306" s="203"/>
      <c r="E306" s="204"/>
      <c r="F306" s="123" t="s">
        <v>417</v>
      </c>
      <c r="G306" s="19"/>
    </row>
    <row r="307" spans="1:8" ht="31.5">
      <c r="A307" s="201"/>
      <c r="B307" s="202"/>
      <c r="C307" s="203"/>
      <c r="D307" s="203"/>
      <c r="E307" s="204"/>
      <c r="F307" s="125" t="s">
        <v>600</v>
      </c>
      <c r="G307" s="19"/>
    </row>
    <row r="308" spans="1:8" ht="15.75" customHeight="1">
      <c r="A308" s="201"/>
      <c r="B308" s="202"/>
      <c r="C308" s="203"/>
      <c r="D308" s="203"/>
      <c r="E308" s="204"/>
      <c r="F308" s="119" t="s">
        <v>418</v>
      </c>
      <c r="G308" s="19"/>
    </row>
    <row r="309" spans="1:8" ht="15.75" customHeight="1">
      <c r="A309" s="201"/>
      <c r="B309" s="202"/>
      <c r="C309" s="203"/>
      <c r="D309" s="203"/>
      <c r="E309" s="204"/>
      <c r="F309" s="119" t="s">
        <v>419</v>
      </c>
      <c r="G309" s="19"/>
    </row>
    <row r="310" spans="1:8" ht="31.5" customHeight="1">
      <c r="A310" s="201"/>
      <c r="B310" s="202"/>
      <c r="C310" s="203"/>
      <c r="D310" s="203"/>
      <c r="E310" s="204"/>
      <c r="F310" s="119" t="s">
        <v>420</v>
      </c>
      <c r="G310" s="19"/>
    </row>
    <row r="311" spans="1:8" ht="31.5">
      <c r="A311" s="201"/>
      <c r="B311" s="202"/>
      <c r="C311" s="203"/>
      <c r="D311" s="203"/>
      <c r="E311" s="204"/>
      <c r="F311" s="125" t="s">
        <v>601</v>
      </c>
      <c r="G311" s="19"/>
    </row>
    <row r="312" spans="1:8" ht="15.75" customHeight="1">
      <c r="A312" s="201"/>
      <c r="B312" s="202"/>
      <c r="C312" s="203"/>
      <c r="D312" s="203"/>
      <c r="E312" s="204"/>
      <c r="F312" s="119" t="s">
        <v>421</v>
      </c>
      <c r="G312" s="19"/>
    </row>
    <row r="313" spans="1:8" ht="15.75" customHeight="1">
      <c r="A313" s="201"/>
      <c r="B313" s="202"/>
      <c r="C313" s="203"/>
      <c r="D313" s="203"/>
      <c r="E313" s="204"/>
      <c r="F313" s="119" t="s">
        <v>422</v>
      </c>
      <c r="G313" s="19"/>
    </row>
    <row r="314" spans="1:8" ht="15.75" customHeight="1">
      <c r="A314" s="201"/>
      <c r="B314" s="202"/>
      <c r="C314" s="203"/>
      <c r="D314" s="203"/>
      <c r="E314" s="204"/>
      <c r="F314" s="119" t="s">
        <v>423</v>
      </c>
      <c r="G314" s="19"/>
    </row>
    <row r="315" spans="1:8" ht="15.75" customHeight="1">
      <c r="A315" s="201"/>
      <c r="B315" s="202"/>
      <c r="C315" s="203"/>
      <c r="D315" s="203"/>
      <c r="E315" s="204"/>
      <c r="F315" s="119" t="s">
        <v>424</v>
      </c>
      <c r="G315" s="19"/>
    </row>
    <row r="316" spans="1:8" ht="15.75" customHeight="1" thickBot="1">
      <c r="A316" s="180"/>
      <c r="B316" s="182"/>
      <c r="C316" s="172"/>
      <c r="D316" s="172"/>
      <c r="E316" s="196"/>
      <c r="F316" s="131" t="s">
        <v>425</v>
      </c>
      <c r="G316" s="12" t="str">
        <f>IF(C294="Required by code (G)","Green",IF(C294="Incentives Provided (G)","Green",IF(C294="Expressly Allowed (Y)","Yellow",IF(C294="Code silent, but typically ALLOWED (Y)","Yellow",IF(C294="Code silent, but typically not approved (R)","Red",IF(C294="Expressly Prohibited (R)","Red",IF(C294="Please choose one","No Rating")))))))</f>
        <v>No Rating</v>
      </c>
      <c r="H316" s="10" t="str">
        <f>IF(G316="Red",IF(D294="Yes, State","State",IF(D294="Yes, County","County","")),"")</f>
        <v/>
      </c>
    </row>
    <row r="317" spans="1:8" ht="15.75">
      <c r="A317" s="13"/>
      <c r="B317" s="13"/>
      <c r="C317" s="13"/>
      <c r="D317" s="13"/>
      <c r="E317" s="13"/>
      <c r="F317" s="13"/>
      <c r="G317" s="13"/>
    </row>
    <row r="318" spans="1:8" ht="21">
      <c r="A318" s="173" t="s">
        <v>225</v>
      </c>
      <c r="B318" s="174"/>
      <c r="C318" s="13"/>
      <c r="D318" s="13"/>
      <c r="E318" s="13"/>
      <c r="F318" s="13"/>
      <c r="G318" s="13"/>
    </row>
    <row r="319" spans="1:8" ht="20.25">
      <c r="A319" s="25" t="s">
        <v>52</v>
      </c>
      <c r="B319" s="28">
        <f>COUNTIF(G275:G316,"Green")</f>
        <v>0</v>
      </c>
      <c r="C319" s="13"/>
      <c r="D319" s="13"/>
      <c r="E319" s="13"/>
      <c r="F319" s="13"/>
      <c r="G319" s="13"/>
    </row>
    <row r="320" spans="1:8" ht="20.25">
      <c r="A320" s="26" t="s">
        <v>53</v>
      </c>
      <c r="B320" s="28">
        <f>COUNTIF(G275:G316,"Yellow")</f>
        <v>0</v>
      </c>
      <c r="C320" s="13"/>
      <c r="D320" s="13"/>
      <c r="E320" s="13"/>
      <c r="F320" s="13"/>
      <c r="G320" s="13"/>
    </row>
    <row r="321" spans="1:8" ht="20.25">
      <c r="A321" s="27" t="s">
        <v>54</v>
      </c>
      <c r="B321" s="28">
        <f>COUNTIF(G275:G316,"Red")</f>
        <v>0</v>
      </c>
      <c r="C321" s="13"/>
      <c r="D321" s="13"/>
      <c r="E321" s="13"/>
      <c r="F321" s="13"/>
      <c r="G321" s="13"/>
    </row>
    <row r="322" spans="1:8" ht="20.25">
      <c r="A322" s="30" t="s">
        <v>55</v>
      </c>
      <c r="B322" s="29">
        <f>COUNTIF(G275:G316, "No Rating")</f>
        <v>2</v>
      </c>
      <c r="C322" s="13"/>
      <c r="D322" s="13"/>
      <c r="E322" s="13"/>
      <c r="F322" s="13"/>
      <c r="G322" s="13"/>
    </row>
    <row r="323" spans="1:8" ht="20.25">
      <c r="A323" s="66"/>
      <c r="B323" s="67"/>
      <c r="C323" s="13"/>
      <c r="D323" s="13"/>
      <c r="E323" s="13"/>
      <c r="F323" s="13"/>
      <c r="G323" s="13"/>
    </row>
    <row r="324" spans="1:8" ht="26.25" customHeight="1">
      <c r="A324" s="197" t="s">
        <v>226</v>
      </c>
      <c r="B324" s="198"/>
      <c r="C324" s="198"/>
      <c r="D324" s="198"/>
      <c r="E324" s="198"/>
      <c r="F324" s="198"/>
      <c r="G324" s="198"/>
    </row>
    <row r="325" spans="1:8" ht="27" customHeight="1">
      <c r="A325" s="199" t="s">
        <v>227</v>
      </c>
      <c r="B325" s="200"/>
      <c r="C325" s="200"/>
      <c r="D325" s="200"/>
      <c r="E325" s="200"/>
      <c r="F325" s="200"/>
      <c r="G325" s="200"/>
    </row>
    <row r="326" spans="1:8" ht="63" customHeight="1">
      <c r="A326" s="199" t="s">
        <v>228</v>
      </c>
      <c r="B326" s="200"/>
      <c r="C326" s="200"/>
      <c r="D326" s="200"/>
      <c r="E326" s="200"/>
      <c r="F326" s="200"/>
      <c r="G326" s="200"/>
    </row>
    <row r="327" spans="1:8" ht="23.25" customHeight="1">
      <c r="A327" s="185" t="s">
        <v>229</v>
      </c>
      <c r="B327" s="186"/>
      <c r="C327" s="186"/>
      <c r="D327" s="186"/>
      <c r="E327" s="186"/>
      <c r="F327" s="187"/>
      <c r="G327" s="18"/>
    </row>
    <row r="328" spans="1:8" ht="48" customHeight="1" thickBot="1">
      <c r="A328" s="11" t="s">
        <v>18</v>
      </c>
      <c r="B328" s="11" t="s">
        <v>15</v>
      </c>
      <c r="C328" s="58" t="s">
        <v>33</v>
      </c>
      <c r="D328" s="58" t="s">
        <v>123</v>
      </c>
      <c r="E328" s="11" t="s">
        <v>124</v>
      </c>
      <c r="F328" s="11" t="s">
        <v>34</v>
      </c>
      <c r="G328" s="11" t="s">
        <v>19</v>
      </c>
    </row>
    <row r="329" spans="1:8" ht="15.75" customHeight="1" thickBot="1">
      <c r="A329" s="179" t="s">
        <v>230</v>
      </c>
      <c r="B329" s="188" t="s">
        <v>233</v>
      </c>
      <c r="C329" s="190" t="s">
        <v>16</v>
      </c>
      <c r="D329" s="190" t="s">
        <v>16</v>
      </c>
      <c r="E329" s="193"/>
      <c r="F329" s="123" t="s">
        <v>497</v>
      </c>
      <c r="G329" s="19" t="str">
        <f>IF(C329="Required by code (G)","Green",IF(C329="Incentives Provided (G)","Green",IF(C329="Expressly Allowed (Y)","Yellow",IF(C329="Code silent, but typically ALLOWED (Y)","Yellow",IF(C329="Code silent, but typically not approved (R)","Red",IF(C329="Expressly Prohibited (R)","Red",IF(C329="Please choose one","No Rating")))))))</f>
        <v>No Rating</v>
      </c>
      <c r="H329" s="10" t="str">
        <f>IF(G329="Red",IF(D329="Yes, State","State",IF(D329="Yes, County","County","")),"")</f>
        <v/>
      </c>
    </row>
    <row r="330" spans="1:8" ht="15.75" customHeight="1" thickBot="1">
      <c r="A330" s="184"/>
      <c r="B330" s="189"/>
      <c r="C330" s="191"/>
      <c r="D330" s="192"/>
      <c r="E330" s="194"/>
      <c r="F330" s="119" t="s">
        <v>498</v>
      </c>
      <c r="G330" s="19"/>
    </row>
    <row r="331" spans="1:8" ht="15.75" customHeight="1" thickBot="1">
      <c r="A331" s="184"/>
      <c r="B331" s="189"/>
      <c r="C331" s="191"/>
      <c r="D331" s="192"/>
      <c r="E331" s="194"/>
      <c r="F331" s="119" t="s">
        <v>499</v>
      </c>
      <c r="G331" s="19"/>
    </row>
    <row r="332" spans="1:8" ht="15.75" customHeight="1" thickBot="1">
      <c r="A332" s="184"/>
      <c r="B332" s="189"/>
      <c r="C332" s="191"/>
      <c r="D332" s="192"/>
      <c r="E332" s="194"/>
      <c r="F332" s="119" t="s">
        <v>500</v>
      </c>
      <c r="G332" s="19"/>
    </row>
    <row r="333" spans="1:8" ht="15.75" customHeight="1" thickBot="1">
      <c r="A333" s="184"/>
      <c r="B333" s="189"/>
      <c r="C333" s="191"/>
      <c r="D333" s="192"/>
      <c r="E333" s="194"/>
      <c r="F333" s="119" t="s">
        <v>501</v>
      </c>
      <c r="G333" s="19"/>
    </row>
    <row r="334" spans="1:8" ht="15.75" customHeight="1" thickBot="1">
      <c r="A334" s="184"/>
      <c r="B334" s="189"/>
      <c r="C334" s="191"/>
      <c r="D334" s="192"/>
      <c r="E334" s="194"/>
      <c r="F334" s="119" t="s">
        <v>502</v>
      </c>
      <c r="G334" s="19"/>
    </row>
    <row r="335" spans="1:8" ht="15.75" customHeight="1" thickBot="1">
      <c r="A335" s="184"/>
      <c r="B335" s="189"/>
      <c r="C335" s="191"/>
      <c r="D335" s="192"/>
      <c r="E335" s="194"/>
      <c r="F335" s="119"/>
      <c r="G335" s="19"/>
    </row>
    <row r="336" spans="1:8" ht="15.75" customHeight="1" thickBot="1">
      <c r="A336" s="184"/>
      <c r="B336" s="189"/>
      <c r="C336" s="191"/>
      <c r="D336" s="192"/>
      <c r="E336" s="194"/>
      <c r="F336" s="119"/>
      <c r="G336" s="19"/>
    </row>
    <row r="337" spans="1:8" ht="77.25" customHeight="1" thickBot="1">
      <c r="A337" s="184"/>
      <c r="B337" s="189"/>
      <c r="C337" s="191"/>
      <c r="D337" s="192"/>
      <c r="E337" s="194"/>
      <c r="F337" s="59"/>
      <c r="G337" s="19"/>
    </row>
    <row r="338" spans="1:8" ht="15.75" customHeight="1">
      <c r="A338" s="179" t="s">
        <v>231</v>
      </c>
      <c r="B338" s="195" t="s">
        <v>232</v>
      </c>
      <c r="C338" s="171" t="s">
        <v>16</v>
      </c>
      <c r="D338" s="171" t="s">
        <v>16</v>
      </c>
      <c r="E338" s="175"/>
      <c r="F338" s="22"/>
      <c r="G338" s="19"/>
    </row>
    <row r="339" spans="1:8" ht="120.75" customHeight="1" thickBot="1">
      <c r="A339" s="180"/>
      <c r="B339" s="182"/>
      <c r="C339" s="172"/>
      <c r="D339" s="172"/>
      <c r="E339" s="196"/>
      <c r="F339" s="36"/>
      <c r="G339" s="12" t="str">
        <f>IF(C338="Required by code (G)","Green",IF(C338="Incentives Provided (G)","Green",IF(C338="Expressly Allowed (Y)","Yellow",IF(C338="Code silent, but typically ALLOWED (Y)","Yellow",IF(C338="Code silent, but typically not approved (R)","Red",IF(C338="Expressly Prohibited (R)","Red",IF(C338="Please choose one","No Rating")))))))</f>
        <v>No Rating</v>
      </c>
      <c r="H339" s="10" t="str">
        <f>IF(G339="Red",IF(D338="Yes, State","State",IF(D338="Yes, County","County","")),"")</f>
        <v/>
      </c>
    </row>
    <row r="340" spans="1:8" ht="15.75">
      <c r="A340" s="13"/>
      <c r="B340" s="13"/>
      <c r="C340" s="13"/>
      <c r="D340" s="13"/>
      <c r="E340" s="13"/>
      <c r="F340" s="13"/>
      <c r="G340" s="13"/>
    </row>
    <row r="341" spans="1:8" ht="21">
      <c r="A341" s="173" t="s">
        <v>234</v>
      </c>
      <c r="B341" s="174"/>
      <c r="C341" s="13"/>
      <c r="D341" s="13"/>
      <c r="E341" s="13"/>
      <c r="F341" s="13"/>
      <c r="G341" s="13"/>
    </row>
    <row r="342" spans="1:8" ht="20.25">
      <c r="A342" s="25" t="s">
        <v>52</v>
      </c>
      <c r="B342" s="28">
        <f>COUNTIF(G329:G339,"Green")</f>
        <v>0</v>
      </c>
      <c r="C342" s="13"/>
      <c r="D342" s="13"/>
      <c r="E342" s="13"/>
      <c r="F342" s="13"/>
      <c r="G342" s="13"/>
    </row>
    <row r="343" spans="1:8" ht="20.25">
      <c r="A343" s="26" t="s">
        <v>53</v>
      </c>
      <c r="B343" s="28">
        <f>COUNTIF(G329:G339,"Yellow")</f>
        <v>0</v>
      </c>
      <c r="C343" s="13"/>
      <c r="D343" s="13"/>
      <c r="E343" s="13"/>
      <c r="F343" s="13"/>
      <c r="G343" s="13"/>
    </row>
    <row r="344" spans="1:8" ht="20.25">
      <c r="A344" s="27" t="s">
        <v>54</v>
      </c>
      <c r="B344" s="28">
        <f>COUNTIF(G329:G339,"Red")</f>
        <v>0</v>
      </c>
      <c r="C344" s="13"/>
      <c r="D344" s="13"/>
      <c r="E344" s="13"/>
      <c r="F344" s="13"/>
      <c r="G344" s="13"/>
    </row>
    <row r="345" spans="1:8" ht="20.25">
      <c r="A345" s="30" t="s">
        <v>55</v>
      </c>
      <c r="B345" s="29">
        <f>COUNTIF(G329:G339, "No Rating")</f>
        <v>2</v>
      </c>
      <c r="C345" s="13"/>
      <c r="D345" s="13"/>
      <c r="E345" s="13"/>
      <c r="F345" s="13"/>
      <c r="G345" s="13"/>
    </row>
    <row r="346" spans="1:8" ht="15" customHeight="1">
      <c r="A346" s="13"/>
      <c r="B346" s="13"/>
      <c r="C346" s="13"/>
      <c r="D346" s="13"/>
      <c r="E346" s="13"/>
      <c r="F346" s="13"/>
      <c r="G346" s="13"/>
    </row>
    <row r="347" spans="1:8" ht="20.25" customHeight="1">
      <c r="A347" s="224" t="s">
        <v>192</v>
      </c>
      <c r="B347" s="174"/>
      <c r="C347" s="13"/>
      <c r="D347" s="13"/>
      <c r="E347" s="13"/>
      <c r="F347" s="13"/>
      <c r="G347" s="13"/>
    </row>
    <row r="348" spans="1:8" ht="20.25" customHeight="1">
      <c r="A348" s="25" t="s">
        <v>52</v>
      </c>
      <c r="B348" s="28">
        <f>SUM(B109,B138,B183,B265,B319,B342)</f>
        <v>0</v>
      </c>
      <c r="C348" s="13"/>
      <c r="D348" s="13"/>
      <c r="E348" s="13"/>
      <c r="F348" s="13"/>
      <c r="G348" s="13"/>
    </row>
    <row r="349" spans="1:8" ht="20.25" customHeight="1">
      <c r="A349" s="26" t="s">
        <v>53</v>
      </c>
      <c r="B349" s="28">
        <f>SUM(B110,B139,B184,B266,B320,B343)</f>
        <v>0</v>
      </c>
      <c r="C349" s="13"/>
      <c r="D349" s="13"/>
      <c r="E349" s="13"/>
      <c r="F349" s="13"/>
      <c r="G349" s="13"/>
    </row>
    <row r="350" spans="1:8" ht="20.25" customHeight="1">
      <c r="A350" s="27" t="s">
        <v>54</v>
      </c>
      <c r="B350" s="28">
        <f>SUM(B111,B140,B185,B267,B321,B344)</f>
        <v>0</v>
      </c>
      <c r="C350" s="13"/>
      <c r="D350" s="13"/>
      <c r="E350" s="13"/>
      <c r="F350" s="13"/>
      <c r="G350" s="13"/>
    </row>
    <row r="351" spans="1:8" ht="20.25" customHeight="1">
      <c r="A351" s="30" t="s">
        <v>55</v>
      </c>
      <c r="B351" s="71">
        <f>SUM(B112,B141,B186,B268,B322,B345)</f>
        <v>19</v>
      </c>
      <c r="C351" s="13"/>
      <c r="D351" s="13"/>
      <c r="E351" s="13"/>
      <c r="F351" s="13"/>
      <c r="G351" s="13"/>
    </row>
    <row r="352" spans="1:8" ht="15.75">
      <c r="A352" s="13"/>
      <c r="B352" s="13"/>
      <c r="C352" s="13"/>
      <c r="D352" s="13"/>
      <c r="E352" s="13"/>
      <c r="F352" s="13"/>
      <c r="G352" s="13"/>
    </row>
    <row r="353" spans="1:3" ht="15.75">
      <c r="A353" s="239" t="s">
        <v>363</v>
      </c>
      <c r="B353" s="240"/>
      <c r="C353" s="80">
        <f>COUNTIF(H:H,"County")</f>
        <v>0</v>
      </c>
    </row>
    <row r="354" spans="1:3" ht="15.75">
      <c r="A354" s="241" t="s">
        <v>364</v>
      </c>
      <c r="B354" s="242"/>
      <c r="C354" s="81">
        <f>COUNTIF(H:H,"State")</f>
        <v>0</v>
      </c>
    </row>
  </sheetData>
  <dataConsolidate/>
  <mergeCells count="257">
    <mergeCell ref="A353:B353"/>
    <mergeCell ref="A354:B354"/>
    <mergeCell ref="F179:F180"/>
    <mergeCell ref="A206:A211"/>
    <mergeCell ref="B206:B211"/>
    <mergeCell ref="C206:C211"/>
    <mergeCell ref="D206:D211"/>
    <mergeCell ref="E206:E211"/>
    <mergeCell ref="A179:A180"/>
    <mergeCell ref="B179:B180"/>
    <mergeCell ref="C179:C180"/>
    <mergeCell ref="D179:D180"/>
    <mergeCell ref="E179:E180"/>
    <mergeCell ref="A190:G190"/>
    <mergeCell ref="A200:A205"/>
    <mergeCell ref="B200:B205"/>
    <mergeCell ref="C200:C205"/>
    <mergeCell ref="D200:D205"/>
    <mergeCell ref="E200:E205"/>
    <mergeCell ref="A242:A262"/>
    <mergeCell ref="B242:B262"/>
    <mergeCell ref="C242:C262"/>
    <mergeCell ref="D242:D262"/>
    <mergeCell ref="E242:E262"/>
    <mergeCell ref="A169:E169"/>
    <mergeCell ref="D171:D172"/>
    <mergeCell ref="A212:A217"/>
    <mergeCell ref="B212:B217"/>
    <mergeCell ref="C212:C217"/>
    <mergeCell ref="D212:D217"/>
    <mergeCell ref="E212:E217"/>
    <mergeCell ref="A238:E238"/>
    <mergeCell ref="A222:A237"/>
    <mergeCell ref="B222:B237"/>
    <mergeCell ref="C222:C237"/>
    <mergeCell ref="D222:D237"/>
    <mergeCell ref="E222:E237"/>
    <mergeCell ref="D101:D102"/>
    <mergeCell ref="E101:E102"/>
    <mergeCell ref="F117:F118"/>
    <mergeCell ref="A173:E173"/>
    <mergeCell ref="A177:E177"/>
    <mergeCell ref="A105:A106"/>
    <mergeCell ref="B105:B106"/>
    <mergeCell ref="C105:C106"/>
    <mergeCell ref="D105:D106"/>
    <mergeCell ref="E105:E106"/>
    <mergeCell ref="A117:E117"/>
    <mergeCell ref="E160:E166"/>
    <mergeCell ref="F161:F162"/>
    <mergeCell ref="B148:B159"/>
    <mergeCell ref="C148:C159"/>
    <mergeCell ref="D148:D159"/>
    <mergeCell ref="E148:E159"/>
    <mergeCell ref="A134:A135"/>
    <mergeCell ref="B134:B135"/>
    <mergeCell ref="C134:C135"/>
    <mergeCell ref="D134:D135"/>
    <mergeCell ref="E134:E135"/>
    <mergeCell ref="A137:B137"/>
    <mergeCell ref="A108:B108"/>
    <mergeCell ref="A6:E6"/>
    <mergeCell ref="F6:F7"/>
    <mergeCell ref="A52:A58"/>
    <mergeCell ref="B52:B58"/>
    <mergeCell ref="C52:C58"/>
    <mergeCell ref="D52:D58"/>
    <mergeCell ref="E52:E58"/>
    <mergeCell ref="E26:E33"/>
    <mergeCell ref="A34:A38"/>
    <mergeCell ref="B34:B38"/>
    <mergeCell ref="C34:C38"/>
    <mergeCell ref="D34:D38"/>
    <mergeCell ref="E34:E38"/>
    <mergeCell ref="A8:A13"/>
    <mergeCell ref="B8:B13"/>
    <mergeCell ref="C8:C13"/>
    <mergeCell ref="D8:D13"/>
    <mergeCell ref="E8:E13"/>
    <mergeCell ref="D14:D19"/>
    <mergeCell ref="E14:E19"/>
    <mergeCell ref="A20:A25"/>
    <mergeCell ref="C20:C25"/>
    <mergeCell ref="D20:D25"/>
    <mergeCell ref="E20:E25"/>
    <mergeCell ref="A270:G270"/>
    <mergeCell ref="A271:G271"/>
    <mergeCell ref="A272:G272"/>
    <mergeCell ref="A347:B347"/>
    <mergeCell ref="A26:A33"/>
    <mergeCell ref="B26:B33"/>
    <mergeCell ref="C26:C33"/>
    <mergeCell ref="D26:D33"/>
    <mergeCell ref="A39:A46"/>
    <mergeCell ref="B39:B46"/>
    <mergeCell ref="C39:C46"/>
    <mergeCell ref="D39:D46"/>
    <mergeCell ref="A160:A166"/>
    <mergeCell ref="B160:B166"/>
    <mergeCell ref="C160:C166"/>
    <mergeCell ref="D160:D166"/>
    <mergeCell ref="A143:G143"/>
    <mergeCell ref="A144:G144"/>
    <mergeCell ref="A145:G145"/>
    <mergeCell ref="A146:E146"/>
    <mergeCell ref="F146:F147"/>
    <mergeCell ref="A188:G188"/>
    <mergeCell ref="A189:G189"/>
    <mergeCell ref="C101:C102"/>
    <mergeCell ref="A86:A96"/>
    <mergeCell ref="A167:A168"/>
    <mergeCell ref="B167:B168"/>
    <mergeCell ref="C167:C168"/>
    <mergeCell ref="B86:B96"/>
    <mergeCell ref="C86:C96"/>
    <mergeCell ref="D86:D96"/>
    <mergeCell ref="E167:E168"/>
    <mergeCell ref="A171:A172"/>
    <mergeCell ref="B171:B172"/>
    <mergeCell ref="C171:C172"/>
    <mergeCell ref="A97:A98"/>
    <mergeCell ref="B97:B98"/>
    <mergeCell ref="C97:C98"/>
    <mergeCell ref="D97:D98"/>
    <mergeCell ref="E97:E98"/>
    <mergeCell ref="A103:E103"/>
    <mergeCell ref="A99:A100"/>
    <mergeCell ref="B99:B100"/>
    <mergeCell ref="C99:C100"/>
    <mergeCell ref="D99:D100"/>
    <mergeCell ref="E99:E100"/>
    <mergeCell ref="A101:A102"/>
    <mergeCell ref="B101:B102"/>
    <mergeCell ref="E39:E46"/>
    <mergeCell ref="A71:A80"/>
    <mergeCell ref="B71:B80"/>
    <mergeCell ref="C71:C80"/>
    <mergeCell ref="D71:D80"/>
    <mergeCell ref="E71:E80"/>
    <mergeCell ref="A59:A66"/>
    <mergeCell ref="B59:B66"/>
    <mergeCell ref="C59:C66"/>
    <mergeCell ref="D59:D66"/>
    <mergeCell ref="E59:E66"/>
    <mergeCell ref="A47:E48"/>
    <mergeCell ref="A49:A51"/>
    <mergeCell ref="B49:B51"/>
    <mergeCell ref="C49:C51"/>
    <mergeCell ref="D49:D51"/>
    <mergeCell ref="E49:E51"/>
    <mergeCell ref="A69:A70"/>
    <mergeCell ref="B69:B70"/>
    <mergeCell ref="C69:C70"/>
    <mergeCell ref="D69:D70"/>
    <mergeCell ref="E69:E70"/>
    <mergeCell ref="A67:E68"/>
    <mergeCell ref="A1:D1"/>
    <mergeCell ref="A2:G2"/>
    <mergeCell ref="A3:G3"/>
    <mergeCell ref="A4:G4"/>
    <mergeCell ref="A5:G5"/>
    <mergeCell ref="A191:E191"/>
    <mergeCell ref="F191:F192"/>
    <mergeCell ref="A193:A199"/>
    <mergeCell ref="B193:B199"/>
    <mergeCell ref="C193:C199"/>
    <mergeCell ref="D193:D199"/>
    <mergeCell ref="E193:E199"/>
    <mergeCell ref="A114:G114"/>
    <mergeCell ref="A115:G115"/>
    <mergeCell ref="A116:G116"/>
    <mergeCell ref="A119:A130"/>
    <mergeCell ref="B119:B130"/>
    <mergeCell ref="C119:C130"/>
    <mergeCell ref="D119:D130"/>
    <mergeCell ref="E119:E130"/>
    <mergeCell ref="A14:A19"/>
    <mergeCell ref="B14:B19"/>
    <mergeCell ref="C14:C19"/>
    <mergeCell ref="B20:B25"/>
    <mergeCell ref="A318:B318"/>
    <mergeCell ref="A324:G324"/>
    <mergeCell ref="A325:G325"/>
    <mergeCell ref="A326:G326"/>
    <mergeCell ref="A273:F273"/>
    <mergeCell ref="A275:A293"/>
    <mergeCell ref="B275:B293"/>
    <mergeCell ref="C275:C293"/>
    <mergeCell ref="D275:D293"/>
    <mergeCell ref="E275:E293"/>
    <mergeCell ref="A294:A316"/>
    <mergeCell ref="B294:B316"/>
    <mergeCell ref="C294:C316"/>
    <mergeCell ref="D294:D316"/>
    <mergeCell ref="E294:E316"/>
    <mergeCell ref="F294:F295"/>
    <mergeCell ref="F299:F300"/>
    <mergeCell ref="A341:B341"/>
    <mergeCell ref="A327:F327"/>
    <mergeCell ref="A329:A337"/>
    <mergeCell ref="B329:B337"/>
    <mergeCell ref="C329:C337"/>
    <mergeCell ref="D329:D337"/>
    <mergeCell ref="E329:E337"/>
    <mergeCell ref="A338:A339"/>
    <mergeCell ref="B338:B339"/>
    <mergeCell ref="C338:C339"/>
    <mergeCell ref="D338:D339"/>
    <mergeCell ref="E338:E339"/>
    <mergeCell ref="F82:F83"/>
    <mergeCell ref="F84:F85"/>
    <mergeCell ref="F86:F87"/>
    <mergeCell ref="E86:E96"/>
    <mergeCell ref="A239:A241"/>
    <mergeCell ref="B239:B241"/>
    <mergeCell ref="C239:C241"/>
    <mergeCell ref="D239:D241"/>
    <mergeCell ref="E239:E241"/>
    <mergeCell ref="E171:E172"/>
    <mergeCell ref="A175:A176"/>
    <mergeCell ref="B175:B176"/>
    <mergeCell ref="C175:C176"/>
    <mergeCell ref="D175:D176"/>
    <mergeCell ref="E175:E176"/>
    <mergeCell ref="A83:A85"/>
    <mergeCell ref="B83:B85"/>
    <mergeCell ref="C83:C85"/>
    <mergeCell ref="D83:D85"/>
    <mergeCell ref="E83:E85"/>
    <mergeCell ref="A81:E82"/>
    <mergeCell ref="A182:B182"/>
    <mergeCell ref="A148:A159"/>
    <mergeCell ref="F120:F121"/>
    <mergeCell ref="F243:F244"/>
    <mergeCell ref="F248:F249"/>
    <mergeCell ref="F256:F257"/>
    <mergeCell ref="F258:F259"/>
    <mergeCell ref="F261:F262"/>
    <mergeCell ref="F281:F282"/>
    <mergeCell ref="F222:F223"/>
    <mergeCell ref="F126:F127"/>
    <mergeCell ref="A131:E132"/>
    <mergeCell ref="F149:F150"/>
    <mergeCell ref="F157:F158"/>
    <mergeCell ref="A218:E218"/>
    <mergeCell ref="A219:A221"/>
    <mergeCell ref="B219:B221"/>
    <mergeCell ref="C219:C221"/>
    <mergeCell ref="D219:D221"/>
    <mergeCell ref="E219:E221"/>
    <mergeCell ref="F195:F196"/>
    <mergeCell ref="F198:F199"/>
    <mergeCell ref="F202:F203"/>
    <mergeCell ref="F206:F207"/>
    <mergeCell ref="F210:F211"/>
    <mergeCell ref="D167:D168"/>
    <mergeCell ref="A264:B264"/>
  </mergeCells>
  <conditionalFormatting sqref="C71:C80 C86:C97 C99 C101 C105 C119 C134 C148 C160 C167 C171 C179 C193:C196 C200 C222:C237 C275 C294:C315 C329:C339 C8:C46 C206:C217 C52:C66 C242:C262">
    <cfRule type="containsText" dxfId="14" priority="2" operator="containsText" text="(Y)">
      <formula>NOT(ISERROR(SEARCH("(Y)",C8)))</formula>
    </cfRule>
  </conditionalFormatting>
  <conditionalFormatting sqref="C71:C80 C86:C97 C99 C101 C105 C119 C134 C148 C160 C167 C171 C175 C179 C193:C196 C200 C206:C217 C222:C237 C275 C294:C315 C329 C338 C8:C46 C52:C66 C242:C262">
    <cfRule type="containsText" dxfId="13" priority="1" operator="containsText" text="(R)">
      <formula>NOT(ISERROR(SEARCH("(R)",C8)))</formula>
    </cfRule>
    <cfRule type="containsText" dxfId="12" priority="3" operator="containsText" text="(G)">
      <formula>NOT(ISERROR(SEARCH("(G)",C8)))</formula>
    </cfRule>
  </conditionalFormatting>
  <dataValidations count="2">
    <dataValidation type="list" allowBlank="1" showInputMessage="1" showErrorMessage="1" sqref="D105:D106 D134:D135 D71:D80 D119:D130 D171 D175 D179 D222:D237 D329:D339 D275:D316 D8:D46 D86:D102 D148:D167 D193:D217 D52:D66 D242:D262">
      <formula1>OrdType</formula1>
    </dataValidation>
    <dataValidation type="list" allowBlank="1" showInputMessage="1" showErrorMessage="1" sqref="C119 C148 C105 C134 C160 C8 C71:C80 C86:C97 C99 C101 C171 C175 C167 C193:C196 C200 C222:C237 C338 C275 C294:C315 C329 C206:C217 C179 C14:C46 C52:C66 C242:C262">
      <formula1>AssessType</formula1>
    </dataValidation>
  </dataValidations>
  <hyperlinks>
    <hyperlink ref="F9" r:id="rId1"/>
    <hyperlink ref="F10" r:id="rId2"/>
    <hyperlink ref="F11" r:id="rId3"/>
    <hyperlink ref="F12" r:id="rId4"/>
    <hyperlink ref="F13" r:id="rId5"/>
    <hyperlink ref="F14" r:id="rId6"/>
    <hyperlink ref="F16" r:id="rId7"/>
    <hyperlink ref="F17" r:id="rId8"/>
    <hyperlink ref="F18" r:id="rId9"/>
    <hyperlink ref="F26" r:id="rId10"/>
    <hyperlink ref="F25" r:id="rId11"/>
    <hyperlink ref="F24" r:id="rId12"/>
    <hyperlink ref="F23" r:id="rId13"/>
    <hyperlink ref="F22" r:id="rId14"/>
    <hyperlink ref="F21" r:id="rId15"/>
    <hyperlink ref="F29" r:id="rId16"/>
    <hyperlink ref="F30" r:id="rId17"/>
    <hyperlink ref="F31" r:id="rId18"/>
    <hyperlink ref="F32" r:id="rId19"/>
    <hyperlink ref="F35" r:id="rId20"/>
    <hyperlink ref="F36" r:id="rId21"/>
    <hyperlink ref="F37" r:id="rId22"/>
    <hyperlink ref="F38" r:id="rId23"/>
    <hyperlink ref="F39" r:id="rId24"/>
    <hyperlink ref="F40" r:id="rId25"/>
    <hyperlink ref="F44" r:id="rId26"/>
    <hyperlink ref="F45" r:id="rId27"/>
    <hyperlink ref="F46" r:id="rId28"/>
    <hyperlink ref="F48" r:id="rId29"/>
    <hyperlink ref="F49" r:id="rId30"/>
    <hyperlink ref="F50" r:id="rId31"/>
    <hyperlink ref="F51" r:id="rId32"/>
    <hyperlink ref="F52" r:id="rId33" location="types"/>
    <hyperlink ref="F57" r:id="rId34"/>
    <hyperlink ref="F58" r:id="rId35"/>
    <hyperlink ref="F59" r:id="rId36"/>
    <hyperlink ref="F60" r:id="rId37"/>
    <hyperlink ref="F61" r:id="rId38"/>
    <hyperlink ref="F62" r:id="rId39"/>
    <hyperlink ref="F63" r:id="rId40"/>
    <hyperlink ref="F64" r:id="rId41"/>
    <hyperlink ref="F65" r:id="rId42"/>
    <hyperlink ref="F71" r:id="rId43"/>
    <hyperlink ref="F72" r:id="rId44"/>
    <hyperlink ref="F73" r:id="rId45"/>
    <hyperlink ref="F76" r:id="rId46"/>
    <hyperlink ref="F77" r:id="rId47"/>
    <hyperlink ref="F78" r:id="rId48"/>
    <hyperlink ref="F79" r:id="rId49"/>
    <hyperlink ref="F80" r:id="rId50" location="municipalhandbook"/>
    <hyperlink ref="F81" r:id="rId51"/>
    <hyperlink ref="F82:F83" r:id="rId52" display="• The Green Buildings Guide: Tools for Local Governments to Promote Site Sustainability "/>
    <hyperlink ref="F84:F85" r:id="rId53" display="• EPA Essential Smart Growth Fixes for Urban and Suburban Zoning Codes "/>
    <hyperlink ref="F86:F87" r:id="rId54" display="• Sustainable Sites Initiative Guidelines and Performance Benchmarks 2009 "/>
    <hyperlink ref="F90" r:id="rId55"/>
    <hyperlink ref="F91" r:id="rId56"/>
    <hyperlink ref="F92" r:id="rId57"/>
    <hyperlink ref="F93" r:id="rId58"/>
    <hyperlink ref="F94" r:id="rId59"/>
    <hyperlink ref="F95" r:id="rId60"/>
    <hyperlink ref="F120:F121" r:id="rId61" display="• EPA Essential Smart Growth Fixes for Urban and Suburban Zoning Codes "/>
    <hyperlink ref="F122" r:id="rId62"/>
    <hyperlink ref="F123" r:id="rId63"/>
    <hyperlink ref="F124" r:id="rId64"/>
    <hyperlink ref="F125" r:id="rId65"/>
    <hyperlink ref="F126:F127" r:id="rId66" display="• Lexington-Fayette County, KY, Purchase of Development Rights Program "/>
    <hyperlink ref="F128" r:id="rId67"/>
    <hyperlink ref="F129" r:id="rId68"/>
    <hyperlink ref="F132" r:id="rId69"/>
    <hyperlink ref="F149:F150" r:id="rId70" display="• National Pollutant Discharge Elimination System (NPDES) Construction Site Stormwater Runoff Control BMPs "/>
    <hyperlink ref="F151" r:id="rId71"/>
    <hyperlink ref="F152" r:id="rId72"/>
    <hyperlink ref="F153" r:id="rId73"/>
    <hyperlink ref="F156" r:id="rId74"/>
    <hyperlink ref="F157:F158" r:id="rId75" display="• EPA Green Remediation: Incorporating Sustainable Environmental Practices into Remediation of Contaminated Sites "/>
    <hyperlink ref="F194" r:id="rId76"/>
    <hyperlink ref="F195:F196" r:id="rId77" display="• EPA Managing Wet Weather with Green Infrastructure: Types, Applications, and Design Approaches to Manage Wet Weather "/>
    <hyperlink ref="F197" r:id="rId78"/>
    <hyperlink ref="F198:F199" r:id="rId79" display="• EPA Managing Wet Weather with Green Infrastructure Handbook Series "/>
    <hyperlink ref="F200" r:id="rId80"/>
    <hyperlink ref="F201" r:id="rId81"/>
    <hyperlink ref="F202:F203" r:id="rId82" display="• Georgia Stormwater Management Manual Volume 2: Technical Handbook "/>
    <hyperlink ref="F204" r:id="rId83"/>
    <hyperlink ref="F205" r:id="rId84"/>
    <hyperlink ref="F206:F207" r:id="rId85" display="• Center for Watershed Protection Restoration and Watershed Stewardship "/>
    <hyperlink ref="F210:F211" r:id="rId86" display="• Reducing Urban Heat Islands: Compendium of Strategies, Green Roofs Chapter"/>
    <hyperlink ref="F212" r:id="rId87"/>
    <hyperlink ref="F213" r:id="rId88"/>
    <hyperlink ref="F214" r:id="rId89"/>
    <hyperlink ref="F215" r:id="rId90"/>
    <hyperlink ref="F216" r:id="rId91"/>
    <hyperlink ref="F217" r:id="rId92"/>
    <hyperlink ref="F218" r:id="rId93"/>
    <hyperlink ref="F221" r:id="rId94"/>
    <hyperlink ref="F222:F223" r:id="rId95" display="• Collecting and Utilizing Rainfall Runoff: A Homeowner’s Manual of Ideas for Harvesting Rainwater "/>
    <hyperlink ref="F224" r:id="rId96"/>
    <hyperlink ref="F225" r:id="rId97"/>
    <hyperlink ref="F228:F229" r:id="rId98" display="• EPA Managing Wet Weather with Green Infrastructure: Types, Applications, and Design Approaches to Manage Wet Weather "/>
    <hyperlink ref="F229" r:id="rId99"/>
    <hyperlink ref="F237" r:id="rId100"/>
    <hyperlink ref="F238" r:id="rId101"/>
    <hyperlink ref="F239" r:id="rId102"/>
    <hyperlink ref="F243:F244" r:id="rId103" display="• EPA Managing Wet Weather with Green Infrastructure: Municipal Handbook"/>
    <hyperlink ref="F245" r:id="rId104"/>
    <hyperlink ref="F246" r:id="rId105"/>
    <hyperlink ref="F247" r:id="rId106"/>
    <hyperlink ref="F248:F249" r:id="rId107" display="• City and County of San Francisco Municipal Code Planning Code (Art. 1.5 Sec. 166) "/>
    <hyperlink ref="F250" r:id="rId108"/>
    <hyperlink ref="F251" r:id="rId109"/>
    <hyperlink ref="F252" r:id="rId110"/>
    <hyperlink ref="F253" r:id="rId111"/>
    <hyperlink ref="F256:F257" r:id="rId112" display="• Army Corps of Engineers: Site Design Checklist and LID Calculations Worksheet "/>
    <hyperlink ref="F258:F259" r:id="rId113" display="• Nonpoint Education for Municipal Officials (NEMO): Addressing Imperviousness in Plans, Site Design and Land Use Regulations "/>
    <hyperlink ref="F260" r:id="rId114"/>
    <hyperlink ref="F261:F262" r:id="rId115" display="• General Requirements and Policies Stormwater Management Manual, City of Portland, OR"/>
    <hyperlink ref="F276" r:id="rId116"/>
    <hyperlink ref="F277" r:id="rId117"/>
    <hyperlink ref="F278" r:id="rId118"/>
    <hyperlink ref="F281:F282" r:id="rId119" display="• Reducing Urban Heat Islands: Compendium of Strategies, Green Roofs Chapter"/>
    <hyperlink ref="F283" r:id="rId120"/>
    <hyperlink ref="F284" r:id="rId121"/>
    <hyperlink ref="F285" r:id="rId122"/>
    <hyperlink ref="F286" r:id="rId123"/>
    <hyperlink ref="F287" r:id="rId124"/>
    <hyperlink ref="F288" r:id="rId125"/>
    <hyperlink ref="F289" r:id="rId126"/>
    <hyperlink ref="F293" r:id="rId127" display="• EPA Managing Wet Weather with Green Infrastructure: Types, Applications, and Design Approaches to Manage Wet Weather "/>
    <hyperlink ref="F294:F295" r:id="rId128" display="• EPA Managing Wet Weather with Green Infrastructure: Municipal Handbook"/>
    <hyperlink ref="F296" r:id="rId129"/>
    <hyperlink ref="F297" r:id="rId130"/>
    <hyperlink ref="F298" r:id="rId131"/>
    <hyperlink ref="F299:F300" r:id="rId132" display="• City and County of San Francisco Municipal Code Planning Code (Art. 1.5 Sec. 166) "/>
    <hyperlink ref="F301" r:id="rId133"/>
    <hyperlink ref="F302" r:id="rId134"/>
    <hyperlink ref="F303" r:id="rId135"/>
    <hyperlink ref="F304" r:id="rId136"/>
    <hyperlink ref="F308" r:id="rId137"/>
    <hyperlink ref="F309" r:id="rId138"/>
    <hyperlink ref="F310" r:id="rId139"/>
    <hyperlink ref="F312" r:id="rId140"/>
    <hyperlink ref="F313" r:id="rId141"/>
    <hyperlink ref="F314" r:id="rId142"/>
    <hyperlink ref="F315" r:id="rId143"/>
    <hyperlink ref="F316" r:id="rId144" location="types"/>
    <hyperlink ref="F330" r:id="rId145"/>
    <hyperlink ref="F331" r:id="rId146"/>
    <hyperlink ref="F332" r:id="rId147"/>
    <hyperlink ref="F333" r:id="rId148"/>
    <hyperlink ref="F334" r:id="rId149"/>
    <hyperlink ref="F70" r:id="rId150"/>
    <hyperlink ref="F56" r:id="rId151"/>
  </hyperlinks>
  <pageMargins left="0.7" right="0.7" top="0.75" bottom="0.75" header="0.3" footer="0.3"/>
  <pageSetup scale="48" fitToHeight="4" orientation="landscape" r:id="rId152"/>
  <rowBreaks count="9" manualBreakCount="9">
    <brk id="46" max="6" man="1"/>
    <brk id="80" max="6" man="1"/>
    <brk id="113" max="6" man="1"/>
    <brk id="142" max="6" man="1"/>
    <brk id="172" max="6" man="1"/>
    <brk id="187" max="6" man="1"/>
    <brk id="217" max="6" man="1"/>
    <brk id="269" max="6" man="1"/>
    <brk id="323" max="6" man="1"/>
  </rowBreaks>
  <legacyDrawing r:id="rId153"/>
</worksheet>
</file>

<file path=xl/worksheets/sheet4.xml><?xml version="1.0" encoding="utf-8"?>
<worksheet xmlns="http://schemas.openxmlformats.org/spreadsheetml/2006/main" xmlns:r="http://schemas.openxmlformats.org/officeDocument/2006/relationships">
  <sheetPr>
    <pageSetUpPr fitToPage="1"/>
  </sheetPr>
  <dimension ref="A1"/>
  <sheetViews>
    <sheetView showGridLines="0" zoomScaleNormal="100" workbookViewId="0"/>
  </sheetViews>
  <sheetFormatPr defaultColWidth="8.7109375" defaultRowHeight="15"/>
  <cols>
    <col min="1" max="16384" width="8.7109375" style="41"/>
  </cols>
  <sheetData/>
  <pageMargins left="0.7" right="0.7" top="0.75" bottom="0.75" header="0.3" footer="0.3"/>
  <pageSetup scale="93" orientation="landscape" r:id="rId1"/>
  <drawing r:id="rId2"/>
</worksheet>
</file>

<file path=xl/worksheets/sheet5.xml><?xml version="1.0" encoding="utf-8"?>
<worksheet xmlns="http://schemas.openxmlformats.org/spreadsheetml/2006/main" xmlns:r="http://schemas.openxmlformats.org/officeDocument/2006/relationships">
  <dimension ref="A1:H146"/>
  <sheetViews>
    <sheetView showGridLines="0" zoomScale="80" zoomScaleNormal="80" zoomScalePageLayoutView="80" workbookViewId="0">
      <selection sqref="A1:D1"/>
    </sheetView>
  </sheetViews>
  <sheetFormatPr defaultColWidth="8.7109375" defaultRowHeight="15"/>
  <cols>
    <col min="1" max="1" width="22.5703125" style="10" customWidth="1"/>
    <col min="2" max="2" width="32.28515625" style="10" customWidth="1"/>
    <col min="3" max="3" width="23.140625" style="10" customWidth="1"/>
    <col min="4" max="4" width="17.28515625" style="10" customWidth="1"/>
    <col min="5" max="5" width="16.5703125" style="10" customWidth="1"/>
    <col min="6" max="6" width="70.140625" style="10" customWidth="1"/>
    <col min="7" max="7" width="28.7109375" style="10" hidden="1" customWidth="1"/>
    <col min="8" max="8" width="0" style="10" hidden="1" customWidth="1"/>
    <col min="9" max="16384" width="8.7109375" style="10"/>
  </cols>
  <sheetData>
    <row r="1" spans="1:8" ht="40.5" customHeight="1">
      <c r="A1" s="205" t="s">
        <v>28</v>
      </c>
      <c r="B1" s="206"/>
      <c r="C1" s="206"/>
      <c r="D1" s="206"/>
      <c r="E1" s="47"/>
    </row>
    <row r="2" spans="1:8" ht="35.25" customHeight="1">
      <c r="A2" s="207" t="s">
        <v>29</v>
      </c>
      <c r="B2" s="207"/>
      <c r="C2" s="207"/>
      <c r="D2" s="207"/>
      <c r="E2" s="207"/>
      <c r="F2" s="207"/>
      <c r="G2" s="207"/>
    </row>
    <row r="3" spans="1:8" ht="26.25" customHeight="1">
      <c r="A3" s="197" t="s">
        <v>213</v>
      </c>
      <c r="B3" s="198"/>
      <c r="C3" s="198"/>
      <c r="D3" s="198"/>
      <c r="E3" s="198"/>
      <c r="F3" s="198"/>
      <c r="G3" s="198"/>
    </row>
    <row r="4" spans="1:8" ht="27" customHeight="1">
      <c r="A4" s="199" t="s">
        <v>30</v>
      </c>
      <c r="B4" s="200"/>
      <c r="C4" s="200"/>
      <c r="D4" s="200"/>
      <c r="E4" s="200"/>
      <c r="F4" s="200"/>
      <c r="G4" s="200"/>
    </row>
    <row r="5" spans="1:8" ht="27.75" customHeight="1">
      <c r="A5" s="199" t="s">
        <v>31</v>
      </c>
      <c r="B5" s="200"/>
      <c r="C5" s="200"/>
      <c r="D5" s="200"/>
      <c r="E5" s="200"/>
      <c r="F5" s="200"/>
      <c r="G5" s="200"/>
    </row>
    <row r="6" spans="1:8" ht="40.5" customHeight="1">
      <c r="A6" s="185" t="s">
        <v>32</v>
      </c>
      <c r="B6" s="186"/>
      <c r="C6" s="186"/>
      <c r="D6" s="186"/>
      <c r="E6" s="186"/>
      <c r="F6" s="187"/>
      <c r="G6" s="18"/>
    </row>
    <row r="7" spans="1:8" ht="48" customHeight="1" thickBot="1">
      <c r="A7" s="11" t="s">
        <v>18</v>
      </c>
      <c r="B7" s="11" t="s">
        <v>15</v>
      </c>
      <c r="C7" s="46" t="s">
        <v>33</v>
      </c>
      <c r="D7" s="46" t="s">
        <v>123</v>
      </c>
      <c r="E7" s="11" t="s">
        <v>124</v>
      </c>
      <c r="F7" s="11" t="s">
        <v>34</v>
      </c>
      <c r="G7" s="11" t="s">
        <v>19</v>
      </c>
    </row>
    <row r="8" spans="1:8" ht="15.75" customHeight="1" thickBot="1">
      <c r="A8" s="179" t="s">
        <v>110</v>
      </c>
      <c r="B8" s="188" t="s">
        <v>48</v>
      </c>
      <c r="C8" s="190" t="s">
        <v>16</v>
      </c>
      <c r="D8" s="190" t="s">
        <v>120</v>
      </c>
      <c r="E8" s="193"/>
      <c r="F8" s="34" t="s">
        <v>103</v>
      </c>
      <c r="G8" s="19" t="str">
        <f>IF(C8="Required by code (G)","Green",IF(C8="Incentives Provided (G)","Green",IF(C8="Expressly Allowed (Y)","Yellow",IF(C8="Code silent, but typically ALLOWED (Y)","Yellow",IF(C8="Code silent, but typically not approved (R)","Red",IF(C8="Expressly Prohibited (R)","Red",IF(C8="Please choose one","No Rating")))))))</f>
        <v>No Rating</v>
      </c>
      <c r="H8" s="10" t="str">
        <f>IF(G8="Red",IF(D8="Yes, State","State",IF(D8="Yes, County","County","")),"")</f>
        <v/>
      </c>
    </row>
    <row r="9" spans="1:8" ht="15.75" customHeight="1" thickBot="1">
      <c r="A9" s="184"/>
      <c r="B9" s="189"/>
      <c r="C9" s="191"/>
      <c r="D9" s="192"/>
      <c r="E9" s="194"/>
      <c r="F9" s="156" t="s">
        <v>65</v>
      </c>
      <c r="G9" s="19"/>
    </row>
    <row r="10" spans="1:8" ht="15.75" customHeight="1" thickBot="1">
      <c r="A10" s="184"/>
      <c r="B10" s="189"/>
      <c r="C10" s="191"/>
      <c r="D10" s="192"/>
      <c r="E10" s="194"/>
      <c r="F10" s="156"/>
      <c r="G10" s="19"/>
    </row>
    <row r="11" spans="1:8" ht="15.75" customHeight="1" thickBot="1">
      <c r="A11" s="184"/>
      <c r="B11" s="189"/>
      <c r="C11" s="191"/>
      <c r="D11" s="192"/>
      <c r="E11" s="194"/>
      <c r="F11" s="38" t="s">
        <v>66</v>
      </c>
      <c r="G11" s="19"/>
    </row>
    <row r="12" spans="1:8" ht="15.75" customHeight="1" thickBot="1">
      <c r="A12" s="184"/>
      <c r="B12" s="189"/>
      <c r="C12" s="191"/>
      <c r="D12" s="192"/>
      <c r="E12" s="194"/>
      <c r="F12" s="38" t="s">
        <v>67</v>
      </c>
      <c r="G12" s="19"/>
    </row>
    <row r="13" spans="1:8" ht="8.1" customHeight="1" thickBot="1">
      <c r="A13" s="184"/>
      <c r="B13" s="189"/>
      <c r="C13" s="191"/>
      <c r="D13" s="192"/>
      <c r="E13" s="194"/>
      <c r="F13" s="156" t="s">
        <v>504</v>
      </c>
      <c r="G13" s="19"/>
    </row>
    <row r="14" spans="1:8" ht="8.1" customHeight="1" thickBot="1">
      <c r="A14" s="184"/>
      <c r="B14" s="189"/>
      <c r="C14" s="191"/>
      <c r="D14" s="192"/>
      <c r="E14" s="194"/>
      <c r="F14" s="156"/>
      <c r="G14" s="19"/>
    </row>
    <row r="15" spans="1:8" ht="15.75" customHeight="1" thickBot="1">
      <c r="A15" s="184"/>
      <c r="B15" s="189"/>
      <c r="C15" s="191"/>
      <c r="D15" s="192"/>
      <c r="E15" s="194"/>
      <c r="F15" s="104" t="s">
        <v>64</v>
      </c>
      <c r="G15" s="19"/>
    </row>
    <row r="16" spans="1:8" ht="15.75" customHeight="1" thickBot="1">
      <c r="A16" s="184"/>
      <c r="B16" s="189"/>
      <c r="C16" s="191"/>
      <c r="D16" s="192"/>
      <c r="E16" s="194"/>
      <c r="F16" s="104" t="s">
        <v>503</v>
      </c>
      <c r="G16" s="19"/>
    </row>
    <row r="17" spans="1:8" ht="15.75" customHeight="1" thickBot="1">
      <c r="A17" s="184"/>
      <c r="B17" s="189"/>
      <c r="C17" s="191"/>
      <c r="D17" s="192"/>
      <c r="E17" s="194"/>
      <c r="F17" s="104" t="s">
        <v>109</v>
      </c>
      <c r="G17" s="19"/>
    </row>
    <row r="18" spans="1:8" ht="15.75" customHeight="1" thickBot="1">
      <c r="A18" s="184"/>
      <c r="B18" s="189"/>
      <c r="C18" s="191"/>
      <c r="D18" s="192"/>
      <c r="E18" s="194"/>
      <c r="F18" s="37" t="s">
        <v>63</v>
      </c>
      <c r="G18" s="19"/>
    </row>
    <row r="19" spans="1:8" ht="15.75" customHeight="1" thickBot="1">
      <c r="A19" s="184"/>
      <c r="B19" s="189"/>
      <c r="C19" s="191"/>
      <c r="D19" s="192"/>
      <c r="E19" s="194"/>
      <c r="F19" s="37" t="s">
        <v>62</v>
      </c>
      <c r="G19" s="19"/>
    </row>
    <row r="20" spans="1:8" ht="15.75" customHeight="1" thickBot="1">
      <c r="A20" s="184"/>
      <c r="B20" s="189"/>
      <c r="C20" s="191"/>
      <c r="D20" s="192"/>
      <c r="E20" s="194"/>
      <c r="F20" s="37" t="s">
        <v>61</v>
      </c>
      <c r="G20" s="19"/>
    </row>
    <row r="21" spans="1:8" ht="15.75" customHeight="1" thickBot="1">
      <c r="A21" s="184"/>
      <c r="B21" s="189"/>
      <c r="C21" s="191"/>
      <c r="D21" s="192"/>
      <c r="E21" s="194"/>
      <c r="F21" s="104"/>
      <c r="G21" s="19"/>
    </row>
    <row r="22" spans="1:8" ht="15.75" customHeight="1" thickBot="1">
      <c r="A22" s="184"/>
      <c r="B22" s="189"/>
      <c r="C22" s="191"/>
      <c r="D22" s="192"/>
      <c r="E22" s="194"/>
      <c r="F22" s="22"/>
      <c r="G22" s="19"/>
    </row>
    <row r="23" spans="1:8" ht="15.75" customHeight="1" thickBot="1">
      <c r="A23" s="184"/>
      <c r="B23" s="189"/>
      <c r="C23" s="191"/>
      <c r="D23" s="192"/>
      <c r="E23" s="194"/>
      <c r="F23" s="22"/>
      <c r="G23" s="19"/>
    </row>
    <row r="24" spans="1:8" ht="15.75" customHeight="1" thickBot="1">
      <c r="A24" s="184"/>
      <c r="B24" s="189"/>
      <c r="C24" s="191"/>
      <c r="D24" s="192"/>
      <c r="E24" s="194"/>
      <c r="F24" s="22"/>
      <c r="G24" s="19"/>
    </row>
    <row r="25" spans="1:8" ht="15.75" customHeight="1" thickBot="1">
      <c r="A25" s="180"/>
      <c r="B25" s="261"/>
      <c r="C25" s="191"/>
      <c r="D25" s="192"/>
      <c r="E25" s="194"/>
      <c r="F25" s="22"/>
      <c r="G25" s="19"/>
    </row>
    <row r="26" spans="1:8" ht="15.75" customHeight="1">
      <c r="A26" s="179" t="s">
        <v>118</v>
      </c>
      <c r="B26" s="195" t="s">
        <v>49</v>
      </c>
      <c r="C26" s="171" t="s">
        <v>16</v>
      </c>
      <c r="D26" s="171" t="s">
        <v>16</v>
      </c>
      <c r="E26" s="175"/>
      <c r="F26" s="22"/>
      <c r="G26" s="19"/>
    </row>
    <row r="27" spans="1:8" ht="50.25" customHeight="1" thickBot="1">
      <c r="A27" s="180"/>
      <c r="B27" s="182"/>
      <c r="C27" s="172"/>
      <c r="D27" s="172"/>
      <c r="E27" s="196"/>
      <c r="F27" s="39"/>
      <c r="G27" s="12" t="str">
        <f>IF(C26="Required by code (G)","Green",IF(C26="Incentives Provided (G)","Green",IF(C26="Expressly Allowed (Y)","Yellow",IF(C26="Code silent, but typically ALLOWED (Y)","Yellow",IF(C26="Code silent, but typically not approved (R)","Red",IF(C26="Expressly Prohibited (R)","Red",IF(C26="Please choose one","No Rating")))))))</f>
        <v>No Rating</v>
      </c>
      <c r="H27" s="10" t="str">
        <f>IF(G27="Red",IF(D26="Yes, State","State",IF(D26="Yes, County","County","")),"")</f>
        <v/>
      </c>
    </row>
    <row r="28" spans="1:8" ht="20.25" customHeight="1">
      <c r="A28" s="179" t="s">
        <v>117</v>
      </c>
      <c r="B28" s="195" t="s">
        <v>122</v>
      </c>
      <c r="C28" s="171" t="s">
        <v>16</v>
      </c>
      <c r="D28" s="171" t="s">
        <v>16</v>
      </c>
      <c r="E28" s="175"/>
      <c r="F28" s="39"/>
      <c r="G28" s="12"/>
    </row>
    <row r="29" spans="1:8" ht="160.5" customHeight="1" thickBot="1">
      <c r="A29" s="180"/>
      <c r="B29" s="182"/>
      <c r="C29" s="172"/>
      <c r="D29" s="172"/>
      <c r="E29" s="196"/>
      <c r="F29" s="36"/>
      <c r="G29" s="12" t="str">
        <f>IF(C28="Required by code (G)","Green",IF(C28="Incentives Provided (G)","Green",IF(C28="Expressly Allowed (Y)","Yellow",IF(C28="Code silent, but typically ALLOWED (Y)","Yellow",IF(C28="Code silent, but typically not approved (R)","Red",IF(C28="Expressly Prohibited (R)","Red",IF(C28="Please choose one","No Rating")))))))</f>
        <v>No Rating</v>
      </c>
      <c r="H29" s="10" t="str">
        <f>IF(G29="Red",IF(D28="Yes, State","State",IF(D28="Yes, County","County","")),"")</f>
        <v/>
      </c>
    </row>
    <row r="30" spans="1:8" ht="15.75">
      <c r="A30" s="13"/>
      <c r="B30" s="13"/>
      <c r="C30" s="13"/>
      <c r="D30" s="13"/>
      <c r="E30" s="13"/>
      <c r="F30" s="13"/>
      <c r="G30" s="13"/>
    </row>
    <row r="31" spans="1:8" ht="21">
      <c r="A31" s="173" t="s">
        <v>56</v>
      </c>
      <c r="B31" s="174"/>
      <c r="C31" s="13"/>
      <c r="D31" s="13"/>
      <c r="E31" s="13"/>
      <c r="F31" s="13"/>
      <c r="G31" s="13"/>
    </row>
    <row r="32" spans="1:8" ht="20.25">
      <c r="A32" s="25" t="s">
        <v>52</v>
      </c>
      <c r="B32" s="28">
        <f>COUNTIF(G8:G29,"Green")</f>
        <v>0</v>
      </c>
      <c r="C32" s="13"/>
      <c r="D32" s="13"/>
      <c r="E32" s="13"/>
      <c r="F32" s="13"/>
      <c r="G32" s="13"/>
    </row>
    <row r="33" spans="1:8" ht="20.25">
      <c r="A33" s="26" t="s">
        <v>53</v>
      </c>
      <c r="B33" s="28">
        <f>COUNTIF(G8:G29,"Yellow")</f>
        <v>0</v>
      </c>
      <c r="C33" s="13"/>
      <c r="D33" s="13"/>
      <c r="E33" s="13"/>
      <c r="F33" s="13"/>
      <c r="G33" s="13"/>
    </row>
    <row r="34" spans="1:8" ht="20.25">
      <c r="A34" s="27" t="s">
        <v>54</v>
      </c>
      <c r="B34" s="28">
        <f>COUNTIF(G8:G29,"Red")</f>
        <v>0</v>
      </c>
      <c r="C34" s="13"/>
      <c r="D34" s="13"/>
      <c r="E34" s="13"/>
      <c r="F34" s="13"/>
      <c r="G34" s="13"/>
    </row>
    <row r="35" spans="1:8" ht="20.25">
      <c r="A35" s="30" t="s">
        <v>55</v>
      </c>
      <c r="B35" s="29">
        <f>COUNTIF(G8:G29, "No Rating")</f>
        <v>3</v>
      </c>
      <c r="C35" s="13"/>
      <c r="D35" s="13"/>
      <c r="E35" s="13"/>
      <c r="F35" s="13"/>
      <c r="G35" s="13"/>
    </row>
    <row r="36" spans="1:8" ht="15.75">
      <c r="A36" s="13"/>
      <c r="B36" s="13"/>
      <c r="C36" s="13"/>
      <c r="D36" s="13"/>
      <c r="E36" s="13"/>
      <c r="F36" s="13"/>
      <c r="G36" s="13"/>
    </row>
    <row r="37" spans="1:8" ht="28.5" customHeight="1">
      <c r="A37" s="197" t="s">
        <v>214</v>
      </c>
      <c r="B37" s="198"/>
      <c r="C37" s="198"/>
      <c r="D37" s="198"/>
      <c r="E37" s="198"/>
      <c r="F37" s="198"/>
      <c r="G37" s="198"/>
    </row>
    <row r="38" spans="1:8" ht="28.5" customHeight="1">
      <c r="A38" s="199" t="s">
        <v>43</v>
      </c>
      <c r="B38" s="200"/>
      <c r="C38" s="200"/>
      <c r="D38" s="200"/>
      <c r="E38" s="200"/>
      <c r="F38" s="200"/>
      <c r="G38" s="200"/>
    </row>
    <row r="39" spans="1:8" ht="48.75" customHeight="1">
      <c r="A39" s="199" t="s">
        <v>44</v>
      </c>
      <c r="B39" s="200"/>
      <c r="C39" s="200"/>
      <c r="D39" s="200"/>
      <c r="E39" s="200"/>
      <c r="F39" s="200"/>
      <c r="G39" s="200"/>
    </row>
    <row r="40" spans="1:8" ht="15.75">
      <c r="A40" s="208" t="s">
        <v>35</v>
      </c>
      <c r="B40" s="209"/>
      <c r="C40" s="209"/>
      <c r="D40" s="209"/>
      <c r="E40" s="209"/>
      <c r="F40" s="210"/>
      <c r="G40" s="17"/>
    </row>
    <row r="41" spans="1:8" ht="48" customHeight="1" thickBot="1">
      <c r="A41" s="11" t="s">
        <v>18</v>
      </c>
      <c r="B41" s="11" t="s">
        <v>15</v>
      </c>
      <c r="C41" s="46" t="s">
        <v>33</v>
      </c>
      <c r="D41" s="52" t="s">
        <v>123</v>
      </c>
      <c r="E41" s="11" t="s">
        <v>124</v>
      </c>
      <c r="F41" s="11" t="s">
        <v>34</v>
      </c>
      <c r="G41" s="11" t="s">
        <v>19</v>
      </c>
    </row>
    <row r="42" spans="1:8" ht="15.75" customHeight="1" thickBot="1">
      <c r="A42" s="179" t="s">
        <v>116</v>
      </c>
      <c r="B42" s="188" t="s">
        <v>45</v>
      </c>
      <c r="C42" s="190" t="s">
        <v>16</v>
      </c>
      <c r="D42" s="190" t="s">
        <v>16</v>
      </c>
      <c r="E42" s="193"/>
      <c r="F42" s="31" t="s">
        <v>99</v>
      </c>
      <c r="G42" s="12" t="str">
        <f>IF(C42="Required by code (G)","Green",IF(C42="Incentives Provided (G)","Green",IF(C42="Expressly Allowed (Y)","Yellow",IF(C42="Code silent, but typically ALLOWED (Y)","Yellow",IF(C42="Code silent, but typically not approved (R)","Red",IF(C42="Expressly Prohibited (R)","Red",IF(C42="Please choose one","No Rating")))))))</f>
        <v>No Rating</v>
      </c>
      <c r="H42" s="10" t="str">
        <f>IF(G42="Red",IF(D42="Yes, State","State",IF(D42="Yes, County","County","")),"")</f>
        <v/>
      </c>
    </row>
    <row r="43" spans="1:8" ht="16.5" thickBot="1">
      <c r="A43" s="184"/>
      <c r="B43" s="189"/>
      <c r="C43" s="191"/>
      <c r="D43" s="192"/>
      <c r="E43" s="212"/>
      <c r="F43" s="104" t="s">
        <v>100</v>
      </c>
      <c r="G43" s="12"/>
    </row>
    <row r="44" spans="1:8" ht="32.25" thickBot="1">
      <c r="A44" s="184"/>
      <c r="B44" s="189"/>
      <c r="C44" s="191"/>
      <c r="D44" s="192"/>
      <c r="E44" s="212"/>
      <c r="F44" s="104" t="s">
        <v>101</v>
      </c>
      <c r="G44" s="12"/>
    </row>
    <row r="45" spans="1:8" ht="15.75" customHeight="1" thickBot="1">
      <c r="A45" s="184"/>
      <c r="B45" s="189"/>
      <c r="C45" s="191"/>
      <c r="D45" s="192"/>
      <c r="E45" s="212"/>
      <c r="F45" s="104" t="s">
        <v>80</v>
      </c>
      <c r="G45" s="12"/>
    </row>
    <row r="46" spans="1:8" ht="16.5" thickBot="1">
      <c r="A46" s="184"/>
      <c r="B46" s="189"/>
      <c r="C46" s="191"/>
      <c r="D46" s="192"/>
      <c r="E46" s="212"/>
      <c r="F46" s="104" t="s">
        <v>102</v>
      </c>
      <c r="G46" s="12"/>
    </row>
    <row r="47" spans="1:8" ht="16.5" thickBot="1">
      <c r="A47" s="184"/>
      <c r="B47" s="189"/>
      <c r="C47" s="191"/>
      <c r="D47" s="192"/>
      <c r="E47" s="212"/>
      <c r="F47" s="44"/>
      <c r="G47" s="12"/>
    </row>
    <row r="48" spans="1:8" ht="16.5" thickBot="1">
      <c r="A48" s="184"/>
      <c r="B48" s="189"/>
      <c r="C48" s="191"/>
      <c r="D48" s="192"/>
      <c r="E48" s="212"/>
      <c r="F48" s="44"/>
      <c r="G48" s="12"/>
    </row>
    <row r="49" spans="1:8" ht="12.75" customHeight="1" thickBot="1">
      <c r="A49" s="184"/>
      <c r="B49" s="189"/>
      <c r="C49" s="191"/>
      <c r="D49" s="192"/>
      <c r="E49" s="212"/>
      <c r="F49" s="22"/>
      <c r="G49" s="12"/>
    </row>
    <row r="50" spans="1:8" ht="8.25" customHeight="1" thickBot="1">
      <c r="A50" s="184"/>
      <c r="B50" s="189"/>
      <c r="C50" s="191"/>
      <c r="D50" s="192"/>
      <c r="E50" s="212"/>
      <c r="F50" s="22"/>
      <c r="G50" s="12"/>
    </row>
    <row r="51" spans="1:8" ht="11.25" customHeight="1" thickBot="1">
      <c r="A51" s="180"/>
      <c r="B51" s="261"/>
      <c r="C51" s="191"/>
      <c r="D51" s="192"/>
      <c r="E51" s="212"/>
      <c r="F51" s="22"/>
      <c r="G51" s="12"/>
    </row>
    <row r="52" spans="1:8" ht="15.75">
      <c r="A52" s="179" t="s">
        <v>115</v>
      </c>
      <c r="B52" s="195" t="s">
        <v>46</v>
      </c>
      <c r="C52" s="171" t="s">
        <v>16</v>
      </c>
      <c r="D52" s="171" t="s">
        <v>16</v>
      </c>
      <c r="E52" s="215"/>
      <c r="F52" s="22"/>
      <c r="G52" s="12"/>
    </row>
    <row r="53" spans="1:8" ht="115.5" customHeight="1" thickBot="1">
      <c r="A53" s="180"/>
      <c r="B53" s="182"/>
      <c r="C53" s="172"/>
      <c r="D53" s="172"/>
      <c r="E53" s="196"/>
      <c r="F53" s="36"/>
      <c r="G53" s="12" t="str">
        <f>IF(C52="Required by code (G)","Green",IF(C52="Incentives Provided (G)","Green",IF(C52="Expressly Allowed (Y)","Yellow",IF(C52="Code silent, but typically ALLOWED (Y)","Yellow",IF(C52="Code silent, but typically not approved (R)","Red",IF(C52="Expressly Prohibited (R)","Red",IF(C52="Please choose one","No Rating")))))))</f>
        <v>No Rating</v>
      </c>
      <c r="H53" s="10" t="str">
        <f>IF(G53="Red",IF(D52="Yes, State","State",IF(D52="Yes, County","County","")),"")</f>
        <v/>
      </c>
    </row>
    <row r="54" spans="1:8" ht="15.75">
      <c r="A54" s="13"/>
      <c r="B54" s="13"/>
      <c r="C54" s="13"/>
      <c r="D54" s="13"/>
      <c r="E54" s="13"/>
      <c r="F54" s="13"/>
      <c r="G54" s="13"/>
    </row>
    <row r="55" spans="1:8" ht="21">
      <c r="A55" s="173" t="s">
        <v>57</v>
      </c>
      <c r="B55" s="174"/>
      <c r="C55" s="13"/>
      <c r="D55" s="13"/>
      <c r="E55" s="13"/>
      <c r="F55" s="13"/>
      <c r="G55" s="13"/>
    </row>
    <row r="56" spans="1:8" ht="20.25">
      <c r="A56" s="25" t="s">
        <v>52</v>
      </c>
      <c r="B56" s="28">
        <f>COUNTIF(G42:G53,"Green")</f>
        <v>0</v>
      </c>
      <c r="C56" s="13"/>
      <c r="D56" s="13"/>
      <c r="E56" s="13"/>
      <c r="F56" s="13"/>
      <c r="G56" s="13"/>
    </row>
    <row r="57" spans="1:8" ht="20.25">
      <c r="A57" s="26" t="s">
        <v>53</v>
      </c>
      <c r="B57" s="28">
        <f>COUNTIF(G42:G53,"Yellow")</f>
        <v>0</v>
      </c>
      <c r="C57" s="13"/>
      <c r="D57" s="13"/>
      <c r="E57" s="13"/>
      <c r="F57" s="13"/>
      <c r="G57" s="13"/>
    </row>
    <row r="58" spans="1:8" ht="20.25">
      <c r="A58" s="27" t="s">
        <v>54</v>
      </c>
      <c r="B58" s="28">
        <f>COUNTIF(G42:G53,"Red")</f>
        <v>0</v>
      </c>
      <c r="C58" s="13"/>
      <c r="D58" s="13"/>
      <c r="E58" s="13"/>
      <c r="F58" s="13"/>
      <c r="G58" s="13"/>
    </row>
    <row r="59" spans="1:8" ht="20.25" customHeight="1">
      <c r="A59" s="30" t="s">
        <v>55</v>
      </c>
      <c r="B59" s="29">
        <f>COUNTIF(G42:G53, "No Rating")</f>
        <v>2</v>
      </c>
      <c r="C59" s="13"/>
      <c r="D59" s="13"/>
      <c r="E59" s="13"/>
      <c r="F59" s="13"/>
      <c r="G59" s="13"/>
    </row>
    <row r="60" spans="1:8" ht="15.75">
      <c r="A60" s="14"/>
      <c r="B60" s="13"/>
      <c r="C60" s="13"/>
      <c r="D60" s="13"/>
      <c r="E60" s="13"/>
      <c r="F60" s="13"/>
      <c r="G60" s="13"/>
    </row>
    <row r="61" spans="1:8" ht="24" customHeight="1">
      <c r="A61" s="197" t="s">
        <v>215</v>
      </c>
      <c r="B61" s="198"/>
      <c r="C61" s="198"/>
      <c r="D61" s="198"/>
      <c r="E61" s="198"/>
      <c r="F61" s="198"/>
      <c r="G61" s="198"/>
    </row>
    <row r="62" spans="1:8" ht="39" customHeight="1">
      <c r="A62" s="199" t="s">
        <v>42</v>
      </c>
      <c r="B62" s="200"/>
      <c r="C62" s="200"/>
      <c r="D62" s="200"/>
      <c r="E62" s="200"/>
      <c r="F62" s="200"/>
      <c r="G62" s="200"/>
    </row>
    <row r="63" spans="1:8" ht="48" customHeight="1">
      <c r="A63" s="199" t="s">
        <v>41</v>
      </c>
      <c r="B63" s="200"/>
      <c r="C63" s="200"/>
      <c r="D63" s="200"/>
      <c r="E63" s="200"/>
      <c r="F63" s="200"/>
      <c r="G63" s="200"/>
    </row>
    <row r="64" spans="1:8">
      <c r="A64" s="208" t="s">
        <v>36</v>
      </c>
      <c r="B64" s="209"/>
      <c r="C64" s="209"/>
      <c r="D64" s="209"/>
      <c r="E64" s="210"/>
      <c r="F64" s="168" t="s">
        <v>34</v>
      </c>
      <c r="G64" s="23"/>
    </row>
    <row r="65" spans="1:8" ht="48" customHeight="1" thickBot="1">
      <c r="A65" s="11" t="s">
        <v>18</v>
      </c>
      <c r="B65" s="11" t="s">
        <v>15</v>
      </c>
      <c r="C65" s="46" t="s">
        <v>33</v>
      </c>
      <c r="D65" s="52" t="s">
        <v>123</v>
      </c>
      <c r="E65" s="11" t="s">
        <v>124</v>
      </c>
      <c r="F65" s="180"/>
      <c r="G65" s="11" t="s">
        <v>19</v>
      </c>
    </row>
    <row r="66" spans="1:8" ht="18.95" customHeight="1" thickBot="1">
      <c r="A66" s="179" t="s">
        <v>114</v>
      </c>
      <c r="B66" s="188" t="s">
        <v>46</v>
      </c>
      <c r="C66" s="190" t="s">
        <v>16</v>
      </c>
      <c r="D66" s="190" t="s">
        <v>16</v>
      </c>
      <c r="E66" s="193"/>
      <c r="F66" s="34" t="s">
        <v>98</v>
      </c>
      <c r="G66" s="12" t="str">
        <f>IF(C66="Required by code (G)","Green",IF(C66="Incentives Provided (G)","Green",IF(C66="Expressly Allowed (Y)","Yellow",IF(C66="Code silent, but typically ALLOWED (Y)","Yellow",IF(C66="Code silent, but typically not approved (R)","Red",IF(C66="Expressly Prohibited (R)","Red",IF(C66="Please choose one","No Rating")))))))</f>
        <v>No Rating</v>
      </c>
      <c r="H66" s="10" t="str">
        <f>IF(G66="Red",IF(D66="Yes, State","State",IF(D66="Yes, County","County","")),"")</f>
        <v/>
      </c>
    </row>
    <row r="67" spans="1:8" ht="18.95" customHeight="1" thickBot="1">
      <c r="A67" s="184"/>
      <c r="B67" s="189"/>
      <c r="C67" s="191"/>
      <c r="D67" s="192"/>
      <c r="E67" s="212"/>
      <c r="F67" s="40" t="s">
        <v>66</v>
      </c>
      <c r="G67" s="33"/>
    </row>
    <row r="68" spans="1:8" ht="18.95" customHeight="1" thickBot="1">
      <c r="A68" s="184"/>
      <c r="B68" s="189"/>
      <c r="C68" s="191"/>
      <c r="D68" s="192"/>
      <c r="E68" s="212"/>
      <c r="F68" s="40" t="s">
        <v>96</v>
      </c>
      <c r="G68" s="33"/>
    </row>
    <row r="69" spans="1:8" ht="18.95" customHeight="1" thickBot="1">
      <c r="A69" s="184"/>
      <c r="B69" s="189"/>
      <c r="C69" s="191"/>
      <c r="D69" s="192"/>
      <c r="E69" s="212"/>
      <c r="F69" s="163" t="s">
        <v>97</v>
      </c>
      <c r="G69" s="33"/>
    </row>
    <row r="70" spans="1:8" ht="18.95" customHeight="1" thickBot="1">
      <c r="A70" s="184"/>
      <c r="B70" s="189"/>
      <c r="C70" s="191"/>
      <c r="D70" s="192"/>
      <c r="E70" s="212"/>
      <c r="F70" s="164"/>
      <c r="G70" s="33"/>
    </row>
    <row r="71" spans="1:8" ht="18.95" customHeight="1" thickBot="1">
      <c r="A71" s="180"/>
      <c r="B71" s="261"/>
      <c r="C71" s="191"/>
      <c r="D71" s="192"/>
      <c r="E71" s="212"/>
      <c r="F71" s="105" t="s">
        <v>505</v>
      </c>
      <c r="G71" s="33"/>
    </row>
    <row r="72" spans="1:8" ht="15.75" customHeight="1" thickBot="1">
      <c r="A72" s="225" t="s">
        <v>113</v>
      </c>
      <c r="B72" s="227" t="s">
        <v>47</v>
      </c>
      <c r="C72" s="190" t="s">
        <v>16</v>
      </c>
      <c r="D72" s="190" t="s">
        <v>16</v>
      </c>
      <c r="E72" s="193"/>
      <c r="F72" s="106" t="s">
        <v>79</v>
      </c>
      <c r="G72" s="12" t="str">
        <f>IF(C72="Required by code (G)","Green",IF(C72="Incentives Provided (G)","Green",IF(C72="Expressly Allowed (Y)","Yellow",IF(C72="Code silent, but typically ALLOWED (Y)","Yellow",IF(C72="Code silent, but typically not approved (R)","Red",IF(C72="Expressly Prohibited (R)","Red",IF(C72="Please choose one","No Rating")))))))</f>
        <v>No Rating</v>
      </c>
      <c r="H72" s="10" t="str">
        <f>IF(G72="Red",IF(D72="Yes, State","State",IF(D72="Yes, County","County","")),"")</f>
        <v/>
      </c>
    </row>
    <row r="73" spans="1:8" ht="17.25" customHeight="1" thickBot="1">
      <c r="A73" s="226"/>
      <c r="B73" s="228"/>
      <c r="C73" s="191"/>
      <c r="D73" s="192"/>
      <c r="E73" s="212"/>
      <c r="F73" s="152" t="s">
        <v>81</v>
      </c>
      <c r="G73" s="15"/>
    </row>
    <row r="74" spans="1:8" ht="17.25" customHeight="1" thickBot="1">
      <c r="A74" s="226"/>
      <c r="B74" s="228"/>
      <c r="C74" s="191"/>
      <c r="D74" s="192"/>
      <c r="E74" s="212"/>
      <c r="F74" s="153"/>
      <c r="G74" s="24"/>
    </row>
    <row r="75" spans="1:8" ht="17.25" customHeight="1" thickBot="1">
      <c r="A75" s="226"/>
      <c r="B75" s="228"/>
      <c r="C75" s="191"/>
      <c r="D75" s="192"/>
      <c r="E75" s="212"/>
      <c r="F75" s="44"/>
      <c r="G75" s="24"/>
    </row>
    <row r="76" spans="1:8" ht="32.1" customHeight="1">
      <c r="A76" s="231" t="s">
        <v>37</v>
      </c>
      <c r="B76" s="232"/>
      <c r="C76" s="232"/>
      <c r="D76" s="232"/>
      <c r="E76" s="233"/>
      <c r="F76" s="35"/>
      <c r="G76" s="20"/>
    </row>
    <row r="77" spans="1:8" ht="48" customHeight="1" thickBot="1">
      <c r="A77" s="68" t="s">
        <v>18</v>
      </c>
      <c r="B77" s="68" t="s">
        <v>15</v>
      </c>
      <c r="C77" s="51" t="s">
        <v>33</v>
      </c>
      <c r="D77" s="52" t="s">
        <v>123</v>
      </c>
      <c r="E77" s="68" t="s">
        <v>124</v>
      </c>
      <c r="F77" s="35"/>
      <c r="G77" s="21" t="s">
        <v>19</v>
      </c>
    </row>
    <row r="78" spans="1:8" ht="21" customHeight="1">
      <c r="A78" s="179" t="s">
        <v>112</v>
      </c>
      <c r="B78" s="181" t="s">
        <v>50</v>
      </c>
      <c r="C78" s="171" t="s">
        <v>16</v>
      </c>
      <c r="D78" s="171" t="s">
        <v>16</v>
      </c>
      <c r="E78" s="177"/>
      <c r="F78" s="35"/>
      <c r="G78" s="21"/>
    </row>
    <row r="79" spans="1:8" ht="209.25" customHeight="1" thickBot="1">
      <c r="A79" s="180"/>
      <c r="B79" s="182"/>
      <c r="C79" s="183"/>
      <c r="D79" s="183"/>
      <c r="E79" s="178"/>
      <c r="F79" s="45"/>
      <c r="G79" s="12" t="str">
        <f>IF(C78="Required by code (G)","Green",IF(C78="Incentives Provided (G)","Green",IF(C78="Expressly Allowed (Y)","Yellow",IF(C78="Code silent, but typically ALLOWED (Y)","Yellow",IF(C78="Code silent, but typically not approved (R)","Red",IF(C78="Expressly Prohibited (R)","Red",IF(C78="Please choose one","No Rating")))))))</f>
        <v>No Rating</v>
      </c>
      <c r="H79" s="10" t="str">
        <f>IF(G79="Red",IF(D78="Yes, State","State",IF(D78="Yes, County","County","")),"")</f>
        <v/>
      </c>
    </row>
    <row r="80" spans="1:8" ht="15.75">
      <c r="A80" s="13"/>
      <c r="B80" s="13"/>
      <c r="C80" s="13"/>
      <c r="D80" s="13"/>
      <c r="E80" s="13"/>
      <c r="F80" s="13"/>
      <c r="G80" s="13"/>
    </row>
    <row r="81" spans="1:8" ht="21">
      <c r="A81" s="173" t="s">
        <v>58</v>
      </c>
      <c r="B81" s="174"/>
      <c r="C81" s="13"/>
      <c r="D81" s="13"/>
      <c r="E81" s="13"/>
      <c r="F81" s="13"/>
      <c r="G81" s="13"/>
    </row>
    <row r="82" spans="1:8" ht="20.25">
      <c r="A82" s="25" t="s">
        <v>52</v>
      </c>
      <c r="B82" s="28">
        <f>COUNTIF(G66:G79,"Green")</f>
        <v>0</v>
      </c>
      <c r="C82" s="13"/>
      <c r="D82" s="13"/>
      <c r="E82" s="13"/>
      <c r="F82" s="13"/>
      <c r="G82" s="13"/>
    </row>
    <row r="83" spans="1:8" ht="20.25">
      <c r="A83" s="26" t="s">
        <v>53</v>
      </c>
      <c r="B83" s="28">
        <f>COUNTIF(G66:G79,"Yellow")</f>
        <v>0</v>
      </c>
      <c r="C83" s="13"/>
      <c r="D83" s="13"/>
      <c r="E83" s="13"/>
      <c r="F83" s="13"/>
      <c r="G83" s="13"/>
    </row>
    <row r="84" spans="1:8" ht="20.25">
      <c r="A84" s="27" t="s">
        <v>54</v>
      </c>
      <c r="B84" s="28">
        <f>COUNTIF(G66:G79,"Red")</f>
        <v>0</v>
      </c>
      <c r="C84" s="13"/>
      <c r="D84" s="13"/>
      <c r="E84" s="13"/>
      <c r="F84" s="13"/>
      <c r="G84" s="13"/>
    </row>
    <row r="85" spans="1:8" ht="20.25">
      <c r="A85" s="30" t="s">
        <v>55</v>
      </c>
      <c r="B85" s="29">
        <f>COUNTIF(G66:G79, "No Rating")</f>
        <v>3</v>
      </c>
      <c r="C85" s="13"/>
      <c r="D85" s="13"/>
      <c r="E85" s="13"/>
      <c r="F85" s="13"/>
      <c r="G85" s="13"/>
    </row>
    <row r="86" spans="1:8" ht="15.75">
      <c r="A86" s="13"/>
      <c r="B86" s="13"/>
      <c r="C86" s="13"/>
      <c r="D86" s="13"/>
      <c r="E86" s="13"/>
      <c r="F86" s="13"/>
      <c r="G86" s="13"/>
    </row>
    <row r="87" spans="1:8" ht="28.5" customHeight="1">
      <c r="A87" s="197" t="s">
        <v>216</v>
      </c>
      <c r="B87" s="198"/>
      <c r="C87" s="198"/>
      <c r="D87" s="198"/>
      <c r="E87" s="198"/>
      <c r="F87" s="198"/>
      <c r="G87" s="198"/>
    </row>
    <row r="88" spans="1:8" ht="24.75" customHeight="1">
      <c r="A88" s="199" t="s">
        <v>39</v>
      </c>
      <c r="B88" s="200"/>
      <c r="C88" s="200"/>
      <c r="D88" s="200"/>
      <c r="E88" s="200"/>
      <c r="F88" s="200"/>
      <c r="G88" s="200"/>
    </row>
    <row r="89" spans="1:8" ht="60.75" customHeight="1">
      <c r="A89" s="199" t="s">
        <v>40</v>
      </c>
      <c r="B89" s="200"/>
      <c r="C89" s="200"/>
      <c r="D89" s="200"/>
      <c r="E89" s="200"/>
      <c r="F89" s="200"/>
      <c r="G89" s="200"/>
    </row>
    <row r="90" spans="1:8" ht="15.75">
      <c r="A90" s="208" t="s">
        <v>38</v>
      </c>
      <c r="B90" s="209"/>
      <c r="C90" s="209"/>
      <c r="D90" s="209"/>
      <c r="E90" s="209"/>
      <c r="F90" s="210"/>
      <c r="G90" s="16"/>
    </row>
    <row r="91" spans="1:8" ht="48" customHeight="1" thickBot="1">
      <c r="A91" s="11" t="s">
        <v>18</v>
      </c>
      <c r="B91" s="11" t="s">
        <v>15</v>
      </c>
      <c r="C91" s="46" t="s">
        <v>33</v>
      </c>
      <c r="D91" s="52" t="s">
        <v>123</v>
      </c>
      <c r="E91" s="11" t="s">
        <v>124</v>
      </c>
      <c r="F91" s="11" t="s">
        <v>34</v>
      </c>
      <c r="G91" s="11" t="s">
        <v>34</v>
      </c>
    </row>
    <row r="92" spans="1:8" ht="15.75" customHeight="1" thickBot="1">
      <c r="A92" s="179" t="s">
        <v>111</v>
      </c>
      <c r="B92" s="246" t="s">
        <v>51</v>
      </c>
      <c r="C92" s="190" t="s">
        <v>16</v>
      </c>
      <c r="D92" s="190" t="s">
        <v>16</v>
      </c>
      <c r="E92" s="236"/>
      <c r="F92" s="31" t="s">
        <v>68</v>
      </c>
      <c r="G92" s="42" t="str">
        <f>IF(C92="Required by code (G)","Green",IF(C92="Incentives Provided (G)","Green",IF(C92="Expressly Allowed (Y)","Yellow",IF(C92="Code silent, but typically ALLOWED (Y)","Yellow",IF(C92="Code silent, but typically not approved (R)","Red",IF(C92="Expressly Prohibited (R)","Red",IF(C92="Please choose one","No Rating")))))))</f>
        <v>No Rating</v>
      </c>
      <c r="H92" s="10" t="str">
        <f>IF(G92="Red",IF(D92="Yes, State","State",IF(D92="Yes, County","County","")),"")</f>
        <v/>
      </c>
    </row>
    <row r="93" spans="1:8" ht="15.75" customHeight="1" thickBot="1">
      <c r="A93" s="201"/>
      <c r="B93" s="251"/>
      <c r="C93" s="190"/>
      <c r="D93" s="190"/>
      <c r="E93" s="237"/>
      <c r="F93" s="104" t="s">
        <v>506</v>
      </c>
      <c r="G93" s="61"/>
    </row>
    <row r="94" spans="1:8" ht="15.75" customHeight="1" thickBot="1">
      <c r="A94" s="265"/>
      <c r="B94" s="266"/>
      <c r="C94" s="191"/>
      <c r="D94" s="192"/>
      <c r="E94" s="245"/>
      <c r="F94" s="107" t="s">
        <v>69</v>
      </c>
      <c r="G94" s="13"/>
    </row>
    <row r="95" spans="1:8" ht="15.75" customHeight="1" thickBot="1">
      <c r="A95" s="265"/>
      <c r="B95" s="266"/>
      <c r="C95" s="191"/>
      <c r="D95" s="192"/>
      <c r="E95" s="245"/>
      <c r="F95" s="107" t="s">
        <v>72</v>
      </c>
      <c r="G95" s="13"/>
    </row>
    <row r="96" spans="1:8" ht="15.75" customHeight="1" thickBot="1">
      <c r="A96" s="265"/>
      <c r="B96" s="266"/>
      <c r="C96" s="191"/>
      <c r="D96" s="192"/>
      <c r="E96" s="245"/>
      <c r="F96" s="107" t="s">
        <v>73</v>
      </c>
      <c r="G96" s="13"/>
    </row>
    <row r="97" spans="1:7" ht="15.75" customHeight="1" thickBot="1">
      <c r="A97" s="265"/>
      <c r="B97" s="266"/>
      <c r="C97" s="191"/>
      <c r="D97" s="192"/>
      <c r="E97" s="245"/>
      <c r="F97" s="107" t="s">
        <v>74</v>
      </c>
      <c r="G97" s="13"/>
    </row>
    <row r="98" spans="1:7" ht="15.75" customHeight="1" thickBot="1">
      <c r="A98" s="265"/>
      <c r="B98" s="266"/>
      <c r="C98" s="191"/>
      <c r="D98" s="192"/>
      <c r="E98" s="245"/>
      <c r="F98" s="107" t="s">
        <v>75</v>
      </c>
      <c r="G98" s="13"/>
    </row>
    <row r="99" spans="1:7" ht="15.75" customHeight="1" thickBot="1">
      <c r="A99" s="265"/>
      <c r="B99" s="266"/>
      <c r="C99" s="191"/>
      <c r="D99" s="192"/>
      <c r="E99" s="245"/>
      <c r="F99" s="107" t="s">
        <v>76</v>
      </c>
      <c r="G99" s="13"/>
    </row>
    <row r="100" spans="1:7" ht="15.75" customHeight="1" thickBot="1">
      <c r="A100" s="265"/>
      <c r="B100" s="266"/>
      <c r="C100" s="191"/>
      <c r="D100" s="192"/>
      <c r="E100" s="245"/>
      <c r="F100" s="107" t="s">
        <v>77</v>
      </c>
      <c r="G100" s="13"/>
    </row>
    <row r="101" spans="1:7" ht="15.75" customHeight="1" thickBot="1">
      <c r="A101" s="265"/>
      <c r="B101" s="266"/>
      <c r="C101" s="191"/>
      <c r="D101" s="192"/>
      <c r="E101" s="245"/>
      <c r="F101" s="107" t="s">
        <v>78</v>
      </c>
      <c r="G101" s="13"/>
    </row>
    <row r="102" spans="1:7" ht="15.75" customHeight="1" thickBot="1">
      <c r="A102" s="265"/>
      <c r="B102" s="266"/>
      <c r="C102" s="191"/>
      <c r="D102" s="192"/>
      <c r="E102" s="245"/>
      <c r="F102" s="107" t="s">
        <v>79</v>
      </c>
      <c r="G102" s="13"/>
    </row>
    <row r="103" spans="1:7" ht="15.75" customHeight="1" thickBot="1">
      <c r="A103" s="265"/>
      <c r="B103" s="266"/>
      <c r="C103" s="191"/>
      <c r="D103" s="192"/>
      <c r="E103" s="245"/>
      <c r="F103" s="107" t="s">
        <v>80</v>
      </c>
      <c r="G103" s="13"/>
    </row>
    <row r="104" spans="1:7" ht="15.75" customHeight="1" thickBot="1">
      <c r="A104" s="265"/>
      <c r="B104" s="266"/>
      <c r="C104" s="191"/>
      <c r="D104" s="192"/>
      <c r="E104" s="245"/>
      <c r="F104" s="107" t="s">
        <v>507</v>
      </c>
      <c r="G104" s="13"/>
    </row>
    <row r="105" spans="1:7" ht="15.75" customHeight="1" thickBot="1">
      <c r="A105" s="265"/>
      <c r="B105" s="266"/>
      <c r="C105" s="191"/>
      <c r="D105" s="192"/>
      <c r="E105" s="245"/>
      <c r="F105" s="153" t="s">
        <v>508</v>
      </c>
      <c r="G105" s="13"/>
    </row>
    <row r="106" spans="1:7" ht="15.75" customHeight="1" thickBot="1">
      <c r="A106" s="265"/>
      <c r="B106" s="266"/>
      <c r="C106" s="191"/>
      <c r="D106" s="192"/>
      <c r="E106" s="245"/>
      <c r="F106" s="260"/>
      <c r="G106" s="13"/>
    </row>
    <row r="107" spans="1:7" ht="15.75" customHeight="1" thickBot="1">
      <c r="A107" s="265"/>
      <c r="B107" s="266"/>
      <c r="C107" s="191"/>
      <c r="D107" s="192"/>
      <c r="E107" s="245"/>
      <c r="F107" s="107" t="s">
        <v>509</v>
      </c>
      <c r="G107" s="13"/>
    </row>
    <row r="108" spans="1:7" ht="15.75" customHeight="1" thickBot="1">
      <c r="A108" s="265"/>
      <c r="B108" s="266"/>
      <c r="C108" s="191"/>
      <c r="D108" s="192"/>
      <c r="E108" s="245"/>
      <c r="F108" s="153" t="s">
        <v>81</v>
      </c>
      <c r="G108" s="13"/>
    </row>
    <row r="109" spans="1:7" ht="15.75" customHeight="1" thickBot="1">
      <c r="A109" s="265"/>
      <c r="B109" s="48" t="s">
        <v>95</v>
      </c>
      <c r="C109" s="191"/>
      <c r="D109" s="192"/>
      <c r="E109" s="245"/>
      <c r="F109" s="153"/>
      <c r="G109" s="13"/>
    </row>
    <row r="110" spans="1:7" ht="15.75" customHeight="1" thickBot="1">
      <c r="A110" s="265"/>
      <c r="B110" s="49" t="s">
        <v>78</v>
      </c>
      <c r="C110" s="191"/>
      <c r="D110" s="192"/>
      <c r="E110" s="245"/>
      <c r="F110" s="107" t="s">
        <v>82</v>
      </c>
      <c r="G110" s="13"/>
    </row>
    <row r="111" spans="1:7" ht="15.75" customHeight="1" thickBot="1">
      <c r="A111" s="265"/>
      <c r="B111" s="49"/>
      <c r="C111" s="191"/>
      <c r="D111" s="192"/>
      <c r="E111" s="245"/>
      <c r="F111" s="153" t="s">
        <v>93</v>
      </c>
      <c r="G111" s="13"/>
    </row>
    <row r="112" spans="1:7" ht="15.75" customHeight="1" thickBot="1">
      <c r="A112" s="265"/>
      <c r="B112" s="49"/>
      <c r="C112" s="191"/>
      <c r="D112" s="192"/>
      <c r="E112" s="245"/>
      <c r="F112" s="153"/>
      <c r="G112" s="13"/>
    </row>
    <row r="113" spans="1:7" ht="15.75" customHeight="1" thickBot="1">
      <c r="A113" s="265"/>
      <c r="B113" s="49"/>
      <c r="C113" s="191"/>
      <c r="D113" s="192"/>
      <c r="E113" s="245"/>
      <c r="F113" s="107" t="s">
        <v>94</v>
      </c>
      <c r="G113" s="13"/>
    </row>
    <row r="114" spans="1:7" ht="15.75" customHeight="1" thickBot="1">
      <c r="A114" s="265"/>
      <c r="B114" s="49"/>
      <c r="C114" s="191"/>
      <c r="D114" s="192"/>
      <c r="E114" s="245"/>
      <c r="F114" s="43" t="s">
        <v>95</v>
      </c>
      <c r="G114" s="13"/>
    </row>
    <row r="115" spans="1:7" ht="15.75" customHeight="1" thickBot="1">
      <c r="A115" s="265"/>
      <c r="B115" s="49"/>
      <c r="C115" s="191"/>
      <c r="D115" s="192"/>
      <c r="E115" s="245"/>
      <c r="F115" s="43" t="s">
        <v>510</v>
      </c>
      <c r="G115" s="13"/>
    </row>
    <row r="116" spans="1:7" ht="15.75" customHeight="1" thickBot="1">
      <c r="A116" s="265"/>
      <c r="B116" s="108"/>
      <c r="C116" s="191"/>
      <c r="D116" s="192"/>
      <c r="E116" s="245"/>
      <c r="F116" s="44"/>
      <c r="G116" s="13"/>
    </row>
    <row r="117" spans="1:7" ht="15.75" customHeight="1" thickBot="1">
      <c r="A117" s="265"/>
      <c r="B117" s="108"/>
      <c r="C117" s="191"/>
      <c r="D117" s="192"/>
      <c r="E117" s="245"/>
      <c r="F117" s="32" t="s">
        <v>70</v>
      </c>
      <c r="G117" s="13"/>
    </row>
    <row r="118" spans="1:7" ht="15.75" customHeight="1" thickBot="1">
      <c r="A118" s="265"/>
      <c r="B118" s="108"/>
      <c r="C118" s="191"/>
      <c r="D118" s="192"/>
      <c r="E118" s="245"/>
      <c r="F118" s="107" t="s">
        <v>83</v>
      </c>
      <c r="G118" s="13"/>
    </row>
    <row r="119" spans="1:7" ht="15.75" customHeight="1" thickBot="1">
      <c r="A119" s="265"/>
      <c r="B119" s="108"/>
      <c r="C119" s="191"/>
      <c r="D119" s="192"/>
      <c r="E119" s="245"/>
      <c r="F119" s="107" t="s">
        <v>84</v>
      </c>
      <c r="G119" s="13"/>
    </row>
    <row r="120" spans="1:7" ht="15.75" customHeight="1" thickBot="1">
      <c r="A120" s="265"/>
      <c r="B120" s="108"/>
      <c r="C120" s="191"/>
      <c r="D120" s="192"/>
      <c r="E120" s="245"/>
      <c r="F120" s="43" t="s">
        <v>85</v>
      </c>
      <c r="G120" s="13"/>
    </row>
    <row r="121" spans="1:7" ht="15.75" customHeight="1" thickBot="1">
      <c r="A121" s="265"/>
      <c r="B121" s="108"/>
      <c r="C121" s="191"/>
      <c r="D121" s="192"/>
      <c r="E121" s="245"/>
      <c r="F121" s="44"/>
      <c r="G121" s="13"/>
    </row>
    <row r="122" spans="1:7" ht="15.75" customHeight="1" thickBot="1">
      <c r="A122" s="265"/>
      <c r="B122" s="108"/>
      <c r="C122" s="191"/>
      <c r="D122" s="192"/>
      <c r="E122" s="245"/>
      <c r="F122" s="32" t="s">
        <v>125</v>
      </c>
      <c r="G122" s="13"/>
    </row>
    <row r="123" spans="1:7" ht="15.75" customHeight="1" thickBot="1">
      <c r="A123" s="265"/>
      <c r="B123" s="108"/>
      <c r="C123" s="191"/>
      <c r="D123" s="192"/>
      <c r="E123" s="245"/>
      <c r="F123" s="107" t="s">
        <v>86</v>
      </c>
      <c r="G123" s="13"/>
    </row>
    <row r="124" spans="1:7" ht="15.75" customHeight="1" thickBot="1">
      <c r="A124" s="265"/>
      <c r="B124" s="108"/>
      <c r="C124" s="191"/>
      <c r="D124" s="192"/>
      <c r="E124" s="245"/>
      <c r="F124" s="107" t="s">
        <v>87</v>
      </c>
      <c r="G124" s="13"/>
    </row>
    <row r="125" spans="1:7" ht="15.75" customHeight="1" thickBot="1">
      <c r="A125" s="265"/>
      <c r="B125" s="108"/>
      <c r="C125" s="191"/>
      <c r="D125" s="192"/>
      <c r="E125" s="245"/>
      <c r="F125" s="153" t="s">
        <v>88</v>
      </c>
      <c r="G125" s="13"/>
    </row>
    <row r="126" spans="1:7" ht="15.75" customHeight="1" thickBot="1">
      <c r="A126" s="265"/>
      <c r="B126" s="108"/>
      <c r="C126" s="191"/>
      <c r="D126" s="192"/>
      <c r="E126" s="245"/>
      <c r="F126" s="153"/>
      <c r="G126" s="13"/>
    </row>
    <row r="127" spans="1:7" ht="15.75" customHeight="1" thickBot="1">
      <c r="A127" s="265"/>
      <c r="B127" s="108"/>
      <c r="C127" s="191"/>
      <c r="D127" s="192"/>
      <c r="E127" s="245"/>
      <c r="F127" s="107" t="s">
        <v>89</v>
      </c>
      <c r="G127" s="13"/>
    </row>
    <row r="128" spans="1:7" ht="15.75" customHeight="1" thickBot="1">
      <c r="A128" s="265"/>
      <c r="B128" s="108"/>
      <c r="C128" s="191"/>
      <c r="D128" s="192"/>
      <c r="E128" s="245"/>
      <c r="F128" s="107" t="s">
        <v>90</v>
      </c>
      <c r="G128" s="13"/>
    </row>
    <row r="129" spans="1:7" ht="15.75" customHeight="1" thickBot="1">
      <c r="A129" s="265"/>
      <c r="B129" s="108"/>
      <c r="C129" s="191"/>
      <c r="D129" s="192"/>
      <c r="E129" s="245"/>
      <c r="F129" s="153" t="s">
        <v>91</v>
      </c>
      <c r="G129" s="13"/>
    </row>
    <row r="130" spans="1:7" ht="15.75" customHeight="1" thickBot="1">
      <c r="A130" s="265"/>
      <c r="B130" s="108"/>
      <c r="C130" s="191"/>
      <c r="D130" s="192"/>
      <c r="E130" s="245"/>
      <c r="F130" s="153"/>
      <c r="G130" s="13"/>
    </row>
    <row r="131" spans="1:7" ht="15.75" customHeight="1">
      <c r="A131" s="229"/>
      <c r="B131" s="50"/>
      <c r="C131" s="264"/>
      <c r="D131" s="263"/>
      <c r="E131" s="262"/>
      <c r="F131" s="115" t="s">
        <v>92</v>
      </c>
      <c r="G131" s="13"/>
    </row>
    <row r="132" spans="1:7" ht="15.75">
      <c r="A132" s="13"/>
      <c r="B132" s="13"/>
      <c r="C132" s="13"/>
      <c r="D132" s="13"/>
      <c r="E132" s="13"/>
      <c r="F132" s="13"/>
      <c r="G132" s="13"/>
    </row>
    <row r="133" spans="1:7" ht="21">
      <c r="A133" s="173" t="s">
        <v>59</v>
      </c>
      <c r="B133" s="174"/>
      <c r="C133" s="13"/>
      <c r="D133" s="13"/>
      <c r="E133" s="13"/>
      <c r="F133" s="13"/>
      <c r="G133" s="13"/>
    </row>
    <row r="134" spans="1:7" ht="20.25" customHeight="1">
      <c r="A134" s="25" t="s">
        <v>52</v>
      </c>
      <c r="B134" s="28">
        <f>COUNTIF(G92,"Green")</f>
        <v>0</v>
      </c>
      <c r="C134" s="13"/>
      <c r="D134" s="13"/>
      <c r="E134" s="13"/>
      <c r="F134" s="13"/>
      <c r="G134" s="13"/>
    </row>
    <row r="135" spans="1:7" ht="20.25" customHeight="1">
      <c r="A135" s="26" t="s">
        <v>53</v>
      </c>
      <c r="B135" s="28">
        <f>COUNTIF(G92,"Yellow")</f>
        <v>0</v>
      </c>
      <c r="C135" s="13"/>
      <c r="D135" s="13"/>
      <c r="E135" s="13"/>
      <c r="F135" s="13"/>
      <c r="G135" s="13"/>
    </row>
    <row r="136" spans="1:7" ht="20.25" customHeight="1">
      <c r="A136" s="27" t="s">
        <v>54</v>
      </c>
      <c r="B136" s="28">
        <f>COUNTIF(G92,"Red")</f>
        <v>0</v>
      </c>
      <c r="C136" s="13"/>
      <c r="D136" s="13"/>
      <c r="E136" s="13"/>
      <c r="F136" s="13"/>
      <c r="G136" s="13"/>
    </row>
    <row r="137" spans="1:7" ht="20.25" customHeight="1">
      <c r="A137" s="30" t="s">
        <v>55</v>
      </c>
      <c r="B137" s="29">
        <f>COUNTIF(G92, "No Rating")</f>
        <v>1</v>
      </c>
      <c r="C137" s="13"/>
      <c r="D137" s="13"/>
      <c r="E137" s="13"/>
      <c r="F137" s="13"/>
      <c r="G137" s="13"/>
    </row>
    <row r="138" spans="1:7" ht="15" customHeight="1">
      <c r="A138" s="13"/>
      <c r="B138" s="13"/>
      <c r="C138" s="13"/>
      <c r="D138" s="13"/>
      <c r="E138" s="13"/>
      <c r="F138" s="13"/>
      <c r="G138" s="13"/>
    </row>
    <row r="139" spans="1:7" ht="20.25" customHeight="1">
      <c r="A139" s="173" t="s">
        <v>60</v>
      </c>
      <c r="B139" s="174"/>
      <c r="C139" s="13"/>
      <c r="D139" s="13"/>
      <c r="E139" s="13"/>
      <c r="F139" s="13"/>
      <c r="G139" s="13"/>
    </row>
    <row r="140" spans="1:7" ht="20.25" customHeight="1">
      <c r="A140" s="25" t="s">
        <v>52</v>
      </c>
      <c r="B140" s="28">
        <f>SUM(B32, B56, B82, B134)</f>
        <v>0</v>
      </c>
      <c r="C140" s="13"/>
      <c r="D140" s="13"/>
      <c r="E140" s="13"/>
      <c r="F140" s="13"/>
      <c r="G140" s="13"/>
    </row>
    <row r="141" spans="1:7" ht="20.25" customHeight="1">
      <c r="A141" s="26" t="s">
        <v>53</v>
      </c>
      <c r="B141" s="28">
        <f>SUM(B33, B57, B83, B135)</f>
        <v>0</v>
      </c>
      <c r="C141" s="13"/>
      <c r="D141" s="13"/>
      <c r="E141" s="13"/>
      <c r="F141" s="13"/>
      <c r="G141" s="13"/>
    </row>
    <row r="142" spans="1:7" ht="20.25" customHeight="1">
      <c r="A142" s="27" t="s">
        <v>54</v>
      </c>
      <c r="B142" s="28">
        <f>SUM(B34, B58, B84, B136)</f>
        <v>0</v>
      </c>
      <c r="C142" s="13"/>
      <c r="D142" s="13"/>
      <c r="E142" s="13"/>
      <c r="F142" s="13"/>
      <c r="G142" s="13"/>
    </row>
    <row r="143" spans="1:7" ht="20.25" customHeight="1">
      <c r="A143" s="30" t="s">
        <v>55</v>
      </c>
      <c r="B143" s="29">
        <f>SUM(B35, B59, B85, B137)</f>
        <v>9</v>
      </c>
      <c r="C143" s="13"/>
      <c r="D143" s="13"/>
      <c r="E143" s="13"/>
      <c r="F143" s="13"/>
      <c r="G143" s="13"/>
    </row>
    <row r="144" spans="1:7" ht="15.75">
      <c r="A144" s="13"/>
      <c r="B144" s="13"/>
      <c r="C144" s="13"/>
      <c r="D144" s="13"/>
      <c r="E144" s="13"/>
      <c r="F144" s="13"/>
      <c r="G144" s="13"/>
    </row>
    <row r="145" spans="1:3" ht="15.75">
      <c r="A145" s="239" t="s">
        <v>363</v>
      </c>
      <c r="B145" s="240"/>
      <c r="C145" s="80">
        <f>COUNTIF(H:H,"County")</f>
        <v>0</v>
      </c>
    </row>
    <row r="146" spans="1:3" ht="15.75">
      <c r="A146" s="241" t="s">
        <v>364</v>
      </c>
      <c r="B146" s="242"/>
      <c r="C146" s="81">
        <f>COUNTIF(H:H,"State")</f>
        <v>0</v>
      </c>
    </row>
  </sheetData>
  <dataConsolidate/>
  <mergeCells count="81">
    <mergeCell ref="A145:B145"/>
    <mergeCell ref="A146:B146"/>
    <mergeCell ref="A2:G2"/>
    <mergeCell ref="A3:G3"/>
    <mergeCell ref="A4:G4"/>
    <mergeCell ref="A5:G5"/>
    <mergeCell ref="A133:B133"/>
    <mergeCell ref="A139:B139"/>
    <mergeCell ref="A92:A131"/>
    <mergeCell ref="A90:F90"/>
    <mergeCell ref="A87:G87"/>
    <mergeCell ref="A88:G88"/>
    <mergeCell ref="A89:G89"/>
    <mergeCell ref="B92:B108"/>
    <mergeCell ref="B66:B71"/>
    <mergeCell ref="C66:C71"/>
    <mergeCell ref="A55:B55"/>
    <mergeCell ref="A61:G61"/>
    <mergeCell ref="A1:D1"/>
    <mergeCell ref="A8:A25"/>
    <mergeCell ref="B8:B25"/>
    <mergeCell ref="C8:C25"/>
    <mergeCell ref="A6:F6"/>
    <mergeCell ref="F9:F10"/>
    <mergeCell ref="F13:F14"/>
    <mergeCell ref="E8:E25"/>
    <mergeCell ref="E28:E29"/>
    <mergeCell ref="A52:A53"/>
    <mergeCell ref="B52:B53"/>
    <mergeCell ref="C52:C53"/>
    <mergeCell ref="D52:D53"/>
    <mergeCell ref="E52:E53"/>
    <mergeCell ref="A62:G62"/>
    <mergeCell ref="A63:G63"/>
    <mergeCell ref="F64:F65"/>
    <mergeCell ref="F69:F70"/>
    <mergeCell ref="F73:F74"/>
    <mergeCell ref="A64:E64"/>
    <mergeCell ref="F125:F126"/>
    <mergeCell ref="A38:G38"/>
    <mergeCell ref="A39:G39"/>
    <mergeCell ref="A40:F40"/>
    <mergeCell ref="F108:F109"/>
    <mergeCell ref="C92:C131"/>
    <mergeCell ref="F129:F130"/>
    <mergeCell ref="F111:F112"/>
    <mergeCell ref="A72:A75"/>
    <mergeCell ref="B72:B75"/>
    <mergeCell ref="C72:C75"/>
    <mergeCell ref="A81:B81"/>
    <mergeCell ref="E42:E51"/>
    <mergeCell ref="E66:E71"/>
    <mergeCell ref="A66:A71"/>
    <mergeCell ref="E72:E75"/>
    <mergeCell ref="A76:E76"/>
    <mergeCell ref="E92:E131"/>
    <mergeCell ref="D8:D25"/>
    <mergeCell ref="D42:D51"/>
    <mergeCell ref="D66:D71"/>
    <mergeCell ref="D72:D75"/>
    <mergeCell ref="D92:D131"/>
    <mergeCell ref="A26:A27"/>
    <mergeCell ref="B26:B27"/>
    <mergeCell ref="C26:C27"/>
    <mergeCell ref="D26:D27"/>
    <mergeCell ref="E26:E27"/>
    <mergeCell ref="A28:A29"/>
    <mergeCell ref="B28:B29"/>
    <mergeCell ref="C28:C29"/>
    <mergeCell ref="D28:D29"/>
    <mergeCell ref="A37:G37"/>
    <mergeCell ref="A31:B31"/>
    <mergeCell ref="A42:A51"/>
    <mergeCell ref="B42:B51"/>
    <mergeCell ref="C42:C51"/>
    <mergeCell ref="F105:F106"/>
    <mergeCell ref="A78:A79"/>
    <mergeCell ref="B78:B79"/>
    <mergeCell ref="C78:C79"/>
    <mergeCell ref="D78:D79"/>
    <mergeCell ref="E78:E79"/>
  </mergeCells>
  <conditionalFormatting sqref="C8:C29 C42:C53 C66:C75 C78 C92:C93">
    <cfRule type="containsText" dxfId="11" priority="2" operator="containsText" text="(Y)">
      <formula>NOT(ISERROR(SEARCH("(Y)",C8)))</formula>
    </cfRule>
  </conditionalFormatting>
  <conditionalFormatting sqref="C26 C8 C28 C42 C52 C66 C72 C78 C92:C93">
    <cfRule type="containsText" dxfId="10" priority="1" operator="containsText" text="(R)">
      <formula>NOT(ISERROR(SEARCH("(R)",C8)))</formula>
    </cfRule>
    <cfRule type="containsText" dxfId="9" priority="3" operator="containsText" text="(G)">
      <formula>NOT(ISERROR(SEARCH("(G)",C8)))</formula>
    </cfRule>
  </conditionalFormatting>
  <dataValidations count="2">
    <dataValidation type="list" allowBlank="1" showInputMessage="1" showErrorMessage="1" sqref="C42 C66 C28 C78 C52 C72 C8 C26 C92:C93">
      <formula1>AssessType</formula1>
    </dataValidation>
    <dataValidation type="list" allowBlank="1" showInputMessage="1" showErrorMessage="1" sqref="D8:D29 D42:D53 D66:D75 D78 D92:D131">
      <formula1>OrdType</formula1>
    </dataValidation>
  </dataValidations>
  <hyperlinks>
    <hyperlink ref="F94" r:id="rId1"/>
    <hyperlink ref="F95" r:id="rId2"/>
    <hyperlink ref="F96" r:id="rId3"/>
    <hyperlink ref="F97" r:id="rId4"/>
    <hyperlink ref="F98:F99" r:id="rId5" display="• Science Certification Systems (SCS) Certified Products Database"/>
    <hyperlink ref="F99" r:id="rId6"/>
    <hyperlink ref="F100:F102" r:id="rId7" display="• ICC’s Sustainable Attributes Verification and Evaluation™ Program"/>
    <hyperlink ref="F101" r:id="rId8"/>
    <hyperlink ref="F102" r:id="rId9"/>
    <hyperlink ref="F103" r:id="rId10"/>
    <hyperlink ref="F108:F109" r:id="rId11" display="• Old to New: Design Guide, Salvaged Building Materials in New Construction, 3rd Edition (2002)"/>
    <hyperlink ref="F110" r:id="rId12"/>
    <hyperlink ref="F118" r:id="rId13"/>
    <hyperlink ref="F119" r:id="rId14"/>
    <hyperlink ref="F123" r:id="rId15"/>
    <hyperlink ref="F124" r:id="rId16"/>
    <hyperlink ref="F127" r:id="rId17"/>
    <hyperlink ref="F128" r:id="rId18"/>
    <hyperlink ref="F129:F130" r:id="rId19" display="• ASTM Committee E50 Environmental Assessment, Risk Management and Corrective Action"/>
    <hyperlink ref="F131" r:id="rId20"/>
    <hyperlink ref="F111:F112" r:id="rId21" display="• Alameda County, CA, Waste Management Authority Green Building Materials Resource Guide"/>
    <hyperlink ref="F113:F114" r:id="rId22" display="• The Associated General Contractors of America Recycling Toolkit"/>
    <hyperlink ref="F113" r:id="rId23"/>
    <hyperlink ref="F114" r:id="rId24"/>
    <hyperlink ref="F71" r:id="rId25"/>
    <hyperlink ref="F72" r:id="rId26" display="EPA Using Recycled Industrial Materials in Buildings"/>
    <hyperlink ref="F68" r:id="rId27" display="Building Materials Reuse Association"/>
    <hyperlink ref="F67" r:id="rId28" display="The Associated General Contractors of America Recycling Toolkit"/>
    <hyperlink ref="F43" r:id="rId29"/>
    <hyperlink ref="F44:F45" r:id="rId30" display="• Leadership in Energy and Environmental Design (LEED) for Core &amp; Shell Green Building Rating System"/>
    <hyperlink ref="F45" r:id="rId31"/>
    <hyperlink ref="F46" r:id="rId32"/>
    <hyperlink ref="F12" r:id="rId33"/>
    <hyperlink ref="F13" r:id="rId34" display="California Integrated Waste Management Board C&amp;D Recyclers Database"/>
    <hyperlink ref="F15" r:id="rId35"/>
    <hyperlink ref="B109" r:id="rId36"/>
    <hyperlink ref="B110" r:id="rId37"/>
    <hyperlink ref="F9:F10" r:id="rId38" display="• WasteCap Resource Solutions: C&amp;D Specification: Construction Waste Management (CWM) Plan Materials"/>
    <hyperlink ref="F11" r:id="rId39"/>
    <hyperlink ref="F13:F14" r:id="rId40" display="• CalRecycle C&amp;D Debris Recycling "/>
    <hyperlink ref="F44" r:id="rId41"/>
    <hyperlink ref="F69:F70" r:id="rId42" display="• EPA Environmental Technology Verification Program: Materials Management and Remediation Center"/>
    <hyperlink ref="F73:F74" r:id="rId43" display="• Old to New: Design Guide, Salvaged Building Materials in New Construction, 3rd Edition (2002)"/>
    <hyperlink ref="F125:F126" r:id="rId44" display="• ASTM Committee C11 Gypsum and Related Building Materials and Systems"/>
    <hyperlink ref="F120" r:id="rId45"/>
    <hyperlink ref="F20" r:id="rId46"/>
    <hyperlink ref="F19" r:id="rId47"/>
    <hyperlink ref="F18" r:id="rId48"/>
    <hyperlink ref="F17" r:id="rId49"/>
    <hyperlink ref="F16" r:id="rId50"/>
    <hyperlink ref="F93" r:id="rId51"/>
    <hyperlink ref="F104" r:id="rId52"/>
    <hyperlink ref="F105" r:id="rId53"/>
    <hyperlink ref="F107" r:id="rId54"/>
    <hyperlink ref="F115" r:id="rId55"/>
  </hyperlinks>
  <pageMargins left="0.7" right="0.7" top="0.75" bottom="0.75" header="0.3" footer="0.3"/>
  <pageSetup scale="47" fitToHeight="4" orientation="landscape" r:id="rId56"/>
  <rowBreaks count="3" manualBreakCount="3">
    <brk id="36" max="6" man="1"/>
    <brk id="60" max="6" man="1"/>
    <brk id="86" max="6" man="1"/>
  </rowBreaks>
  <legacyDrawing r:id="rId57"/>
</worksheet>
</file>

<file path=xl/worksheets/sheet6.xml><?xml version="1.0" encoding="utf-8"?>
<worksheet xmlns="http://schemas.openxmlformats.org/spreadsheetml/2006/main" xmlns:r="http://schemas.openxmlformats.org/officeDocument/2006/relationships">
  <sheetPr>
    <pageSetUpPr fitToPage="1"/>
  </sheetPr>
  <dimension ref="A1"/>
  <sheetViews>
    <sheetView showGridLines="0" zoomScaleNormal="100" workbookViewId="0"/>
  </sheetViews>
  <sheetFormatPr defaultColWidth="8.7109375" defaultRowHeight="15"/>
  <cols>
    <col min="1" max="16384" width="8.7109375" style="41"/>
  </cols>
  <sheetData/>
  <pageMargins left="0.7" right="0.7" top="0.75" bottom="0.75" header="0.3" footer="0.3"/>
  <pageSetup scale="93" orientation="landscape" r:id="rId1"/>
  <drawing r:id="rId2"/>
</worksheet>
</file>

<file path=xl/worksheets/sheet7.xml><?xml version="1.0" encoding="utf-8"?>
<worksheet xmlns="http://schemas.openxmlformats.org/spreadsheetml/2006/main" xmlns:r="http://schemas.openxmlformats.org/officeDocument/2006/relationships">
  <dimension ref="A1:H181"/>
  <sheetViews>
    <sheetView showGridLines="0" zoomScale="80" zoomScaleNormal="80" zoomScaleSheetLayoutView="80" zoomScalePageLayoutView="80" workbookViewId="0">
      <selection sqref="A1:D1"/>
    </sheetView>
  </sheetViews>
  <sheetFormatPr defaultColWidth="8.7109375" defaultRowHeight="15"/>
  <cols>
    <col min="1" max="1" width="22.5703125" style="10" customWidth="1"/>
    <col min="2" max="2" width="32.28515625" style="10" customWidth="1"/>
    <col min="3" max="3" width="23.140625" style="10" customWidth="1"/>
    <col min="4" max="4" width="17.28515625" style="10" customWidth="1"/>
    <col min="5" max="5" width="16.5703125" style="10" customWidth="1"/>
    <col min="6" max="6" width="70.140625" style="10" customWidth="1"/>
    <col min="7" max="7" width="28.7109375" style="10" hidden="1" customWidth="1"/>
    <col min="8" max="8" width="8.7109375" style="10" hidden="1" customWidth="1"/>
    <col min="9" max="16384" width="8.7109375" style="10"/>
  </cols>
  <sheetData>
    <row r="1" spans="1:8" ht="40.5" customHeight="1">
      <c r="A1" s="205" t="s">
        <v>28</v>
      </c>
      <c r="B1" s="206"/>
      <c r="C1" s="206"/>
      <c r="D1" s="206"/>
      <c r="E1" s="60"/>
    </row>
    <row r="2" spans="1:8" ht="35.25" customHeight="1">
      <c r="A2" s="207" t="s">
        <v>235</v>
      </c>
      <c r="B2" s="207"/>
      <c r="C2" s="207"/>
      <c r="D2" s="207"/>
      <c r="E2" s="207"/>
      <c r="F2" s="207"/>
      <c r="G2" s="207"/>
    </row>
    <row r="3" spans="1:8" ht="26.25" customHeight="1">
      <c r="A3" s="197" t="s">
        <v>236</v>
      </c>
      <c r="B3" s="198"/>
      <c r="C3" s="198"/>
      <c r="D3" s="198"/>
      <c r="E3" s="198"/>
      <c r="F3" s="198"/>
      <c r="G3" s="198"/>
    </row>
    <row r="4" spans="1:8" ht="27" customHeight="1">
      <c r="A4" s="199" t="s">
        <v>237</v>
      </c>
      <c r="B4" s="200"/>
      <c r="C4" s="200"/>
      <c r="D4" s="200"/>
      <c r="E4" s="200"/>
      <c r="F4" s="200"/>
      <c r="G4" s="200"/>
    </row>
    <row r="5" spans="1:8" ht="40.5" customHeight="1">
      <c r="A5" s="199" t="s">
        <v>238</v>
      </c>
      <c r="B5" s="200"/>
      <c r="C5" s="200"/>
      <c r="D5" s="200"/>
      <c r="E5" s="200"/>
      <c r="F5" s="200"/>
      <c r="G5" s="200"/>
    </row>
    <row r="6" spans="1:8" ht="24.75" customHeight="1">
      <c r="A6" s="185" t="s">
        <v>239</v>
      </c>
      <c r="B6" s="186"/>
      <c r="C6" s="186"/>
      <c r="D6" s="186"/>
      <c r="E6" s="186"/>
      <c r="F6" s="168" t="s">
        <v>34</v>
      </c>
      <c r="G6" s="18"/>
    </row>
    <row r="7" spans="1:8" ht="48" customHeight="1" thickBot="1">
      <c r="A7" s="11" t="s">
        <v>18</v>
      </c>
      <c r="B7" s="11" t="s">
        <v>15</v>
      </c>
      <c r="C7" s="58" t="s">
        <v>33</v>
      </c>
      <c r="D7" s="58" t="s">
        <v>123</v>
      </c>
      <c r="E7" s="62" t="s">
        <v>124</v>
      </c>
      <c r="F7" s="229"/>
      <c r="G7" s="11" t="s">
        <v>19</v>
      </c>
    </row>
    <row r="8" spans="1:8" ht="15.75" customHeight="1" thickBot="1">
      <c r="A8" s="179" t="s">
        <v>240</v>
      </c>
      <c r="B8" s="188" t="s">
        <v>241</v>
      </c>
      <c r="C8" s="190" t="s">
        <v>16</v>
      </c>
      <c r="D8" s="190" t="s">
        <v>16</v>
      </c>
      <c r="E8" s="193"/>
      <c r="F8" s="34" t="s">
        <v>511</v>
      </c>
      <c r="G8" s="19" t="str">
        <f>IF(C8="Required by code (G)","Green",IF(C8="Incentives Provided (G)","Green",IF(C8="Expressly Allowed (Y)","Yellow",IF(C8="Code silent, but typically ALLOWED (Y)","Yellow",IF(C8="Code silent, but typically not approved (R)","Red",IF(C8="Expressly Prohibited (R)","Red",IF(C8="Please choose one","No Rating")))))))</f>
        <v>No Rating</v>
      </c>
      <c r="H8" s="10" t="str">
        <f>IF(G8="Red",IF(D8="Yes, State","State",IF(D8="Yes, County","County","")),"")</f>
        <v/>
      </c>
    </row>
    <row r="9" spans="1:8" ht="15.75" customHeight="1" thickBot="1">
      <c r="A9" s="184"/>
      <c r="B9" s="189"/>
      <c r="C9" s="191"/>
      <c r="D9" s="192"/>
      <c r="E9" s="194"/>
      <c r="F9" s="156" t="s">
        <v>512</v>
      </c>
      <c r="G9" s="19"/>
    </row>
    <row r="10" spans="1:8" ht="15.75" customHeight="1" thickBot="1">
      <c r="A10" s="184"/>
      <c r="B10" s="189"/>
      <c r="C10" s="191"/>
      <c r="D10" s="192"/>
      <c r="E10" s="194"/>
      <c r="F10" s="156"/>
      <c r="G10" s="19"/>
    </row>
    <row r="11" spans="1:8" ht="15.75" customHeight="1" thickBot="1">
      <c r="A11" s="184"/>
      <c r="B11" s="189"/>
      <c r="C11" s="191"/>
      <c r="D11" s="192"/>
      <c r="E11" s="194"/>
      <c r="F11" s="119" t="s">
        <v>513</v>
      </c>
      <c r="G11" s="19"/>
    </row>
    <row r="12" spans="1:8" ht="15.75" customHeight="1" thickBot="1">
      <c r="A12" s="184"/>
      <c r="B12" s="189"/>
      <c r="C12" s="191"/>
      <c r="D12" s="192"/>
      <c r="E12" s="194"/>
      <c r="F12" s="119" t="s">
        <v>514</v>
      </c>
      <c r="G12" s="19"/>
    </row>
    <row r="13" spans="1:8" ht="15.75" customHeight="1" thickBot="1">
      <c r="A13" s="184"/>
      <c r="B13" s="189"/>
      <c r="C13" s="191"/>
      <c r="D13" s="192"/>
      <c r="E13" s="194"/>
      <c r="F13" s="119" t="s">
        <v>515</v>
      </c>
      <c r="G13" s="19"/>
    </row>
    <row r="14" spans="1:8" ht="15.75" customHeight="1" thickBot="1">
      <c r="A14" s="184"/>
      <c r="B14" s="189"/>
      <c r="C14" s="191"/>
      <c r="D14" s="192"/>
      <c r="E14" s="194"/>
      <c r="F14" s="156" t="s">
        <v>516</v>
      </c>
      <c r="G14" s="19"/>
    </row>
    <row r="15" spans="1:8" ht="15.75" customHeight="1" thickBot="1">
      <c r="A15" s="184"/>
      <c r="B15" s="189"/>
      <c r="C15" s="191"/>
      <c r="D15" s="192"/>
      <c r="E15" s="194"/>
      <c r="F15" s="156"/>
      <c r="G15" s="19"/>
    </row>
    <row r="16" spans="1:8" ht="15.75" customHeight="1" thickBot="1">
      <c r="A16" s="184"/>
      <c r="B16" s="189"/>
      <c r="C16" s="191"/>
      <c r="D16" s="192"/>
      <c r="E16" s="194"/>
      <c r="F16" s="119" t="s">
        <v>517</v>
      </c>
      <c r="G16" s="19"/>
    </row>
    <row r="17" spans="1:7" ht="15.75">
      <c r="A17" s="179" t="s">
        <v>242</v>
      </c>
      <c r="B17" s="195" t="s">
        <v>243</v>
      </c>
      <c r="C17" s="171" t="s">
        <v>16</v>
      </c>
      <c r="D17" s="171" t="s">
        <v>16</v>
      </c>
      <c r="E17" s="175"/>
      <c r="F17" s="120" t="s">
        <v>613</v>
      </c>
      <c r="G17" s="19"/>
    </row>
    <row r="18" spans="1:7" ht="15.75">
      <c r="A18" s="201"/>
      <c r="B18" s="202"/>
      <c r="C18" s="203"/>
      <c r="D18" s="203"/>
      <c r="E18" s="204"/>
      <c r="F18" s="133" t="s">
        <v>614</v>
      </c>
      <c r="G18" s="19"/>
    </row>
    <row r="19" spans="1:7" ht="31.5">
      <c r="A19" s="201"/>
      <c r="B19" s="202"/>
      <c r="C19" s="203"/>
      <c r="D19" s="203"/>
      <c r="E19" s="204"/>
      <c r="F19" s="133" t="s">
        <v>615</v>
      </c>
      <c r="G19" s="19"/>
    </row>
    <row r="20" spans="1:7" ht="15.75">
      <c r="A20" s="201"/>
      <c r="B20" s="202"/>
      <c r="C20" s="203"/>
      <c r="D20" s="203"/>
      <c r="E20" s="204"/>
      <c r="F20" s="133" t="s">
        <v>616</v>
      </c>
      <c r="G20" s="19"/>
    </row>
    <row r="21" spans="1:7" ht="31.5">
      <c r="A21" s="201"/>
      <c r="B21" s="202"/>
      <c r="C21" s="203"/>
      <c r="D21" s="203"/>
      <c r="E21" s="204"/>
      <c r="F21" s="133" t="s">
        <v>617</v>
      </c>
      <c r="G21" s="19"/>
    </row>
    <row r="22" spans="1:7" ht="15.75">
      <c r="A22" s="201"/>
      <c r="B22" s="202"/>
      <c r="C22" s="203"/>
      <c r="D22" s="203"/>
      <c r="E22" s="204"/>
      <c r="F22" s="119" t="s">
        <v>618</v>
      </c>
      <c r="G22" s="19"/>
    </row>
    <row r="23" spans="1:7" ht="15.75">
      <c r="A23" s="201"/>
      <c r="B23" s="202"/>
      <c r="C23" s="203"/>
      <c r="D23" s="203"/>
      <c r="E23" s="204"/>
      <c r="F23" s="120"/>
      <c r="G23" s="19"/>
    </row>
    <row r="24" spans="1:7" ht="15.75">
      <c r="A24" s="201"/>
      <c r="B24" s="202"/>
      <c r="C24" s="203"/>
      <c r="D24" s="203"/>
      <c r="E24" s="204"/>
      <c r="F24" s="114" t="s">
        <v>619</v>
      </c>
      <c r="G24" s="19"/>
    </row>
    <row r="25" spans="1:7" ht="15.75">
      <c r="A25" s="201"/>
      <c r="B25" s="202"/>
      <c r="C25" s="203"/>
      <c r="D25" s="203"/>
      <c r="E25" s="204"/>
      <c r="F25" s="119" t="s">
        <v>620</v>
      </c>
      <c r="G25" s="19"/>
    </row>
    <row r="26" spans="1:7" ht="15.75">
      <c r="A26" s="201"/>
      <c r="B26" s="202"/>
      <c r="C26" s="203"/>
      <c r="D26" s="203"/>
      <c r="E26" s="204"/>
      <c r="F26" s="119" t="s">
        <v>621</v>
      </c>
      <c r="G26" s="19"/>
    </row>
    <row r="27" spans="1:7" ht="15.75">
      <c r="A27" s="201"/>
      <c r="B27" s="202"/>
      <c r="C27" s="203"/>
      <c r="D27" s="203"/>
      <c r="E27" s="204"/>
      <c r="F27" s="119" t="s">
        <v>622</v>
      </c>
      <c r="G27" s="19"/>
    </row>
    <row r="28" spans="1:7" ht="15.75">
      <c r="A28" s="201"/>
      <c r="B28" s="202"/>
      <c r="C28" s="203"/>
      <c r="D28" s="203"/>
      <c r="E28" s="204"/>
      <c r="F28" s="120"/>
      <c r="G28" s="19"/>
    </row>
    <row r="29" spans="1:7" ht="15.75">
      <c r="A29" s="201"/>
      <c r="B29" s="202"/>
      <c r="C29" s="203"/>
      <c r="D29" s="203"/>
      <c r="E29" s="204"/>
      <c r="F29" s="114" t="s">
        <v>623</v>
      </c>
      <c r="G29" s="19"/>
    </row>
    <row r="30" spans="1:7" ht="15.75">
      <c r="A30" s="201"/>
      <c r="B30" s="202"/>
      <c r="C30" s="203"/>
      <c r="D30" s="203"/>
      <c r="E30" s="204"/>
      <c r="F30" s="119" t="s">
        <v>624</v>
      </c>
      <c r="G30" s="19"/>
    </row>
    <row r="31" spans="1:7" ht="15.75">
      <c r="A31" s="201"/>
      <c r="B31" s="202"/>
      <c r="C31" s="203"/>
      <c r="D31" s="203"/>
      <c r="E31" s="204"/>
      <c r="F31" s="119" t="s">
        <v>625</v>
      </c>
      <c r="G31" s="19"/>
    </row>
    <row r="32" spans="1:7" ht="31.5">
      <c r="A32" s="201"/>
      <c r="B32" s="202"/>
      <c r="C32" s="203"/>
      <c r="D32" s="203"/>
      <c r="E32" s="204"/>
      <c r="F32" s="119" t="s">
        <v>626</v>
      </c>
      <c r="G32" s="19"/>
    </row>
    <row r="33" spans="1:7" ht="15.75">
      <c r="A33" s="201"/>
      <c r="B33" s="202"/>
      <c r="C33" s="203"/>
      <c r="D33" s="203"/>
      <c r="E33" s="204"/>
      <c r="F33" s="120"/>
      <c r="G33" s="19"/>
    </row>
    <row r="34" spans="1:7" ht="15.75">
      <c r="A34" s="201"/>
      <c r="B34" s="202"/>
      <c r="C34" s="203"/>
      <c r="D34" s="203"/>
      <c r="E34" s="204"/>
      <c r="F34" s="114" t="s">
        <v>627</v>
      </c>
      <c r="G34" s="19"/>
    </row>
    <row r="35" spans="1:7" ht="15.75">
      <c r="A35" s="201"/>
      <c r="B35" s="202"/>
      <c r="C35" s="203"/>
      <c r="D35" s="203"/>
      <c r="E35" s="204"/>
      <c r="F35" s="119" t="s">
        <v>519</v>
      </c>
      <c r="G35" s="19"/>
    </row>
    <row r="36" spans="1:7" ht="15.75">
      <c r="A36" s="201"/>
      <c r="B36" s="202"/>
      <c r="C36" s="203"/>
      <c r="D36" s="203"/>
      <c r="E36" s="204"/>
      <c r="F36" s="119" t="s">
        <v>628</v>
      </c>
      <c r="G36" s="19"/>
    </row>
    <row r="37" spans="1:7" ht="15.75">
      <c r="A37" s="201"/>
      <c r="B37" s="202"/>
      <c r="C37" s="203"/>
      <c r="D37" s="203"/>
      <c r="E37" s="204"/>
      <c r="F37" s="119" t="s">
        <v>629</v>
      </c>
      <c r="G37" s="19"/>
    </row>
    <row r="38" spans="1:7" ht="15.75">
      <c r="A38" s="201"/>
      <c r="B38" s="202"/>
      <c r="C38" s="203"/>
      <c r="D38" s="203"/>
      <c r="E38" s="204"/>
      <c r="F38" s="120"/>
      <c r="G38" s="19"/>
    </row>
    <row r="39" spans="1:7" ht="15.75">
      <c r="A39" s="201"/>
      <c r="B39" s="202"/>
      <c r="C39" s="203"/>
      <c r="D39" s="203"/>
      <c r="E39" s="204"/>
      <c r="F39" s="114" t="s">
        <v>497</v>
      </c>
      <c r="G39" s="19"/>
    </row>
    <row r="40" spans="1:7" ht="15.75">
      <c r="A40" s="201"/>
      <c r="B40" s="202"/>
      <c r="C40" s="203"/>
      <c r="D40" s="203"/>
      <c r="E40" s="204"/>
      <c r="F40" s="119" t="s">
        <v>498</v>
      </c>
      <c r="G40" s="19"/>
    </row>
    <row r="41" spans="1:7" ht="15.75">
      <c r="A41" s="201"/>
      <c r="B41" s="202"/>
      <c r="C41" s="203"/>
      <c r="D41" s="203"/>
      <c r="E41" s="204"/>
      <c r="F41" s="119" t="s">
        <v>499</v>
      </c>
      <c r="G41" s="19"/>
    </row>
    <row r="42" spans="1:7" ht="15.75">
      <c r="A42" s="201"/>
      <c r="B42" s="202"/>
      <c r="C42" s="203"/>
      <c r="D42" s="203"/>
      <c r="E42" s="204"/>
      <c r="F42" s="119" t="s">
        <v>500</v>
      </c>
      <c r="G42" s="19"/>
    </row>
    <row r="43" spans="1:7" ht="15.75" customHeight="1">
      <c r="A43" s="157" t="s">
        <v>244</v>
      </c>
      <c r="B43" s="158"/>
      <c r="C43" s="158"/>
      <c r="D43" s="158"/>
      <c r="E43" s="159"/>
      <c r="F43" s="119" t="s">
        <v>501</v>
      </c>
      <c r="G43" s="61"/>
    </row>
    <row r="44" spans="1:7" ht="15.75" customHeight="1">
      <c r="A44" s="160"/>
      <c r="B44" s="161"/>
      <c r="C44" s="161"/>
      <c r="D44" s="161"/>
      <c r="E44" s="162"/>
      <c r="F44" s="119" t="s">
        <v>630</v>
      </c>
      <c r="G44" s="61"/>
    </row>
    <row r="45" spans="1:7" ht="15.75" customHeight="1">
      <c r="A45" s="168" t="s">
        <v>18</v>
      </c>
      <c r="B45" s="168" t="s">
        <v>15</v>
      </c>
      <c r="C45" s="168" t="s">
        <v>33</v>
      </c>
      <c r="D45" s="168" t="s">
        <v>123</v>
      </c>
      <c r="E45" s="168" t="s">
        <v>124</v>
      </c>
      <c r="F45" s="119"/>
      <c r="G45" s="61"/>
    </row>
    <row r="46" spans="1:7" ht="15.75" customHeight="1">
      <c r="A46" s="169"/>
      <c r="B46" s="169"/>
      <c r="C46" s="169"/>
      <c r="D46" s="169"/>
      <c r="E46" s="169"/>
      <c r="F46" s="132" t="s">
        <v>71</v>
      </c>
      <c r="G46" s="61"/>
    </row>
    <row r="47" spans="1:7" ht="15.75" customHeight="1" thickBot="1">
      <c r="A47" s="170"/>
      <c r="B47" s="170"/>
      <c r="C47" s="221"/>
      <c r="D47" s="221"/>
      <c r="E47" s="170"/>
      <c r="F47" s="119" t="s">
        <v>599</v>
      </c>
      <c r="G47" s="61"/>
    </row>
    <row r="48" spans="1:7" ht="15.75" customHeight="1">
      <c r="A48" s="179" t="s">
        <v>245</v>
      </c>
      <c r="B48" s="195" t="s">
        <v>246</v>
      </c>
      <c r="C48" s="171" t="s">
        <v>16</v>
      </c>
      <c r="D48" s="171" t="s">
        <v>16</v>
      </c>
      <c r="E48" s="175"/>
      <c r="F48" s="119" t="s">
        <v>631</v>
      </c>
      <c r="G48" s="12"/>
    </row>
    <row r="49" spans="1:7" ht="15.75" customHeight="1">
      <c r="A49" s="201"/>
      <c r="B49" s="202"/>
      <c r="C49" s="203"/>
      <c r="D49" s="203"/>
      <c r="E49" s="176"/>
      <c r="F49" s="119" t="s">
        <v>632</v>
      </c>
      <c r="G49" s="42"/>
    </row>
    <row r="50" spans="1:7" ht="15.75" customHeight="1">
      <c r="A50" s="201"/>
      <c r="B50" s="202"/>
      <c r="C50" s="203"/>
      <c r="D50" s="203"/>
      <c r="E50" s="176"/>
      <c r="F50" s="119" t="s">
        <v>633</v>
      </c>
      <c r="G50" s="42"/>
    </row>
    <row r="51" spans="1:7" ht="15.75" customHeight="1">
      <c r="A51" s="201"/>
      <c r="B51" s="202"/>
      <c r="C51" s="203"/>
      <c r="D51" s="203"/>
      <c r="E51" s="176"/>
      <c r="F51" s="119" t="s">
        <v>628</v>
      </c>
      <c r="G51" s="42"/>
    </row>
    <row r="52" spans="1:7" ht="15.75" customHeight="1">
      <c r="A52" s="201"/>
      <c r="B52" s="202"/>
      <c r="C52" s="203"/>
      <c r="D52" s="203"/>
      <c r="E52" s="176"/>
      <c r="F52" s="119" t="s">
        <v>634</v>
      </c>
      <c r="G52" s="42"/>
    </row>
    <row r="53" spans="1:7" ht="15.75" customHeight="1">
      <c r="A53" s="201"/>
      <c r="B53" s="202"/>
      <c r="C53" s="203"/>
      <c r="D53" s="203"/>
      <c r="E53" s="176"/>
      <c r="F53" s="119" t="s">
        <v>635</v>
      </c>
      <c r="G53" s="42"/>
    </row>
    <row r="54" spans="1:7" ht="15.75" customHeight="1">
      <c r="A54" s="201"/>
      <c r="B54" s="202"/>
      <c r="C54" s="203"/>
      <c r="D54" s="203"/>
      <c r="E54" s="176"/>
      <c r="F54" s="119" t="s">
        <v>636</v>
      </c>
      <c r="G54" s="42"/>
    </row>
    <row r="55" spans="1:7" ht="15.75" customHeight="1">
      <c r="A55" s="201"/>
      <c r="B55" s="202"/>
      <c r="C55" s="203"/>
      <c r="D55" s="203"/>
      <c r="E55" s="176"/>
      <c r="F55" s="119" t="s">
        <v>637</v>
      </c>
      <c r="G55" s="42"/>
    </row>
    <row r="56" spans="1:7" ht="15.75" customHeight="1">
      <c r="A56" s="201"/>
      <c r="B56" s="202"/>
      <c r="C56" s="203"/>
      <c r="D56" s="203"/>
      <c r="E56" s="176"/>
      <c r="F56" s="125"/>
      <c r="G56" s="42"/>
    </row>
    <row r="57" spans="1:7" ht="15.75" customHeight="1">
      <c r="A57" s="201"/>
      <c r="B57" s="202"/>
      <c r="C57" s="203"/>
      <c r="D57" s="203"/>
      <c r="E57" s="176"/>
      <c r="F57" s="125"/>
      <c r="G57" s="42"/>
    </row>
    <row r="58" spans="1:7" ht="15.75" customHeight="1">
      <c r="A58" s="201"/>
      <c r="B58" s="202"/>
      <c r="C58" s="203"/>
      <c r="D58" s="203"/>
      <c r="E58" s="176"/>
      <c r="F58" s="125"/>
      <c r="G58" s="42"/>
    </row>
    <row r="59" spans="1:7" ht="15.75" customHeight="1">
      <c r="A59" s="201"/>
      <c r="B59" s="202"/>
      <c r="C59" s="203"/>
      <c r="D59" s="203"/>
      <c r="E59" s="176"/>
      <c r="F59" s="125"/>
      <c r="G59" s="42"/>
    </row>
    <row r="60" spans="1:7" ht="15.75" customHeight="1">
      <c r="A60" s="201"/>
      <c r="B60" s="202"/>
      <c r="C60" s="203"/>
      <c r="D60" s="203"/>
      <c r="E60" s="176"/>
      <c r="F60" s="125"/>
      <c r="G60" s="42"/>
    </row>
    <row r="61" spans="1:7" ht="15.75" customHeight="1">
      <c r="A61" s="201"/>
      <c r="B61" s="202"/>
      <c r="C61" s="203"/>
      <c r="D61" s="203"/>
      <c r="E61" s="176"/>
      <c r="F61" s="125"/>
      <c r="G61" s="42"/>
    </row>
    <row r="62" spans="1:7" ht="15.75" customHeight="1">
      <c r="A62" s="201"/>
      <c r="B62" s="202"/>
      <c r="C62" s="203"/>
      <c r="D62" s="203"/>
      <c r="E62" s="176"/>
      <c r="F62" s="125"/>
      <c r="G62" s="42"/>
    </row>
    <row r="63" spans="1:7" ht="15.75" customHeight="1">
      <c r="A63" s="201"/>
      <c r="B63" s="202"/>
      <c r="C63" s="203"/>
      <c r="D63" s="203"/>
      <c r="E63" s="176"/>
      <c r="F63" s="125"/>
      <c r="G63" s="42"/>
    </row>
    <row r="64" spans="1:7" ht="15.75" customHeight="1">
      <c r="A64" s="201"/>
      <c r="B64" s="202"/>
      <c r="C64" s="203"/>
      <c r="D64" s="203"/>
      <c r="E64" s="176"/>
      <c r="F64" s="125"/>
      <c r="G64" s="42"/>
    </row>
    <row r="65" spans="1:8" ht="15.75" customHeight="1">
      <c r="A65" s="201"/>
      <c r="B65" s="202"/>
      <c r="C65" s="203"/>
      <c r="D65" s="203"/>
      <c r="E65" s="176"/>
      <c r="F65" s="125"/>
      <c r="G65" s="42"/>
    </row>
    <row r="66" spans="1:8" ht="15.75" customHeight="1">
      <c r="A66" s="201"/>
      <c r="B66" s="202"/>
      <c r="C66" s="203"/>
      <c r="D66" s="203"/>
      <c r="E66" s="176"/>
      <c r="F66" s="125"/>
      <c r="G66" s="42"/>
    </row>
    <row r="67" spans="1:8" ht="15.75" customHeight="1">
      <c r="A67" s="201"/>
      <c r="B67" s="202"/>
      <c r="C67" s="203"/>
      <c r="D67" s="203"/>
      <c r="E67" s="176"/>
      <c r="F67" s="125"/>
      <c r="G67" s="42"/>
    </row>
    <row r="68" spans="1:8" ht="15.75" customHeight="1" thickBot="1">
      <c r="A68" s="201"/>
      <c r="B68" s="202"/>
      <c r="C68" s="203"/>
      <c r="D68" s="203"/>
      <c r="E68" s="176"/>
      <c r="F68" s="125"/>
      <c r="G68" s="42"/>
    </row>
    <row r="69" spans="1:8" ht="50.25" customHeight="1">
      <c r="A69" s="179" t="s">
        <v>146</v>
      </c>
      <c r="B69" s="195" t="s">
        <v>147</v>
      </c>
      <c r="C69" s="171" t="s">
        <v>16</v>
      </c>
      <c r="D69" s="171" t="s">
        <v>16</v>
      </c>
      <c r="E69" s="175"/>
      <c r="F69" s="39"/>
      <c r="G69" s="12"/>
    </row>
    <row r="70" spans="1:8" ht="103.5" customHeight="1" thickBot="1">
      <c r="A70" s="180"/>
      <c r="B70" s="182"/>
      <c r="C70" s="172"/>
      <c r="D70" s="172"/>
      <c r="E70" s="223"/>
      <c r="F70" s="39"/>
      <c r="G70" s="42" t="str">
        <f>IF(C69="Required by code (G)","Green",IF(C69="Incentives Provided (G)","Green",IF(C69="Expressly Allowed (Y)","Yellow",IF(C69="Code silent, but typically ALLOWED (Y)","Yellow",IF(C69="Code silent, but typically not approved (R)","Red",IF(C69="Expressly Prohibited (R)","Red",IF(C69="Please choose one","No Rating")))))))</f>
        <v>No Rating</v>
      </c>
      <c r="H70" s="10" t="str">
        <f>IF(G70="Red",IF(D69="Yes, State","State",IF(D69="Yes, County","County","")),"")</f>
        <v/>
      </c>
    </row>
    <row r="71" spans="1:8" ht="72.75" customHeight="1">
      <c r="A71" s="185" t="s">
        <v>247</v>
      </c>
      <c r="B71" s="186"/>
      <c r="C71" s="186"/>
      <c r="D71" s="186"/>
      <c r="E71" s="186"/>
      <c r="F71" s="39"/>
      <c r="G71" s="61"/>
    </row>
    <row r="72" spans="1:8" ht="55.5" customHeight="1" thickBot="1">
      <c r="A72" s="11" t="s">
        <v>18</v>
      </c>
      <c r="B72" s="11" t="s">
        <v>15</v>
      </c>
      <c r="C72" s="58" t="s">
        <v>33</v>
      </c>
      <c r="D72" s="58" t="s">
        <v>123</v>
      </c>
      <c r="E72" s="62" t="s">
        <v>124</v>
      </c>
      <c r="F72" s="39"/>
      <c r="G72" s="61"/>
    </row>
    <row r="73" spans="1:8" ht="19.5" customHeight="1">
      <c r="A73" s="179" t="s">
        <v>248</v>
      </c>
      <c r="B73" s="195" t="s">
        <v>249</v>
      </c>
      <c r="C73" s="171" t="s">
        <v>16</v>
      </c>
      <c r="D73" s="171" t="s">
        <v>16</v>
      </c>
      <c r="E73" s="175"/>
      <c r="F73" s="39"/>
      <c r="G73" s="12"/>
    </row>
    <row r="74" spans="1:8" ht="194.45" customHeight="1" thickBot="1">
      <c r="A74" s="180"/>
      <c r="B74" s="182"/>
      <c r="C74" s="172"/>
      <c r="D74" s="172"/>
      <c r="E74" s="223"/>
      <c r="F74" s="39"/>
      <c r="G74" s="42" t="str">
        <f>IF(C73="Required by code (G)","Green",IF(C73="Incentives Provided (G)","Green",IF(C73="Expressly Allowed (Y)","Yellow",IF(C73="Code silent, but typically ALLOWED (Y)","Yellow",IF(C73="Code silent, but typically not approved (R)","Red",IF(C73="Expressly Prohibited (R)","Red",IF(C73="Please choose one","No Rating")))))))</f>
        <v>No Rating</v>
      </c>
      <c r="H74" s="10" t="str">
        <f>IF(G74="Red",IF(D73="Yes, State","State",IF(D73="Yes, County","County","")),"")</f>
        <v/>
      </c>
    </row>
    <row r="75" spans="1:8" ht="38.25" customHeight="1">
      <c r="A75" s="185" t="s">
        <v>250</v>
      </c>
      <c r="B75" s="186"/>
      <c r="C75" s="186"/>
      <c r="D75" s="186"/>
      <c r="E75" s="186"/>
      <c r="F75" s="39"/>
      <c r="G75" s="61"/>
    </row>
    <row r="76" spans="1:8" ht="55.5" customHeight="1" thickBot="1">
      <c r="A76" s="11" t="s">
        <v>18</v>
      </c>
      <c r="B76" s="11" t="s">
        <v>15</v>
      </c>
      <c r="C76" s="58" t="s">
        <v>33</v>
      </c>
      <c r="D76" s="58" t="s">
        <v>123</v>
      </c>
      <c r="E76" s="62" t="s">
        <v>124</v>
      </c>
      <c r="F76" s="39"/>
      <c r="G76" s="61"/>
    </row>
    <row r="77" spans="1:8" ht="20.25" customHeight="1">
      <c r="A77" s="179" t="s">
        <v>251</v>
      </c>
      <c r="B77" s="195" t="s">
        <v>252</v>
      </c>
      <c r="C77" s="171" t="s">
        <v>16</v>
      </c>
      <c r="D77" s="171" t="s">
        <v>16</v>
      </c>
      <c r="E77" s="175"/>
      <c r="F77" s="39"/>
      <c r="G77" s="12"/>
    </row>
    <row r="78" spans="1:8" ht="78.75" customHeight="1" thickBot="1">
      <c r="A78" s="180"/>
      <c r="B78" s="182"/>
      <c r="C78" s="172"/>
      <c r="D78" s="172"/>
      <c r="E78" s="223"/>
      <c r="F78" s="39"/>
      <c r="G78" s="42" t="str">
        <f>IF(C77="Required by code (G)","Green",IF(C77="Incentives Provided (G)","Green",IF(C77="Expressly Allowed (Y)","Yellow",IF(C77="Code silent, but typically ALLOWED (Y)","Yellow",IF(C77="Code silent, but typically not approved (R)","Red",IF(C77="Expressly Prohibited (R)","Red",IF(C77="Please choose one","No Rating")))))))</f>
        <v>No Rating</v>
      </c>
      <c r="H78" s="10" t="str">
        <f>IF(G78="Red",IF(D77="Yes, State","State",IF(D77="Yes, County","County","")),"")</f>
        <v/>
      </c>
    </row>
    <row r="79" spans="1:8" ht="26.25" customHeight="1">
      <c r="A79" s="185" t="s">
        <v>266</v>
      </c>
      <c r="B79" s="186"/>
      <c r="C79" s="186"/>
      <c r="D79" s="186"/>
      <c r="E79" s="186"/>
      <c r="F79" s="39"/>
      <c r="G79" s="61"/>
    </row>
    <row r="80" spans="1:8" ht="55.5" customHeight="1" thickBot="1">
      <c r="A80" s="11" t="s">
        <v>18</v>
      </c>
      <c r="B80" s="11" t="s">
        <v>15</v>
      </c>
      <c r="C80" s="58" t="s">
        <v>33</v>
      </c>
      <c r="D80" s="58" t="s">
        <v>123</v>
      </c>
      <c r="E80" s="62" t="s">
        <v>124</v>
      </c>
      <c r="F80" s="39"/>
      <c r="G80" s="61"/>
    </row>
    <row r="81" spans="1:8" ht="50.25" customHeight="1">
      <c r="A81" s="179" t="s">
        <v>253</v>
      </c>
      <c r="B81" s="195" t="s">
        <v>254</v>
      </c>
      <c r="C81" s="171" t="s">
        <v>16</v>
      </c>
      <c r="D81" s="171" t="s">
        <v>16</v>
      </c>
      <c r="E81" s="175"/>
      <c r="F81" s="39"/>
      <c r="G81" s="12"/>
    </row>
    <row r="82" spans="1:8" ht="178.5" customHeight="1" thickBot="1">
      <c r="A82" s="180"/>
      <c r="B82" s="182"/>
      <c r="C82" s="172"/>
      <c r="D82" s="172"/>
      <c r="E82" s="223"/>
      <c r="F82" s="36"/>
      <c r="G82" s="42" t="str">
        <f>IF(C81="Required by code (G)","Green",IF(C81="Incentives Provided (G)","Green",IF(C81="Expressly Allowed (Y)","Yellow",IF(C81="Code silent, but typically ALLOWED (Y)","Yellow",IF(C81="Code silent, but typically not approved (R)","Red",IF(C81="Expressly Prohibited (R)","Red",IF(C81="Please choose one","No Rating")))))))</f>
        <v>No Rating</v>
      </c>
      <c r="H82" s="10" t="str">
        <f>IF(G82="Red",IF(D81="Yes, State","State",IF(D81="Yes, County","County","")),"")</f>
        <v/>
      </c>
    </row>
    <row r="83" spans="1:8" ht="15.75">
      <c r="A83" s="13"/>
      <c r="B83" s="13"/>
      <c r="C83" s="13"/>
      <c r="D83" s="13"/>
      <c r="E83" s="13"/>
      <c r="F83" s="13"/>
      <c r="G83" s="13"/>
    </row>
    <row r="84" spans="1:8" ht="20.25">
      <c r="A84" s="173" t="s">
        <v>267</v>
      </c>
      <c r="B84" s="234"/>
      <c r="C84" s="13"/>
      <c r="D84" s="13"/>
      <c r="E84" s="13"/>
      <c r="F84" s="13"/>
      <c r="G84" s="13"/>
    </row>
    <row r="85" spans="1:8" ht="20.25">
      <c r="A85" s="25" t="s">
        <v>52</v>
      </c>
      <c r="B85" s="28">
        <f>COUNTIF(G8:G82,"Green")</f>
        <v>0</v>
      </c>
      <c r="C85" s="13"/>
      <c r="D85" s="13"/>
      <c r="E85" s="13"/>
      <c r="F85" s="13"/>
      <c r="G85" s="13"/>
    </row>
    <row r="86" spans="1:8" ht="20.25">
      <c r="A86" s="26" t="s">
        <v>53</v>
      </c>
      <c r="B86" s="28">
        <f>COUNTIF(G8:G82,"Yellow")</f>
        <v>0</v>
      </c>
      <c r="C86" s="13"/>
      <c r="D86" s="13"/>
      <c r="E86" s="13"/>
      <c r="F86" s="13"/>
      <c r="G86" s="13"/>
    </row>
    <row r="87" spans="1:8" ht="20.25">
      <c r="A87" s="27" t="s">
        <v>54</v>
      </c>
      <c r="B87" s="28">
        <f>COUNTIF(G8:G82,"Red")</f>
        <v>0</v>
      </c>
      <c r="C87" s="13"/>
      <c r="D87" s="13"/>
      <c r="E87" s="13"/>
      <c r="F87" s="13"/>
      <c r="G87" s="13"/>
    </row>
    <row r="88" spans="1:8" ht="20.25">
      <c r="A88" s="30" t="s">
        <v>55</v>
      </c>
      <c r="B88" s="29">
        <f>COUNTIF(G8:G82, "No Rating")</f>
        <v>5</v>
      </c>
      <c r="C88" s="13"/>
      <c r="D88" s="13"/>
      <c r="E88" s="13"/>
      <c r="F88" s="13"/>
      <c r="G88" s="13"/>
    </row>
    <row r="89" spans="1:8" ht="15.75">
      <c r="A89" s="13"/>
      <c r="B89" s="13"/>
      <c r="C89" s="13"/>
      <c r="D89" s="13"/>
      <c r="E89" s="13"/>
      <c r="F89" s="13"/>
      <c r="G89" s="13"/>
    </row>
    <row r="90" spans="1:8" ht="26.25" customHeight="1">
      <c r="A90" s="197" t="s">
        <v>255</v>
      </c>
      <c r="B90" s="198"/>
      <c r="C90" s="198"/>
      <c r="D90" s="198"/>
      <c r="E90" s="198"/>
      <c r="F90" s="198"/>
      <c r="G90" s="198"/>
    </row>
    <row r="91" spans="1:8" ht="27" customHeight="1">
      <c r="A91" s="199" t="s">
        <v>256</v>
      </c>
      <c r="B91" s="200"/>
      <c r="C91" s="200"/>
      <c r="D91" s="200"/>
      <c r="E91" s="200"/>
      <c r="F91" s="200"/>
      <c r="G91" s="200"/>
    </row>
    <row r="92" spans="1:8" ht="42.75" customHeight="1">
      <c r="A92" s="199" t="s">
        <v>257</v>
      </c>
      <c r="B92" s="200"/>
      <c r="C92" s="200"/>
      <c r="D92" s="200"/>
      <c r="E92" s="200"/>
      <c r="F92" s="200"/>
      <c r="G92" s="200"/>
    </row>
    <row r="93" spans="1:8" ht="23.25" customHeight="1">
      <c r="A93" s="185" t="s">
        <v>258</v>
      </c>
      <c r="B93" s="186"/>
      <c r="C93" s="186"/>
      <c r="D93" s="186"/>
      <c r="E93" s="186"/>
      <c r="F93" s="187"/>
      <c r="G93" s="18"/>
    </row>
    <row r="94" spans="1:8" ht="48" customHeight="1" thickBot="1">
      <c r="A94" s="11" t="s">
        <v>18</v>
      </c>
      <c r="B94" s="11" t="s">
        <v>15</v>
      </c>
      <c r="C94" s="58" t="s">
        <v>33</v>
      </c>
      <c r="D94" s="58" t="s">
        <v>123</v>
      </c>
      <c r="E94" s="11" t="s">
        <v>124</v>
      </c>
      <c r="F94" s="11" t="s">
        <v>34</v>
      </c>
      <c r="G94" s="11" t="s">
        <v>19</v>
      </c>
    </row>
    <row r="95" spans="1:8" ht="15.75" customHeight="1" thickBot="1">
      <c r="A95" s="179" t="s">
        <v>259</v>
      </c>
      <c r="B95" s="188" t="s">
        <v>260</v>
      </c>
      <c r="C95" s="190" t="s">
        <v>16</v>
      </c>
      <c r="D95" s="190" t="s">
        <v>16</v>
      </c>
      <c r="E95" s="193"/>
      <c r="F95" s="34" t="s">
        <v>562</v>
      </c>
      <c r="G95" s="19" t="str">
        <f>IF(C95="Required by code (G)","Green",IF(C95="Incentives Provided (G)","Green",IF(C95="Expressly Allowed (Y)","Yellow",IF(C95="Code silent, but typically ALLOWED (Y)","Yellow",IF(C95="Code silent, but typically not approved (R)","Red",IF(C95="Expressly Prohibited (R)","Red",IF(C95="Please choose one","No Rating")))))))</f>
        <v>No Rating</v>
      </c>
      <c r="H95" s="10" t="str">
        <f>IF(G95="Red",IF(D95="Yes, State","State",IF(D95="Yes, County","County","")),"")</f>
        <v/>
      </c>
    </row>
    <row r="96" spans="1:8" ht="15.75" customHeight="1" thickBot="1">
      <c r="A96" s="184"/>
      <c r="B96" s="189"/>
      <c r="C96" s="191"/>
      <c r="D96" s="192"/>
      <c r="E96" s="194"/>
      <c r="F96" s="119" t="s">
        <v>563</v>
      </c>
      <c r="G96" s="19"/>
    </row>
    <row r="97" spans="1:7" ht="33.75" customHeight="1" thickBot="1">
      <c r="A97" s="184"/>
      <c r="B97" s="189"/>
      <c r="C97" s="191"/>
      <c r="D97" s="192"/>
      <c r="E97" s="194"/>
      <c r="F97" s="119" t="s">
        <v>564</v>
      </c>
      <c r="G97" s="19"/>
    </row>
    <row r="98" spans="1:7" ht="15.75" customHeight="1" thickBot="1">
      <c r="A98" s="184"/>
      <c r="B98" s="189"/>
      <c r="C98" s="191"/>
      <c r="D98" s="192"/>
      <c r="E98" s="194"/>
      <c r="F98" s="119" t="s">
        <v>565</v>
      </c>
      <c r="G98" s="19"/>
    </row>
    <row r="99" spans="1:7" ht="15.75" customHeight="1" thickBot="1">
      <c r="A99" s="184"/>
      <c r="B99" s="189"/>
      <c r="C99" s="191"/>
      <c r="D99" s="192"/>
      <c r="E99" s="194"/>
      <c r="F99" s="119" t="s">
        <v>566</v>
      </c>
      <c r="G99" s="19"/>
    </row>
    <row r="100" spans="1:7" ht="15.75" customHeight="1" thickBot="1">
      <c r="A100" s="184"/>
      <c r="B100" s="189"/>
      <c r="C100" s="191"/>
      <c r="D100" s="192"/>
      <c r="E100" s="194"/>
      <c r="F100" s="119"/>
      <c r="G100" s="19"/>
    </row>
    <row r="101" spans="1:7" ht="15.75" customHeight="1" thickBot="1">
      <c r="A101" s="184"/>
      <c r="B101" s="189"/>
      <c r="C101" s="191"/>
      <c r="D101" s="192"/>
      <c r="E101" s="194"/>
      <c r="F101" s="109" t="s">
        <v>567</v>
      </c>
      <c r="G101" s="19"/>
    </row>
    <row r="102" spans="1:7" ht="15.75" customHeight="1" thickBot="1">
      <c r="A102" s="184"/>
      <c r="B102" s="189"/>
      <c r="C102" s="191"/>
      <c r="D102" s="192"/>
      <c r="E102" s="194"/>
      <c r="F102" s="119" t="s">
        <v>568</v>
      </c>
      <c r="G102" s="19"/>
    </row>
    <row r="103" spans="1:7" ht="15.75" customHeight="1" thickBot="1">
      <c r="A103" s="184"/>
      <c r="B103" s="189"/>
      <c r="C103" s="191"/>
      <c r="D103" s="192"/>
      <c r="E103" s="194"/>
      <c r="F103" s="156" t="s">
        <v>569</v>
      </c>
      <c r="G103" s="19"/>
    </row>
    <row r="104" spans="1:7" ht="15.75" customHeight="1" thickBot="1">
      <c r="A104" s="184"/>
      <c r="B104" s="189"/>
      <c r="C104" s="191"/>
      <c r="D104" s="192"/>
      <c r="E104" s="194"/>
      <c r="F104" s="156"/>
      <c r="G104" s="19"/>
    </row>
    <row r="105" spans="1:7" ht="15.75" customHeight="1" thickBot="1">
      <c r="A105" s="184"/>
      <c r="B105" s="189"/>
      <c r="C105" s="191"/>
      <c r="D105" s="192"/>
      <c r="E105" s="194"/>
      <c r="F105" s="119" t="s">
        <v>570</v>
      </c>
      <c r="G105" s="19"/>
    </row>
    <row r="106" spans="1:7" ht="15.75" customHeight="1" thickBot="1">
      <c r="A106" s="184"/>
      <c r="B106" s="189"/>
      <c r="C106" s="191"/>
      <c r="D106" s="192"/>
      <c r="E106" s="194"/>
      <c r="F106" s="119" t="s">
        <v>571</v>
      </c>
      <c r="G106" s="19"/>
    </row>
    <row r="107" spans="1:7" ht="15.75" customHeight="1" thickBot="1">
      <c r="A107" s="184"/>
      <c r="B107" s="189"/>
      <c r="C107" s="191"/>
      <c r="D107" s="192"/>
      <c r="E107" s="194"/>
      <c r="F107" s="156" t="s">
        <v>572</v>
      </c>
      <c r="G107" s="19"/>
    </row>
    <row r="108" spans="1:7" ht="15.75" customHeight="1" thickBot="1">
      <c r="A108" s="184"/>
      <c r="B108" s="189"/>
      <c r="C108" s="191"/>
      <c r="D108" s="192"/>
      <c r="E108" s="194"/>
      <c r="F108" s="156"/>
      <c r="G108" s="19"/>
    </row>
    <row r="109" spans="1:7" ht="15.75" customHeight="1" thickBot="1">
      <c r="A109" s="184"/>
      <c r="B109" s="189"/>
      <c r="C109" s="191"/>
      <c r="D109" s="192"/>
      <c r="E109" s="194"/>
      <c r="F109" s="119" t="s">
        <v>573</v>
      </c>
      <c r="G109" s="19"/>
    </row>
    <row r="110" spans="1:7" ht="15.75" customHeight="1" thickBot="1">
      <c r="A110" s="184"/>
      <c r="B110" s="189"/>
      <c r="C110" s="191"/>
      <c r="D110" s="192"/>
      <c r="E110" s="194"/>
      <c r="F110" s="119" t="s">
        <v>574</v>
      </c>
      <c r="G110" s="19"/>
    </row>
    <row r="111" spans="1:7" ht="15.75" customHeight="1" thickBot="1">
      <c r="A111" s="184"/>
      <c r="B111" s="189"/>
      <c r="C111" s="191"/>
      <c r="D111" s="192"/>
      <c r="E111" s="194"/>
      <c r="F111" s="119" t="s">
        <v>575</v>
      </c>
      <c r="G111" s="19"/>
    </row>
    <row r="112" spans="1:7" ht="15.75" customHeight="1" thickBot="1">
      <c r="A112" s="184"/>
      <c r="B112" s="189"/>
      <c r="C112" s="191"/>
      <c r="D112" s="192"/>
      <c r="E112" s="194"/>
      <c r="F112" s="119"/>
      <c r="G112" s="19"/>
    </row>
    <row r="113" spans="1:7" ht="15.75" customHeight="1" thickBot="1">
      <c r="A113" s="184"/>
      <c r="B113" s="189"/>
      <c r="C113" s="191"/>
      <c r="D113" s="192"/>
      <c r="E113" s="194"/>
      <c r="F113" s="109" t="s">
        <v>576</v>
      </c>
      <c r="G113" s="19"/>
    </row>
    <row r="114" spans="1:7" ht="15.75" customHeight="1" thickBot="1">
      <c r="A114" s="184"/>
      <c r="B114" s="189"/>
      <c r="C114" s="191"/>
      <c r="D114" s="192"/>
      <c r="E114" s="194"/>
      <c r="F114" s="43" t="s">
        <v>577</v>
      </c>
      <c r="G114" s="19"/>
    </row>
    <row r="115" spans="1:7" ht="15.75" customHeight="1" thickBot="1">
      <c r="A115" s="184"/>
      <c r="B115" s="189"/>
      <c r="C115" s="191"/>
      <c r="D115" s="192"/>
      <c r="E115" s="194"/>
      <c r="F115" s="109"/>
      <c r="G115" s="19"/>
    </row>
    <row r="116" spans="1:7" ht="15.75" customHeight="1" thickBot="1">
      <c r="A116" s="184"/>
      <c r="B116" s="189"/>
      <c r="C116" s="191"/>
      <c r="D116" s="192"/>
      <c r="E116" s="194"/>
      <c r="F116" s="109" t="s">
        <v>578</v>
      </c>
      <c r="G116" s="19"/>
    </row>
    <row r="117" spans="1:7" ht="15.75" customHeight="1" thickBot="1">
      <c r="A117" s="184"/>
      <c r="B117" s="189"/>
      <c r="C117" s="191"/>
      <c r="D117" s="192"/>
      <c r="E117" s="194"/>
      <c r="F117" s="154" t="s">
        <v>579</v>
      </c>
      <c r="G117" s="19"/>
    </row>
    <row r="118" spans="1:7" ht="15.75" customHeight="1" thickBot="1">
      <c r="A118" s="184"/>
      <c r="B118" s="189"/>
      <c r="C118" s="191"/>
      <c r="D118" s="192"/>
      <c r="E118" s="194"/>
      <c r="F118" s="154"/>
      <c r="G118" s="19"/>
    </row>
    <row r="119" spans="1:7" ht="15.75" customHeight="1" thickBot="1">
      <c r="A119" s="184"/>
      <c r="B119" s="189"/>
      <c r="C119" s="191"/>
      <c r="D119" s="192"/>
      <c r="E119" s="194"/>
      <c r="F119" s="128" t="s">
        <v>580</v>
      </c>
      <c r="G119" s="19"/>
    </row>
    <row r="120" spans="1:7" ht="15.75" customHeight="1" thickBot="1">
      <c r="A120" s="184"/>
      <c r="B120" s="189"/>
      <c r="C120" s="191"/>
      <c r="D120" s="192"/>
      <c r="E120" s="194"/>
      <c r="F120" s="119" t="s">
        <v>581</v>
      </c>
      <c r="G120" s="19"/>
    </row>
    <row r="121" spans="1:7" ht="15.75" customHeight="1">
      <c r="A121" s="179" t="s">
        <v>261</v>
      </c>
      <c r="B121" s="195" t="s">
        <v>262</v>
      </c>
      <c r="C121" s="171" t="s">
        <v>16</v>
      </c>
      <c r="D121" s="171" t="s">
        <v>16</v>
      </c>
      <c r="E121" s="175"/>
      <c r="F121" s="119" t="s">
        <v>582</v>
      </c>
      <c r="G121" s="19"/>
    </row>
    <row r="122" spans="1:7" ht="15.75" customHeight="1">
      <c r="A122" s="201"/>
      <c r="B122" s="202"/>
      <c r="C122" s="203"/>
      <c r="D122" s="203"/>
      <c r="E122" s="204"/>
      <c r="F122" s="156" t="s">
        <v>583</v>
      </c>
      <c r="G122" s="19"/>
    </row>
    <row r="123" spans="1:7" ht="15.75" customHeight="1">
      <c r="A123" s="201"/>
      <c r="B123" s="202"/>
      <c r="C123" s="203"/>
      <c r="D123" s="203"/>
      <c r="E123" s="204"/>
      <c r="F123" s="156"/>
      <c r="G123" s="19"/>
    </row>
    <row r="124" spans="1:7" ht="15.75" customHeight="1">
      <c r="A124" s="201"/>
      <c r="B124" s="202"/>
      <c r="C124" s="203"/>
      <c r="D124" s="203"/>
      <c r="E124" s="204"/>
      <c r="F124" s="120"/>
      <c r="G124" s="19"/>
    </row>
    <row r="125" spans="1:7" ht="15.75" customHeight="1">
      <c r="A125" s="201"/>
      <c r="B125" s="202"/>
      <c r="C125" s="203"/>
      <c r="D125" s="203"/>
      <c r="E125" s="204"/>
      <c r="F125" s="114" t="s">
        <v>584</v>
      </c>
      <c r="G125" s="19"/>
    </row>
    <row r="126" spans="1:7" ht="15.75" customHeight="1">
      <c r="A126" s="201"/>
      <c r="B126" s="202"/>
      <c r="C126" s="203"/>
      <c r="D126" s="203"/>
      <c r="E126" s="204"/>
      <c r="F126" s="119" t="s">
        <v>585</v>
      </c>
      <c r="G126" s="19"/>
    </row>
    <row r="127" spans="1:7" ht="15.75" customHeight="1">
      <c r="A127" s="201"/>
      <c r="B127" s="202"/>
      <c r="C127" s="203"/>
      <c r="D127" s="203"/>
      <c r="E127" s="204"/>
      <c r="F127" s="119" t="s">
        <v>586</v>
      </c>
      <c r="G127" s="19"/>
    </row>
    <row r="128" spans="1:7" ht="15.75" customHeight="1">
      <c r="A128" s="201"/>
      <c r="B128" s="202"/>
      <c r="C128" s="203"/>
      <c r="D128" s="203"/>
      <c r="E128" s="204"/>
      <c r="F128" s="120"/>
      <c r="G128" s="19"/>
    </row>
    <row r="129" spans="1:7" ht="15.75" customHeight="1">
      <c r="A129" s="201"/>
      <c r="B129" s="202"/>
      <c r="C129" s="203"/>
      <c r="D129" s="203"/>
      <c r="E129" s="204"/>
      <c r="F129" s="114" t="s">
        <v>587</v>
      </c>
      <c r="G129" s="19"/>
    </row>
    <row r="130" spans="1:7" ht="15.75" customHeight="1">
      <c r="A130" s="201"/>
      <c r="B130" s="202"/>
      <c r="C130" s="203"/>
      <c r="D130" s="203"/>
      <c r="E130" s="204"/>
      <c r="F130" s="119" t="s">
        <v>588</v>
      </c>
      <c r="G130" s="19"/>
    </row>
    <row r="131" spans="1:7" ht="15.75" customHeight="1" thickBot="1">
      <c r="A131" s="201"/>
      <c r="B131" s="202"/>
      <c r="C131" s="203"/>
      <c r="D131" s="203"/>
      <c r="E131" s="204"/>
      <c r="F131" s="119" t="s">
        <v>589</v>
      </c>
      <c r="G131" s="19"/>
    </row>
    <row r="132" spans="1:7" ht="15.75" customHeight="1">
      <c r="A132" s="179" t="s">
        <v>263</v>
      </c>
      <c r="B132" s="195" t="s">
        <v>264</v>
      </c>
      <c r="C132" s="171" t="s">
        <v>16</v>
      </c>
      <c r="D132" s="171" t="s">
        <v>16</v>
      </c>
      <c r="E132" s="175"/>
      <c r="F132" s="119" t="s">
        <v>590</v>
      </c>
      <c r="G132" s="19"/>
    </row>
    <row r="133" spans="1:7" ht="15.75" customHeight="1">
      <c r="A133" s="201"/>
      <c r="B133" s="202"/>
      <c r="C133" s="203"/>
      <c r="D133" s="203"/>
      <c r="E133" s="204"/>
      <c r="F133" s="119" t="s">
        <v>591</v>
      </c>
      <c r="G133" s="19"/>
    </row>
    <row r="134" spans="1:7" ht="15.75" customHeight="1">
      <c r="A134" s="201"/>
      <c r="B134" s="202"/>
      <c r="C134" s="203"/>
      <c r="D134" s="203"/>
      <c r="E134" s="204"/>
      <c r="F134" s="120"/>
      <c r="G134" s="19"/>
    </row>
    <row r="135" spans="1:7" ht="15.75" customHeight="1">
      <c r="A135" s="201"/>
      <c r="B135" s="202"/>
      <c r="C135" s="203"/>
      <c r="D135" s="203"/>
      <c r="E135" s="204"/>
      <c r="F135" s="114" t="s">
        <v>71</v>
      </c>
      <c r="G135" s="19"/>
    </row>
    <row r="136" spans="1:7" ht="15.75" customHeight="1">
      <c r="A136" s="201"/>
      <c r="B136" s="202"/>
      <c r="C136" s="203"/>
      <c r="D136" s="203"/>
      <c r="E136" s="204"/>
      <c r="F136" s="119" t="s">
        <v>559</v>
      </c>
      <c r="G136" s="19"/>
    </row>
    <row r="137" spans="1:7" ht="15.75" customHeight="1" thickBot="1">
      <c r="A137" s="250"/>
      <c r="B137" s="267"/>
      <c r="C137" s="230"/>
      <c r="D137" s="230"/>
      <c r="E137" s="196"/>
      <c r="F137" s="131" t="s">
        <v>592</v>
      </c>
      <c r="G137" s="19"/>
    </row>
    <row r="138" spans="1:7" ht="15.75">
      <c r="A138" s="13"/>
      <c r="B138" s="13"/>
      <c r="C138" s="13"/>
      <c r="D138" s="13"/>
      <c r="E138" s="13"/>
      <c r="F138" s="13"/>
      <c r="G138" s="13"/>
    </row>
    <row r="139" spans="1:7" ht="21">
      <c r="A139" s="173" t="s">
        <v>265</v>
      </c>
      <c r="B139" s="174"/>
      <c r="C139" s="13"/>
      <c r="D139" s="13"/>
      <c r="E139" s="13"/>
      <c r="F139" s="13"/>
      <c r="G139" s="13"/>
    </row>
    <row r="140" spans="1:7" ht="20.25">
      <c r="A140" s="25" t="s">
        <v>52</v>
      </c>
      <c r="B140" s="28">
        <f>COUNTIF(G95:G137,"Green")</f>
        <v>0</v>
      </c>
      <c r="C140" s="13"/>
      <c r="D140" s="13"/>
      <c r="E140" s="13"/>
      <c r="F140" s="13"/>
      <c r="G140" s="13"/>
    </row>
    <row r="141" spans="1:7" ht="20.25">
      <c r="A141" s="26" t="s">
        <v>53</v>
      </c>
      <c r="B141" s="28">
        <f>COUNTIF(G95:G137,"Yellow")</f>
        <v>0</v>
      </c>
      <c r="C141" s="13"/>
      <c r="D141" s="13"/>
      <c r="E141" s="13"/>
      <c r="F141" s="13"/>
      <c r="G141" s="13"/>
    </row>
    <row r="142" spans="1:7" ht="20.25">
      <c r="A142" s="27" t="s">
        <v>54</v>
      </c>
      <c r="B142" s="28">
        <f>COUNTIF(G95:G137,"Red")</f>
        <v>0</v>
      </c>
      <c r="C142" s="13"/>
      <c r="D142" s="13"/>
      <c r="E142" s="13"/>
      <c r="F142" s="13"/>
      <c r="G142" s="13"/>
    </row>
    <row r="143" spans="1:7" ht="20.25">
      <c r="A143" s="30" t="s">
        <v>55</v>
      </c>
      <c r="B143" s="29">
        <f>COUNTIF(G95:G137, "No Rating")</f>
        <v>1</v>
      </c>
      <c r="C143" s="13"/>
      <c r="D143" s="13"/>
      <c r="E143" s="13"/>
      <c r="F143" s="13"/>
      <c r="G143" s="13"/>
    </row>
    <row r="144" spans="1:7" ht="20.25">
      <c r="A144" s="66"/>
      <c r="B144" s="67"/>
      <c r="C144" s="13"/>
      <c r="D144" s="13"/>
      <c r="E144" s="13"/>
      <c r="F144" s="13"/>
      <c r="G144" s="13"/>
    </row>
    <row r="145" spans="1:8" ht="26.25" customHeight="1">
      <c r="A145" s="197" t="s">
        <v>268</v>
      </c>
      <c r="B145" s="198"/>
      <c r="C145" s="198"/>
      <c r="D145" s="198"/>
      <c r="E145" s="198"/>
      <c r="F145" s="198"/>
      <c r="G145" s="198"/>
    </row>
    <row r="146" spans="1:8" ht="27" customHeight="1">
      <c r="A146" s="199" t="s">
        <v>269</v>
      </c>
      <c r="B146" s="200"/>
      <c r="C146" s="200"/>
      <c r="D146" s="200"/>
      <c r="E146" s="200"/>
      <c r="F146" s="200"/>
      <c r="G146" s="200"/>
    </row>
    <row r="147" spans="1:8" ht="42.75" customHeight="1">
      <c r="A147" s="199" t="s">
        <v>270</v>
      </c>
      <c r="B147" s="200"/>
      <c r="C147" s="200"/>
      <c r="D147" s="200"/>
      <c r="E147" s="200"/>
      <c r="F147" s="200"/>
      <c r="G147" s="200"/>
    </row>
    <row r="148" spans="1:8" ht="23.25" customHeight="1">
      <c r="A148" s="185" t="s">
        <v>271</v>
      </c>
      <c r="B148" s="186"/>
      <c r="C148" s="186"/>
      <c r="D148" s="186"/>
      <c r="E148" s="186"/>
      <c r="F148" s="187"/>
      <c r="G148" s="18"/>
    </row>
    <row r="149" spans="1:8" ht="48" customHeight="1" thickBot="1">
      <c r="A149" s="11" t="s">
        <v>18</v>
      </c>
      <c r="B149" s="11" t="s">
        <v>15</v>
      </c>
      <c r="C149" s="58" t="s">
        <v>33</v>
      </c>
      <c r="D149" s="58" t="s">
        <v>123</v>
      </c>
      <c r="E149" s="11" t="s">
        <v>124</v>
      </c>
      <c r="F149" s="11" t="s">
        <v>34</v>
      </c>
      <c r="G149" s="11" t="s">
        <v>19</v>
      </c>
    </row>
    <row r="150" spans="1:8" ht="15.75" customHeight="1" thickBot="1">
      <c r="A150" s="179" t="s">
        <v>272</v>
      </c>
      <c r="B150" s="188" t="s">
        <v>273</v>
      </c>
      <c r="C150" s="190" t="s">
        <v>16</v>
      </c>
      <c r="D150" s="190" t="s">
        <v>120</v>
      </c>
      <c r="E150" s="193"/>
      <c r="F150" s="34" t="s">
        <v>593</v>
      </c>
      <c r="G150" s="19" t="str">
        <f>IF(C150="Required by code (G)","Green",IF(C150="Incentives Provided (G)","Green",IF(C150="Expressly Allowed (Y)","Yellow",IF(C150="Code silent, but typically ALLOWED (Y)","Yellow",IF(C150="Code silent, but typically not approved (R)","Red",IF(C150="Expressly Prohibited (R)","Red",IF(C150="Please choose one","No Rating")))))))</f>
        <v>No Rating</v>
      </c>
      <c r="H150" s="10" t="str">
        <f>IF(G150="Red",IF(D150="Yes, State","State",IF(D150="Yes, County","County","")),"")</f>
        <v/>
      </c>
    </row>
    <row r="151" spans="1:8" ht="15.75" customHeight="1" thickBot="1">
      <c r="A151" s="184"/>
      <c r="B151" s="189"/>
      <c r="C151" s="191"/>
      <c r="D151" s="192"/>
      <c r="E151" s="194"/>
      <c r="F151" s="119" t="s">
        <v>594</v>
      </c>
      <c r="G151" s="19"/>
    </row>
    <row r="152" spans="1:8" ht="15.75" customHeight="1" thickBot="1">
      <c r="A152" s="184"/>
      <c r="B152" s="189"/>
      <c r="C152" s="191"/>
      <c r="D152" s="192"/>
      <c r="E152" s="194"/>
      <c r="F152" s="119" t="s">
        <v>468</v>
      </c>
      <c r="G152" s="19"/>
    </row>
    <row r="153" spans="1:8" ht="15.75" customHeight="1" thickBot="1">
      <c r="A153" s="184"/>
      <c r="B153" s="189"/>
      <c r="C153" s="191"/>
      <c r="D153" s="192"/>
      <c r="E153" s="194"/>
      <c r="F153" s="119" t="s">
        <v>595</v>
      </c>
      <c r="G153" s="19"/>
    </row>
    <row r="154" spans="1:8" ht="15.75" customHeight="1" thickBot="1">
      <c r="A154" s="184"/>
      <c r="B154" s="189"/>
      <c r="C154" s="191"/>
      <c r="D154" s="192"/>
      <c r="E154" s="194"/>
      <c r="F154" s="119" t="s">
        <v>596</v>
      </c>
      <c r="G154" s="19"/>
    </row>
    <row r="155" spans="1:8" ht="15.75" customHeight="1" thickBot="1">
      <c r="A155" s="184"/>
      <c r="B155" s="189"/>
      <c r="C155" s="191"/>
      <c r="D155" s="192"/>
      <c r="E155" s="194"/>
      <c r="F155" s="119" t="s">
        <v>597</v>
      </c>
      <c r="G155" s="19"/>
    </row>
    <row r="156" spans="1:8" ht="15.75" customHeight="1" thickBot="1">
      <c r="A156" s="184"/>
      <c r="B156" s="189"/>
      <c r="C156" s="191"/>
      <c r="D156" s="192"/>
      <c r="E156" s="194"/>
      <c r="F156" s="119" t="s">
        <v>598</v>
      </c>
      <c r="G156" s="19"/>
    </row>
    <row r="157" spans="1:8" ht="15.75" customHeight="1" thickBot="1">
      <c r="A157" s="184"/>
      <c r="B157" s="189"/>
      <c r="C157" s="191"/>
      <c r="D157" s="192"/>
      <c r="E157" s="194"/>
      <c r="F157" s="119" t="s">
        <v>599</v>
      </c>
      <c r="G157" s="19"/>
    </row>
    <row r="158" spans="1:8" ht="15.75" customHeight="1">
      <c r="A158" s="179" t="s">
        <v>275</v>
      </c>
      <c r="B158" s="195" t="s">
        <v>276</v>
      </c>
      <c r="C158" s="171" t="s">
        <v>16</v>
      </c>
      <c r="D158" s="171" t="s">
        <v>16</v>
      </c>
      <c r="E158" s="175"/>
      <c r="F158" s="120"/>
      <c r="G158" s="19"/>
    </row>
    <row r="159" spans="1:8" ht="15.75" customHeight="1">
      <c r="A159" s="201"/>
      <c r="B159" s="202"/>
      <c r="C159" s="203"/>
      <c r="D159" s="203"/>
      <c r="E159" s="204"/>
      <c r="F159" s="114" t="s">
        <v>71</v>
      </c>
      <c r="G159" s="19"/>
    </row>
    <row r="160" spans="1:8" ht="15.75" customHeight="1">
      <c r="A160" s="201"/>
      <c r="B160" s="202"/>
      <c r="C160" s="203"/>
      <c r="D160" s="203"/>
      <c r="E160" s="204"/>
      <c r="F160" s="119" t="s">
        <v>559</v>
      </c>
      <c r="G160" s="19"/>
    </row>
    <row r="161" spans="1:8" ht="15.75" customHeight="1">
      <c r="A161" s="201"/>
      <c r="B161" s="202"/>
      <c r="C161" s="203"/>
      <c r="D161" s="203"/>
      <c r="E161" s="204"/>
      <c r="F161" s="120"/>
      <c r="G161" s="19"/>
    </row>
    <row r="162" spans="1:8" ht="15.75" customHeight="1">
      <c r="A162" s="201"/>
      <c r="B162" s="202"/>
      <c r="C162" s="203"/>
      <c r="D162" s="203"/>
      <c r="E162" s="204"/>
      <c r="F162" s="120"/>
      <c r="G162" s="19"/>
    </row>
    <row r="163" spans="1:8" ht="15.75" customHeight="1">
      <c r="A163" s="201"/>
      <c r="B163" s="202"/>
      <c r="C163" s="203"/>
      <c r="D163" s="203"/>
      <c r="E163" s="204"/>
      <c r="F163" s="111"/>
      <c r="G163" s="19"/>
    </row>
    <row r="164" spans="1:8" ht="15.75" customHeight="1" thickBot="1">
      <c r="A164" s="201"/>
      <c r="B164" s="202"/>
      <c r="C164" s="203"/>
      <c r="D164" s="203"/>
      <c r="E164" s="204"/>
      <c r="F164" s="111"/>
      <c r="G164" s="19"/>
    </row>
    <row r="165" spans="1:8" ht="15.75" customHeight="1">
      <c r="A165" s="179" t="s">
        <v>277</v>
      </c>
      <c r="B165" s="195" t="s">
        <v>278</v>
      </c>
      <c r="C165" s="171" t="s">
        <v>16</v>
      </c>
      <c r="D165" s="171" t="s">
        <v>119</v>
      </c>
      <c r="E165" s="175"/>
      <c r="F165" s="22"/>
      <c r="G165" s="19"/>
    </row>
    <row r="166" spans="1:8" ht="120.75" customHeight="1" thickBot="1">
      <c r="A166" s="180"/>
      <c r="B166" s="182"/>
      <c r="C166" s="172"/>
      <c r="D166" s="172"/>
      <c r="E166" s="196"/>
      <c r="F166" s="36"/>
      <c r="G166" s="12" t="str">
        <f>IF(C165="Required by code (G)","Green",IF(C165="Incentives Provided (G)","Green",IF(C165="Expressly Allowed (Y)","Yellow",IF(C165="Code silent, but typically ALLOWED (Y)","Yellow",IF(C165="Code silent, but typically not approved (R)","Red",IF(C165="Expressly Prohibited (R)","Red",IF(C165="Please choose one","No Rating")))))))</f>
        <v>No Rating</v>
      </c>
      <c r="H166" s="10" t="str">
        <f>IF(G166="Red",IF(D165="Yes, State","State",IF(D165="Yes, County","County","")),"")</f>
        <v/>
      </c>
    </row>
    <row r="167" spans="1:8" ht="15.75">
      <c r="A167" s="13"/>
      <c r="B167" s="13"/>
      <c r="C167" s="13"/>
      <c r="D167" s="13"/>
      <c r="E167" s="13"/>
      <c r="F167" s="13"/>
      <c r="G167" s="13"/>
    </row>
    <row r="168" spans="1:8" ht="21">
      <c r="A168" s="173" t="s">
        <v>274</v>
      </c>
      <c r="B168" s="174"/>
      <c r="C168" s="13"/>
      <c r="D168" s="13"/>
      <c r="E168" s="13"/>
      <c r="F168" s="13"/>
      <c r="G168" s="13"/>
    </row>
    <row r="169" spans="1:8" ht="20.25">
      <c r="A169" s="25" t="s">
        <v>52</v>
      </c>
      <c r="B169" s="28">
        <f>COUNTIF(G150:G166,"Green")</f>
        <v>0</v>
      </c>
      <c r="C169" s="13"/>
      <c r="D169" s="13"/>
      <c r="E169" s="13"/>
      <c r="F169" s="13"/>
      <c r="G169" s="13"/>
    </row>
    <row r="170" spans="1:8" ht="20.25">
      <c r="A170" s="26" t="s">
        <v>53</v>
      </c>
      <c r="B170" s="28">
        <f>COUNTIF(G150:G166,"Yellow")</f>
        <v>0</v>
      </c>
      <c r="C170" s="13"/>
      <c r="D170" s="13"/>
      <c r="E170" s="13" t="s">
        <v>371</v>
      </c>
      <c r="F170" s="13"/>
      <c r="G170" s="13"/>
    </row>
    <row r="171" spans="1:8" ht="20.25">
      <c r="A171" s="27" t="s">
        <v>54</v>
      </c>
      <c r="B171" s="28">
        <f>COUNTIF(G150:G166,"Red")</f>
        <v>0</v>
      </c>
      <c r="C171" s="13"/>
      <c r="D171" s="13"/>
      <c r="E171" s="13"/>
      <c r="F171" s="13"/>
      <c r="G171" s="13"/>
    </row>
    <row r="172" spans="1:8" ht="20.25">
      <c r="A172" s="30" t="s">
        <v>55</v>
      </c>
      <c r="B172" s="29">
        <f>COUNTIF(G150:G166, "No Rating")</f>
        <v>2</v>
      </c>
      <c r="C172" s="13"/>
      <c r="D172" s="13"/>
      <c r="E172" s="13"/>
      <c r="F172" s="13"/>
      <c r="G172" s="13"/>
    </row>
    <row r="173" spans="1:8" ht="15" customHeight="1">
      <c r="A173" s="13"/>
      <c r="B173" s="13"/>
      <c r="C173" s="13"/>
      <c r="D173" s="13"/>
      <c r="E173" s="13"/>
      <c r="F173" s="13"/>
      <c r="G173" s="13"/>
    </row>
    <row r="174" spans="1:8" ht="20.25" customHeight="1">
      <c r="A174" s="224" t="s">
        <v>279</v>
      </c>
      <c r="B174" s="174"/>
      <c r="C174" s="13"/>
      <c r="D174" s="13"/>
      <c r="E174" s="13"/>
      <c r="F174" s="13"/>
      <c r="G174" s="13"/>
    </row>
    <row r="175" spans="1:8" ht="20.25" customHeight="1">
      <c r="A175" s="25" t="s">
        <v>52</v>
      </c>
      <c r="B175" s="28">
        <f>SUM(B85,B140,B169)</f>
        <v>0</v>
      </c>
      <c r="C175" s="13"/>
      <c r="D175" s="13"/>
      <c r="E175" s="13"/>
      <c r="F175" s="13"/>
      <c r="G175" s="13"/>
    </row>
    <row r="176" spans="1:8" ht="20.25" customHeight="1">
      <c r="A176" s="26" t="s">
        <v>53</v>
      </c>
      <c r="B176" s="28">
        <f>SUM(B86,B141,B170)</f>
        <v>0</v>
      </c>
      <c r="C176" s="13"/>
      <c r="D176" s="13"/>
      <c r="E176" s="13"/>
      <c r="F176" s="13"/>
      <c r="G176" s="13"/>
    </row>
    <row r="177" spans="1:7" ht="20.25" customHeight="1">
      <c r="A177" s="27" t="s">
        <v>54</v>
      </c>
      <c r="B177" s="28">
        <f>SUM(B87,B142,B171)</f>
        <v>0</v>
      </c>
      <c r="C177" s="13"/>
      <c r="D177" s="13"/>
      <c r="E177" s="13"/>
      <c r="F177" s="13"/>
      <c r="G177" s="13"/>
    </row>
    <row r="178" spans="1:7" ht="20.25" customHeight="1">
      <c r="A178" s="30" t="s">
        <v>55</v>
      </c>
      <c r="B178" s="71">
        <f>SUM(B88,B143,B172)</f>
        <v>8</v>
      </c>
      <c r="C178" s="13"/>
      <c r="D178" s="13"/>
      <c r="E178" s="13"/>
      <c r="F178" s="13"/>
      <c r="G178" s="13"/>
    </row>
    <row r="179" spans="1:7" ht="15.75">
      <c r="A179" s="13"/>
      <c r="B179" s="13"/>
      <c r="C179" s="13"/>
      <c r="D179" s="13"/>
      <c r="E179" s="13"/>
      <c r="F179" s="13"/>
      <c r="G179" s="13"/>
    </row>
    <row r="180" spans="1:7" ht="15.75">
      <c r="A180" s="239" t="s">
        <v>363</v>
      </c>
      <c r="B180" s="240"/>
      <c r="C180" s="80">
        <f>COUNTIF(H:H,"County")</f>
        <v>0</v>
      </c>
    </row>
    <row r="181" spans="1:7" ht="15.75">
      <c r="A181" s="241" t="s">
        <v>364</v>
      </c>
      <c r="B181" s="242"/>
      <c r="C181" s="81">
        <f>COUNTIF(H:H,"State")</f>
        <v>0</v>
      </c>
    </row>
  </sheetData>
  <dataConsolidate/>
  <mergeCells count="101">
    <mergeCell ref="F117:F118"/>
    <mergeCell ref="F122:F123"/>
    <mergeCell ref="A180:B180"/>
    <mergeCell ref="A181:B181"/>
    <mergeCell ref="B150:B157"/>
    <mergeCell ref="C150:C157"/>
    <mergeCell ref="D150:D157"/>
    <mergeCell ref="E150:E157"/>
    <mergeCell ref="A148:F148"/>
    <mergeCell ref="A132:A137"/>
    <mergeCell ref="B132:B137"/>
    <mergeCell ref="C132:C137"/>
    <mergeCell ref="D132:D137"/>
    <mergeCell ref="E132:E137"/>
    <mergeCell ref="A139:B139"/>
    <mergeCell ref="A168:B168"/>
    <mergeCell ref="A174:B174"/>
    <mergeCell ref="A121:A131"/>
    <mergeCell ref="B121:B131"/>
    <mergeCell ref="C121:C131"/>
    <mergeCell ref="C158:C164"/>
    <mergeCell ref="A146:G146"/>
    <mergeCell ref="A147:G147"/>
    <mergeCell ref="C45:C47"/>
    <mergeCell ref="D45:D47"/>
    <mergeCell ref="E45:E47"/>
    <mergeCell ref="F9:F10"/>
    <mergeCell ref="A1:D1"/>
    <mergeCell ref="A2:G2"/>
    <mergeCell ref="A3:G3"/>
    <mergeCell ref="A4:G4"/>
    <mergeCell ref="A5:G5"/>
    <mergeCell ref="A6:E6"/>
    <mergeCell ref="F6:F7"/>
    <mergeCell ref="A8:A16"/>
    <mergeCell ref="B8:B16"/>
    <mergeCell ref="C8:C16"/>
    <mergeCell ref="D8:D16"/>
    <mergeCell ref="E8:E16"/>
    <mergeCell ref="F14:F15"/>
    <mergeCell ref="E48:E68"/>
    <mergeCell ref="A71:E71"/>
    <mergeCell ref="A73:A74"/>
    <mergeCell ref="B73:B74"/>
    <mergeCell ref="C73:C74"/>
    <mergeCell ref="D73:D74"/>
    <mergeCell ref="E73:E74"/>
    <mergeCell ref="A17:A42"/>
    <mergeCell ref="B17:B42"/>
    <mergeCell ref="C17:C42"/>
    <mergeCell ref="D17:D42"/>
    <mergeCell ref="E17:E42"/>
    <mergeCell ref="A69:A70"/>
    <mergeCell ref="B69:B70"/>
    <mergeCell ref="C69:C70"/>
    <mergeCell ref="D69:D70"/>
    <mergeCell ref="E69:E70"/>
    <mergeCell ref="A48:A68"/>
    <mergeCell ref="B48:B68"/>
    <mergeCell ref="C48:C68"/>
    <mergeCell ref="D48:D68"/>
    <mergeCell ref="A43:E44"/>
    <mergeCell ref="A45:A47"/>
    <mergeCell ref="B45:B47"/>
    <mergeCell ref="A90:G90"/>
    <mergeCell ref="A91:G91"/>
    <mergeCell ref="A92:G92"/>
    <mergeCell ref="E121:E131"/>
    <mergeCell ref="E165:E166"/>
    <mergeCell ref="A93:F93"/>
    <mergeCell ref="A95:A120"/>
    <mergeCell ref="B95:B120"/>
    <mergeCell ref="C95:C120"/>
    <mergeCell ref="D95:D120"/>
    <mergeCell ref="E95:E120"/>
    <mergeCell ref="A158:A164"/>
    <mergeCell ref="B158:B164"/>
    <mergeCell ref="D158:D164"/>
    <mergeCell ref="E158:E164"/>
    <mergeCell ref="A150:A157"/>
    <mergeCell ref="F103:F104"/>
    <mergeCell ref="F107:F108"/>
    <mergeCell ref="D121:D131"/>
    <mergeCell ref="A165:A166"/>
    <mergeCell ref="B165:B166"/>
    <mergeCell ref="C165:C166"/>
    <mergeCell ref="D165:D166"/>
    <mergeCell ref="A145:G145"/>
    <mergeCell ref="A84:B84"/>
    <mergeCell ref="A79:E79"/>
    <mergeCell ref="A75:E75"/>
    <mergeCell ref="A77:A78"/>
    <mergeCell ref="B77:B78"/>
    <mergeCell ref="C77:C78"/>
    <mergeCell ref="D77:D78"/>
    <mergeCell ref="E77:E78"/>
    <mergeCell ref="A81:A82"/>
    <mergeCell ref="B81:B82"/>
    <mergeCell ref="C81:C82"/>
    <mergeCell ref="D81:D82"/>
    <mergeCell ref="E81:E82"/>
  </mergeCells>
  <conditionalFormatting sqref="C8 C17:C42 C48:C69 C73 C77 C81 C95 C150 C158:C165 C121:C137">
    <cfRule type="containsText" dxfId="8" priority="1" operator="containsText" text="(R)">
      <formula>NOT(ISERROR(SEARCH("(R)",C8)))</formula>
    </cfRule>
    <cfRule type="containsText" dxfId="7" priority="99" operator="containsText" text="(Y)">
      <formula>NOT(ISERROR(SEARCH("(Y)",C8)))</formula>
    </cfRule>
    <cfRule type="containsText" dxfId="6" priority="100" operator="containsText" text="(G)">
      <formula>NOT(ISERROR(SEARCH("(G)",C8)))</formula>
    </cfRule>
  </conditionalFormatting>
  <dataValidations count="2">
    <dataValidation type="list" allowBlank="1" showInputMessage="1" showErrorMessage="1" sqref="C81 C8 C17:C42 C48:C68 C69 C73 C77 C95 C150 C158:C165 C121:C137">
      <formula1>AssessType</formula1>
    </dataValidation>
    <dataValidation type="list" allowBlank="1" showInputMessage="1" showErrorMessage="1" sqref="D81:D82 D73:D74 D77:D78 D8:D42 D95:D137 D150:D166 D48:D70">
      <formula1>OrdType</formula1>
    </dataValidation>
  </dataValidations>
  <hyperlinks>
    <hyperlink ref="F9:F10" r:id="rId1" display="• U.S. Department of Energy (DOE) Energy Efficiency &amp; Renewable Energy (EERE) Building Energy Code Program (BECP) "/>
    <hyperlink ref="F11" r:id="rId2"/>
    <hyperlink ref="F12" r:id="rId3"/>
    <hyperlink ref="F13" r:id="rId4"/>
    <hyperlink ref="F14:F15" r:id="rId5" display="• Best Practices for State Building Energy Code Policy: Improving Energy Efficiency through Building Energy Codes Policy "/>
    <hyperlink ref="F16" r:id="rId6"/>
    <hyperlink ref="F96" r:id="rId7"/>
    <hyperlink ref="F97" r:id="rId8"/>
    <hyperlink ref="F98" r:id="rId9"/>
    <hyperlink ref="F99" r:id="rId10"/>
    <hyperlink ref="F102" r:id="rId11"/>
    <hyperlink ref="F103:F104" r:id="rId12" display="• DOE, Building America Best Practices for High-Performance Technologies: Solar Thermal and Photovoltaic (PV) Systems "/>
    <hyperlink ref="F105" r:id="rId13"/>
    <hyperlink ref="F106" r:id="rId14"/>
    <hyperlink ref="F107:F108" r:id="rId15" display="• Pullman, WA, Development Code, Planned Residential Development Section 17.107 "/>
    <hyperlink ref="F109" r:id="rId16"/>
    <hyperlink ref="F110" r:id="rId17"/>
    <hyperlink ref="F111" r:id="rId18"/>
    <hyperlink ref="F114" r:id="rId19"/>
    <hyperlink ref="F117:F118" r:id="rId20" display="• Standards Board of the Institute for Electrical and Electronics Engineers, Inc. (IEEE) Standard 1547 "/>
    <hyperlink ref="F119" r:id="rId21"/>
    <hyperlink ref="F120" r:id="rId22"/>
    <hyperlink ref="F121" r:id="rId23"/>
    <hyperlink ref="F122:F123" r:id="rId24" display="• DOE Federal Energy Management Program (FEMP) Interconnection and Permitting Guide "/>
    <hyperlink ref="F126" r:id="rId25"/>
    <hyperlink ref="F127" r:id="rId26"/>
    <hyperlink ref="F130" r:id="rId27"/>
    <hyperlink ref="F131" r:id="rId28"/>
    <hyperlink ref="F132" r:id="rId29"/>
    <hyperlink ref="F133" r:id="rId30"/>
    <hyperlink ref="F136" r:id="rId31"/>
    <hyperlink ref="F137" r:id="rId32"/>
    <hyperlink ref="F151" r:id="rId33"/>
    <hyperlink ref="F152" r:id="rId34"/>
    <hyperlink ref="F153" r:id="rId35"/>
    <hyperlink ref="F154" r:id="rId36"/>
    <hyperlink ref="F155" r:id="rId37"/>
    <hyperlink ref="F156" r:id="rId38"/>
    <hyperlink ref="F157" r:id="rId39"/>
    <hyperlink ref="F160" r:id="rId40"/>
    <hyperlink ref="F18" r:id="rId41"/>
    <hyperlink ref="F19" r:id="rId42"/>
    <hyperlink ref="F20" r:id="rId43"/>
    <hyperlink ref="F21" r:id="rId44"/>
    <hyperlink ref="F22" r:id="rId45"/>
    <hyperlink ref="F25" r:id="rId46"/>
    <hyperlink ref="F26" r:id="rId47"/>
    <hyperlink ref="F27" r:id="rId48"/>
    <hyperlink ref="F30" r:id="rId49"/>
    <hyperlink ref="F31" r:id="rId50"/>
    <hyperlink ref="F32" r:id="rId51"/>
    <hyperlink ref="F35" r:id="rId52"/>
    <hyperlink ref="F36" r:id="rId53"/>
    <hyperlink ref="F37" r:id="rId54"/>
    <hyperlink ref="F40" r:id="rId55"/>
    <hyperlink ref="F41" r:id="rId56"/>
    <hyperlink ref="F42" r:id="rId57"/>
    <hyperlink ref="F43" r:id="rId58"/>
    <hyperlink ref="F44" r:id="rId59"/>
    <hyperlink ref="F47" r:id="rId60"/>
    <hyperlink ref="F48" r:id="rId61"/>
    <hyperlink ref="F49" r:id="rId62"/>
    <hyperlink ref="F50" r:id="rId63"/>
    <hyperlink ref="F51" r:id="rId64"/>
    <hyperlink ref="F52" r:id="rId65"/>
    <hyperlink ref="F53" r:id="rId66"/>
    <hyperlink ref="F54" r:id="rId67"/>
    <hyperlink ref="F55" r:id="rId68"/>
  </hyperlinks>
  <pageMargins left="0.7" right="0.7" top="0.75" bottom="0.75" header="0.3" footer="0.3"/>
  <pageSetup scale="52" fitToHeight="4" orientation="landscape" r:id="rId69"/>
  <rowBreaks count="4" manualBreakCount="4">
    <brk id="42" max="6" man="1"/>
    <brk id="74" max="6" man="1"/>
    <brk id="89" max="6" man="1"/>
    <brk id="144" max="6" man="1"/>
  </rowBreaks>
  <legacyDrawing r:id="rId70"/>
</worksheet>
</file>

<file path=xl/worksheets/sheet8.xml><?xml version="1.0" encoding="utf-8"?>
<worksheet xmlns="http://schemas.openxmlformats.org/spreadsheetml/2006/main" xmlns:r="http://schemas.openxmlformats.org/officeDocument/2006/relationships">
  <sheetPr>
    <pageSetUpPr fitToPage="1"/>
  </sheetPr>
  <dimension ref="A1"/>
  <sheetViews>
    <sheetView showGridLines="0" zoomScaleNormal="100" workbookViewId="0"/>
  </sheetViews>
  <sheetFormatPr defaultColWidth="8.7109375" defaultRowHeight="15"/>
  <cols>
    <col min="1" max="16384" width="8.7109375" style="41"/>
  </cols>
  <sheetData/>
  <pageMargins left="0.7" right="0.7" top="0.75" bottom="0.75" header="0.3" footer="0.3"/>
  <pageSetup scale="93" orientation="landscape" r:id="rId1"/>
  <drawing r:id="rId2"/>
</worksheet>
</file>

<file path=xl/worksheets/sheet9.xml><?xml version="1.0" encoding="utf-8"?>
<worksheet xmlns="http://schemas.openxmlformats.org/spreadsheetml/2006/main" xmlns:r="http://schemas.openxmlformats.org/officeDocument/2006/relationships">
  <dimension ref="A1:H122"/>
  <sheetViews>
    <sheetView showGridLines="0" zoomScale="80" zoomScaleNormal="80" zoomScaleSheetLayoutView="70" zoomScalePageLayoutView="80" workbookViewId="0">
      <selection sqref="A1:D1"/>
    </sheetView>
  </sheetViews>
  <sheetFormatPr defaultColWidth="8.7109375" defaultRowHeight="15"/>
  <cols>
    <col min="1" max="1" width="22.5703125" style="10" customWidth="1"/>
    <col min="2" max="2" width="32.28515625" style="10" customWidth="1"/>
    <col min="3" max="3" width="23.140625" style="10" customWidth="1"/>
    <col min="4" max="4" width="17.28515625" style="10" customWidth="1"/>
    <col min="5" max="5" width="16.5703125" style="10" customWidth="1"/>
    <col min="6" max="6" width="70.140625" style="10" customWidth="1"/>
    <col min="7" max="7" width="28.7109375" style="10" hidden="1" customWidth="1"/>
    <col min="8" max="8" width="0" style="10" hidden="1" customWidth="1"/>
    <col min="9" max="16384" width="8.7109375" style="10"/>
  </cols>
  <sheetData>
    <row r="1" spans="1:8" ht="40.5" customHeight="1">
      <c r="A1" s="205" t="s">
        <v>28</v>
      </c>
      <c r="B1" s="206"/>
      <c r="C1" s="206"/>
      <c r="D1" s="206"/>
      <c r="E1" s="65"/>
    </row>
    <row r="2" spans="1:8" ht="35.25" customHeight="1">
      <c r="A2" s="207" t="s">
        <v>280</v>
      </c>
      <c r="B2" s="207"/>
      <c r="C2" s="207"/>
      <c r="D2" s="207"/>
      <c r="E2" s="207"/>
      <c r="F2" s="207"/>
      <c r="G2" s="207"/>
    </row>
    <row r="3" spans="1:8" ht="26.25" customHeight="1">
      <c r="A3" s="197" t="s">
        <v>281</v>
      </c>
      <c r="B3" s="198"/>
      <c r="C3" s="198"/>
      <c r="D3" s="198"/>
      <c r="E3" s="198"/>
      <c r="F3" s="198"/>
      <c r="G3" s="198"/>
    </row>
    <row r="4" spans="1:8" ht="27" customHeight="1">
      <c r="A4" s="199" t="s">
        <v>282</v>
      </c>
      <c r="B4" s="200"/>
      <c r="C4" s="200"/>
      <c r="D4" s="200"/>
      <c r="E4" s="200"/>
      <c r="F4" s="200"/>
      <c r="G4" s="200"/>
    </row>
    <row r="5" spans="1:8" ht="54.75" customHeight="1">
      <c r="A5" s="199" t="s">
        <v>283</v>
      </c>
      <c r="B5" s="200"/>
      <c r="C5" s="200"/>
      <c r="D5" s="200"/>
      <c r="E5" s="200"/>
      <c r="F5" s="200"/>
      <c r="G5" s="200"/>
    </row>
    <row r="6" spans="1:8" ht="23.25" customHeight="1">
      <c r="A6" s="185" t="s">
        <v>316</v>
      </c>
      <c r="B6" s="186"/>
      <c r="C6" s="186"/>
      <c r="D6" s="186"/>
      <c r="E6" s="186"/>
      <c r="F6" s="187"/>
      <c r="G6" s="18"/>
    </row>
    <row r="7" spans="1:8" ht="48" customHeight="1" thickBot="1">
      <c r="A7" s="11" t="s">
        <v>18</v>
      </c>
      <c r="B7" s="11" t="s">
        <v>15</v>
      </c>
      <c r="C7" s="63" t="s">
        <v>33</v>
      </c>
      <c r="D7" s="63" t="s">
        <v>123</v>
      </c>
      <c r="E7" s="11" t="s">
        <v>124</v>
      </c>
      <c r="F7" s="11" t="s">
        <v>34</v>
      </c>
      <c r="G7" s="11" t="s">
        <v>19</v>
      </c>
    </row>
    <row r="8" spans="1:8" ht="15.75" customHeight="1" thickBot="1">
      <c r="A8" s="179" t="s">
        <v>299</v>
      </c>
      <c r="B8" s="188" t="s">
        <v>300</v>
      </c>
      <c r="C8" s="190" t="s">
        <v>16</v>
      </c>
      <c r="D8" s="190" t="s">
        <v>16</v>
      </c>
      <c r="E8" s="193"/>
      <c r="F8" s="34" t="s">
        <v>518</v>
      </c>
      <c r="G8" s="19" t="str">
        <f>IF(C8="Required by code (G)","Green",IF(C8="Incentives Provided (G)","Green",IF(C8="Expressly Allowed (Y)","Yellow",IF(C8="Code silent, but typically ALLOWED (Y)","Yellow",IF(C8="Code silent, but typically not approved (R)","Red",IF(C8="Expressly Prohibited (R)","Red",IF(C8="Please choose one","No Rating")))))))</f>
        <v>No Rating</v>
      </c>
      <c r="H8" s="10" t="str">
        <f>IF(G8="Red",IF(D8="Yes, State","State",IF(D8="Yes, County","County","")),"")</f>
        <v/>
      </c>
    </row>
    <row r="9" spans="1:8" ht="15.75" customHeight="1" thickBot="1">
      <c r="A9" s="184"/>
      <c r="B9" s="189"/>
      <c r="C9" s="191"/>
      <c r="D9" s="192"/>
      <c r="E9" s="194"/>
      <c r="F9" s="119" t="s">
        <v>519</v>
      </c>
      <c r="G9" s="19"/>
    </row>
    <row r="10" spans="1:8" ht="15.75" customHeight="1" thickBot="1">
      <c r="A10" s="184"/>
      <c r="B10" s="189"/>
      <c r="C10" s="191"/>
      <c r="D10" s="192"/>
      <c r="E10" s="194"/>
      <c r="F10" s="119" t="s">
        <v>520</v>
      </c>
      <c r="G10" s="19"/>
    </row>
    <row r="11" spans="1:8" ht="15.75" customHeight="1" thickBot="1">
      <c r="A11" s="184"/>
      <c r="B11" s="189"/>
      <c r="C11" s="191"/>
      <c r="D11" s="192"/>
      <c r="E11" s="194"/>
      <c r="F11" s="119"/>
      <c r="G11" s="19"/>
    </row>
    <row r="12" spans="1:8" ht="15.75" customHeight="1" thickBot="1">
      <c r="A12" s="184"/>
      <c r="B12" s="189"/>
      <c r="C12" s="191"/>
      <c r="D12" s="192"/>
      <c r="E12" s="194"/>
      <c r="F12" s="116" t="s">
        <v>521</v>
      </c>
      <c r="G12" s="19"/>
    </row>
    <row r="13" spans="1:8" ht="15.75" customHeight="1" thickBot="1">
      <c r="A13" s="184"/>
      <c r="B13" s="189"/>
      <c r="C13" s="191"/>
      <c r="D13" s="192"/>
      <c r="E13" s="194"/>
      <c r="F13" s="119" t="s">
        <v>522</v>
      </c>
      <c r="G13" s="19"/>
    </row>
    <row r="14" spans="1:8" ht="15.75" customHeight="1" thickBot="1">
      <c r="A14" s="184"/>
      <c r="B14" s="189"/>
      <c r="C14" s="191"/>
      <c r="D14" s="192"/>
      <c r="E14" s="194"/>
      <c r="F14" s="119" t="s">
        <v>523</v>
      </c>
      <c r="G14" s="19"/>
    </row>
    <row r="15" spans="1:8" ht="15.75" customHeight="1" thickBot="1">
      <c r="A15" s="184"/>
      <c r="B15" s="189"/>
      <c r="C15" s="191"/>
      <c r="D15" s="192"/>
      <c r="E15" s="194"/>
      <c r="F15" s="119"/>
      <c r="G15" s="19"/>
    </row>
    <row r="16" spans="1:8" ht="13.5" customHeight="1" thickBot="1">
      <c r="A16" s="184"/>
      <c r="B16" s="189"/>
      <c r="C16" s="191"/>
      <c r="D16" s="192"/>
      <c r="E16" s="194"/>
      <c r="F16" s="109" t="s">
        <v>524</v>
      </c>
      <c r="G16" s="19"/>
    </row>
    <row r="17" spans="1:7" ht="15.75" customHeight="1">
      <c r="A17" s="179" t="s">
        <v>301</v>
      </c>
      <c r="B17" s="195" t="s">
        <v>302</v>
      </c>
      <c r="C17" s="171" t="s">
        <v>16</v>
      </c>
      <c r="D17" s="171" t="s">
        <v>16</v>
      </c>
      <c r="E17" s="175"/>
      <c r="F17" s="119" t="s">
        <v>525</v>
      </c>
      <c r="G17" s="19"/>
    </row>
    <row r="18" spans="1:7" ht="15.75" customHeight="1">
      <c r="A18" s="201"/>
      <c r="B18" s="202"/>
      <c r="C18" s="203"/>
      <c r="D18" s="203"/>
      <c r="E18" s="204"/>
      <c r="F18" s="119" t="s">
        <v>526</v>
      </c>
      <c r="G18" s="19"/>
    </row>
    <row r="19" spans="1:7" ht="15.75" customHeight="1">
      <c r="A19" s="201"/>
      <c r="B19" s="202"/>
      <c r="C19" s="203"/>
      <c r="D19" s="203"/>
      <c r="E19" s="204"/>
      <c r="F19" s="119" t="s">
        <v>527</v>
      </c>
      <c r="G19" s="19"/>
    </row>
    <row r="20" spans="1:7" ht="15.75" customHeight="1">
      <c r="A20" s="201"/>
      <c r="B20" s="202"/>
      <c r="C20" s="203"/>
      <c r="D20" s="203"/>
      <c r="E20" s="204"/>
      <c r="F20" s="120"/>
      <c r="G20" s="19"/>
    </row>
    <row r="21" spans="1:7" ht="15.75" customHeight="1">
      <c r="A21" s="201"/>
      <c r="B21" s="202"/>
      <c r="C21" s="203"/>
      <c r="D21" s="203"/>
      <c r="E21" s="204"/>
      <c r="F21" s="114" t="s">
        <v>482</v>
      </c>
      <c r="G21" s="19"/>
    </row>
    <row r="22" spans="1:7" ht="15.75" customHeight="1">
      <c r="A22" s="201"/>
      <c r="B22" s="202"/>
      <c r="C22" s="203"/>
      <c r="D22" s="203"/>
      <c r="E22" s="204"/>
      <c r="F22" s="119" t="s">
        <v>528</v>
      </c>
      <c r="G22" s="19"/>
    </row>
    <row r="23" spans="1:7" ht="15.75" customHeight="1" thickBot="1">
      <c r="A23" s="201"/>
      <c r="B23" s="202"/>
      <c r="C23" s="203"/>
      <c r="D23" s="203"/>
      <c r="E23" s="204"/>
      <c r="F23" s="119" t="s">
        <v>529</v>
      </c>
      <c r="G23" s="19"/>
    </row>
    <row r="24" spans="1:7" ht="15.75" customHeight="1">
      <c r="A24" s="179" t="s">
        <v>303</v>
      </c>
      <c r="B24" s="195" t="s">
        <v>304</v>
      </c>
      <c r="C24" s="171" t="s">
        <v>16</v>
      </c>
      <c r="D24" s="171" t="s">
        <v>16</v>
      </c>
      <c r="E24" s="175"/>
      <c r="F24" s="156" t="s">
        <v>530</v>
      </c>
      <c r="G24" s="19"/>
    </row>
    <row r="25" spans="1:7" ht="15.75" customHeight="1">
      <c r="A25" s="201"/>
      <c r="B25" s="202"/>
      <c r="C25" s="203"/>
      <c r="D25" s="203"/>
      <c r="E25" s="204"/>
      <c r="F25" s="156"/>
      <c r="G25" s="19"/>
    </row>
    <row r="26" spans="1:7" ht="15.75" customHeight="1">
      <c r="A26" s="201"/>
      <c r="B26" s="202"/>
      <c r="C26" s="203"/>
      <c r="D26" s="203"/>
      <c r="E26" s="204"/>
      <c r="F26" s="119" t="s">
        <v>531</v>
      </c>
      <c r="G26" s="19"/>
    </row>
    <row r="27" spans="1:7" ht="15.75" customHeight="1">
      <c r="A27" s="201"/>
      <c r="B27" s="202"/>
      <c r="C27" s="203"/>
      <c r="D27" s="203"/>
      <c r="E27" s="204"/>
      <c r="F27" s="156" t="s">
        <v>484</v>
      </c>
      <c r="G27" s="19"/>
    </row>
    <row r="28" spans="1:7" ht="15.75" customHeight="1">
      <c r="A28" s="201"/>
      <c r="B28" s="202"/>
      <c r="C28" s="203"/>
      <c r="D28" s="203"/>
      <c r="E28" s="204"/>
      <c r="F28" s="156"/>
      <c r="G28" s="19"/>
    </row>
    <row r="29" spans="1:7" ht="15.75" customHeight="1" thickBot="1">
      <c r="A29" s="201"/>
      <c r="B29" s="202"/>
      <c r="C29" s="203"/>
      <c r="D29" s="203"/>
      <c r="E29" s="204"/>
      <c r="F29" s="119" t="s">
        <v>485</v>
      </c>
      <c r="G29" s="19"/>
    </row>
    <row r="30" spans="1:7" ht="31.5">
      <c r="A30" s="179" t="s">
        <v>305</v>
      </c>
      <c r="B30" s="195" t="s">
        <v>306</v>
      </c>
      <c r="C30" s="171" t="s">
        <v>16</v>
      </c>
      <c r="D30" s="171" t="s">
        <v>16</v>
      </c>
      <c r="E30" s="175"/>
      <c r="F30" s="119" t="s">
        <v>532</v>
      </c>
      <c r="G30" s="19"/>
    </row>
    <row r="31" spans="1:7" ht="15.75" customHeight="1">
      <c r="A31" s="201"/>
      <c r="B31" s="202"/>
      <c r="C31" s="203"/>
      <c r="D31" s="203"/>
      <c r="E31" s="204"/>
      <c r="F31" s="120"/>
      <c r="G31" s="19"/>
    </row>
    <row r="32" spans="1:7" ht="15.75" customHeight="1">
      <c r="A32" s="201"/>
      <c r="B32" s="202"/>
      <c r="C32" s="203"/>
      <c r="D32" s="203"/>
      <c r="E32" s="204"/>
      <c r="F32" s="114" t="s">
        <v>533</v>
      </c>
      <c r="G32" s="19"/>
    </row>
    <row r="33" spans="1:8" ht="15.75" customHeight="1">
      <c r="A33" s="201"/>
      <c r="B33" s="202"/>
      <c r="C33" s="203"/>
      <c r="D33" s="203"/>
      <c r="E33" s="204"/>
      <c r="F33" s="119" t="s">
        <v>534</v>
      </c>
      <c r="G33" s="19"/>
    </row>
    <row r="34" spans="1:8" ht="15.75" customHeight="1">
      <c r="A34" s="201"/>
      <c r="B34" s="202"/>
      <c r="C34" s="203"/>
      <c r="D34" s="203"/>
      <c r="E34" s="204"/>
      <c r="F34" s="119" t="s">
        <v>535</v>
      </c>
      <c r="G34" s="19"/>
    </row>
    <row r="35" spans="1:8" ht="15.75" customHeight="1">
      <c r="A35" s="201"/>
      <c r="B35" s="202"/>
      <c r="C35" s="203"/>
      <c r="D35" s="203"/>
      <c r="E35" s="204"/>
      <c r="F35" s="120"/>
      <c r="G35" s="19"/>
    </row>
    <row r="36" spans="1:8" ht="15.75" customHeight="1">
      <c r="A36" s="201"/>
      <c r="B36" s="202"/>
      <c r="C36" s="203"/>
      <c r="D36" s="203"/>
      <c r="E36" s="204"/>
      <c r="F36" s="116" t="s">
        <v>71</v>
      </c>
      <c r="G36" s="19"/>
    </row>
    <row r="37" spans="1:8" ht="15.75" customHeight="1">
      <c r="A37" s="201"/>
      <c r="B37" s="202"/>
      <c r="C37" s="203"/>
      <c r="D37" s="203"/>
      <c r="E37" s="204"/>
      <c r="F37" s="119" t="s">
        <v>536</v>
      </c>
      <c r="G37" s="19"/>
    </row>
    <row r="38" spans="1:8" ht="15.75" customHeight="1">
      <c r="A38" s="201"/>
      <c r="B38" s="202"/>
      <c r="C38" s="203"/>
      <c r="D38" s="203"/>
      <c r="E38" s="204"/>
      <c r="F38" s="119" t="s">
        <v>537</v>
      </c>
      <c r="G38" s="19"/>
    </row>
    <row r="39" spans="1:8" ht="15.75" customHeight="1">
      <c r="A39" s="201"/>
      <c r="B39" s="202"/>
      <c r="C39" s="203"/>
      <c r="D39" s="203"/>
      <c r="E39" s="204"/>
      <c r="F39" s="119" t="s">
        <v>538</v>
      </c>
      <c r="G39" s="19"/>
    </row>
    <row r="40" spans="1:8" ht="15.75" customHeight="1">
      <c r="A40" s="201"/>
      <c r="B40" s="202"/>
      <c r="C40" s="203"/>
      <c r="D40" s="203"/>
      <c r="E40" s="204"/>
      <c r="F40" s="156" t="s">
        <v>539</v>
      </c>
      <c r="G40" s="19"/>
    </row>
    <row r="41" spans="1:8" ht="15.75" customHeight="1">
      <c r="A41" s="201"/>
      <c r="B41" s="202"/>
      <c r="C41" s="203"/>
      <c r="D41" s="203"/>
      <c r="E41" s="204"/>
      <c r="F41" s="156"/>
      <c r="G41" s="19"/>
    </row>
    <row r="42" spans="1:8" ht="15.75" customHeight="1" thickBot="1">
      <c r="A42" s="201"/>
      <c r="B42" s="202"/>
      <c r="C42" s="203"/>
      <c r="D42" s="203"/>
      <c r="E42" s="204"/>
      <c r="F42" s="120"/>
      <c r="G42" s="19"/>
    </row>
    <row r="43" spans="1:8" ht="15.75" customHeight="1">
      <c r="A43" s="179" t="s">
        <v>307</v>
      </c>
      <c r="B43" s="195" t="s">
        <v>308</v>
      </c>
      <c r="C43" s="171" t="s">
        <v>16</v>
      </c>
      <c r="D43" s="171" t="s">
        <v>16</v>
      </c>
      <c r="E43" s="175"/>
      <c r="F43" s="120"/>
      <c r="G43" s="19"/>
    </row>
    <row r="44" spans="1:8" ht="181.5" customHeight="1" thickBot="1">
      <c r="A44" s="180"/>
      <c r="B44" s="182"/>
      <c r="C44" s="172"/>
      <c r="D44" s="172"/>
      <c r="E44" s="196"/>
      <c r="F44" s="36"/>
      <c r="G44" s="12" t="str">
        <f>IF(C43="Required by code (G)","Green",IF(C43="Incentives Provided (G)","Green",IF(C43="Expressly Allowed (Y)","Yellow",IF(C43="Code silent, but typically ALLOWED (Y)","Yellow",IF(C43="Code silent, but typically not approved (R)","Red",IF(C43="Expressly Prohibited (R)","Red",IF(C43="Please choose one","No Rating")))))))</f>
        <v>No Rating</v>
      </c>
      <c r="H44" s="10" t="str">
        <f>IF(G44="Red",IF(D43="Yes, State","State",IF(D43="Yes, County","County","")),"")</f>
        <v/>
      </c>
    </row>
    <row r="45" spans="1:8" ht="15.75">
      <c r="A45" s="13"/>
      <c r="B45" s="13"/>
      <c r="C45" s="13"/>
      <c r="D45" s="13"/>
      <c r="E45" s="13"/>
      <c r="F45" s="13"/>
      <c r="G45" s="13"/>
    </row>
    <row r="46" spans="1:8" ht="21">
      <c r="A46" s="173" t="s">
        <v>297</v>
      </c>
      <c r="B46" s="174"/>
      <c r="C46" s="13"/>
      <c r="D46" s="13"/>
      <c r="E46" s="13"/>
      <c r="F46" s="13"/>
      <c r="G46" s="13"/>
    </row>
    <row r="47" spans="1:8" ht="20.25">
      <c r="A47" s="25" t="s">
        <v>52</v>
      </c>
      <c r="B47" s="28">
        <f>COUNTIF(G8:G44,"Green")</f>
        <v>0</v>
      </c>
      <c r="C47" s="13"/>
      <c r="D47" s="13"/>
      <c r="E47" s="13"/>
      <c r="F47" s="13"/>
      <c r="G47" s="13"/>
    </row>
    <row r="48" spans="1:8" ht="20.25">
      <c r="A48" s="26" t="s">
        <v>53</v>
      </c>
      <c r="B48" s="28">
        <f>COUNTIF(G8:G44,"Yellow")</f>
        <v>0</v>
      </c>
      <c r="C48" s="13"/>
      <c r="D48" s="13"/>
      <c r="E48" s="13"/>
      <c r="F48" s="13"/>
      <c r="G48" s="13"/>
    </row>
    <row r="49" spans="1:8" ht="20.25">
      <c r="A49" s="27" t="s">
        <v>54</v>
      </c>
      <c r="B49" s="28">
        <f>COUNTIF(G8:G44,"Red")</f>
        <v>0</v>
      </c>
      <c r="C49" s="13"/>
      <c r="D49" s="13"/>
      <c r="E49" s="13"/>
      <c r="F49" s="13"/>
      <c r="G49" s="13"/>
    </row>
    <row r="50" spans="1:8" ht="20.25">
      <c r="A50" s="30" t="s">
        <v>55</v>
      </c>
      <c r="B50" s="29">
        <f>COUNTIF(G8:G44, "No Rating")</f>
        <v>2</v>
      </c>
      <c r="C50" s="13"/>
      <c r="D50" s="13"/>
      <c r="E50" s="13"/>
      <c r="F50" s="13"/>
      <c r="G50" s="13"/>
    </row>
    <row r="51" spans="1:8" ht="20.25">
      <c r="A51" s="66"/>
      <c r="B51" s="67"/>
      <c r="C51" s="13"/>
      <c r="D51" s="13"/>
      <c r="E51" s="13"/>
      <c r="F51" s="13"/>
      <c r="G51" s="13"/>
    </row>
    <row r="52" spans="1:8" ht="26.25" customHeight="1">
      <c r="A52" s="197" t="s">
        <v>309</v>
      </c>
      <c r="B52" s="198"/>
      <c r="C52" s="198"/>
      <c r="D52" s="198"/>
      <c r="E52" s="198"/>
      <c r="F52" s="198"/>
      <c r="G52" s="198"/>
    </row>
    <row r="53" spans="1:8" ht="27" customHeight="1">
      <c r="A53" s="199" t="s">
        <v>310</v>
      </c>
      <c r="B53" s="200"/>
      <c r="C53" s="200"/>
      <c r="D53" s="200"/>
      <c r="E53" s="200"/>
      <c r="F53" s="200"/>
      <c r="G53" s="200"/>
    </row>
    <row r="54" spans="1:8" ht="42.75" customHeight="1">
      <c r="A54" s="199" t="s">
        <v>311</v>
      </c>
      <c r="B54" s="200"/>
      <c r="C54" s="200"/>
      <c r="D54" s="200"/>
      <c r="E54" s="200"/>
      <c r="F54" s="200"/>
      <c r="G54" s="200"/>
    </row>
    <row r="55" spans="1:8" ht="23.25" customHeight="1">
      <c r="A55" s="185" t="s">
        <v>317</v>
      </c>
      <c r="B55" s="186"/>
      <c r="C55" s="186"/>
      <c r="D55" s="186"/>
      <c r="E55" s="186"/>
      <c r="F55" s="187"/>
      <c r="G55" s="18"/>
    </row>
    <row r="56" spans="1:8" ht="48" customHeight="1" thickBot="1">
      <c r="A56" s="11" t="s">
        <v>18</v>
      </c>
      <c r="B56" s="11" t="s">
        <v>15</v>
      </c>
      <c r="C56" s="63" t="s">
        <v>33</v>
      </c>
      <c r="D56" s="63" t="s">
        <v>123</v>
      </c>
      <c r="E56" s="11" t="s">
        <v>124</v>
      </c>
      <c r="F56" s="11" t="s">
        <v>34</v>
      </c>
      <c r="G56" s="11" t="s">
        <v>19</v>
      </c>
    </row>
    <row r="57" spans="1:8" ht="15.75" customHeight="1" thickBot="1">
      <c r="A57" s="179" t="s">
        <v>312</v>
      </c>
      <c r="B57" s="188" t="s">
        <v>313</v>
      </c>
      <c r="C57" s="190" t="s">
        <v>16</v>
      </c>
      <c r="D57" s="190" t="s">
        <v>16</v>
      </c>
      <c r="E57" s="193"/>
      <c r="F57" s="34" t="s">
        <v>540</v>
      </c>
      <c r="G57" s="19" t="str">
        <f>IF(C57="Required by code (G)","Green",IF(C57="Incentives Provided (G)","Green",IF(C57="Expressly Allowed (Y)","Yellow",IF(C57="Code silent, but typically ALLOWED (Y)","Yellow",IF(C57="Code silent, but typically not approved (R)","Red",IF(C57="Expressly Prohibited (R)","Red",IF(C57="Please choose one","No Rating")))))))</f>
        <v>No Rating</v>
      </c>
      <c r="H57" s="10" t="str">
        <f>IF(G57="Red",IF(D57="Yes, State","State",IF(D57="Yes, County","County","")),"")</f>
        <v/>
      </c>
    </row>
    <row r="58" spans="1:8" ht="15.75" customHeight="1" thickBot="1">
      <c r="A58" s="184"/>
      <c r="B58" s="189"/>
      <c r="C58" s="191"/>
      <c r="D58" s="192"/>
      <c r="E58" s="194"/>
      <c r="F58" s="119" t="s">
        <v>541</v>
      </c>
      <c r="G58" s="19"/>
    </row>
    <row r="59" spans="1:8" ht="15.75" customHeight="1" thickBot="1">
      <c r="A59" s="184"/>
      <c r="B59" s="189"/>
      <c r="C59" s="191"/>
      <c r="D59" s="192"/>
      <c r="E59" s="194"/>
      <c r="F59" s="119" t="s">
        <v>542</v>
      </c>
      <c r="G59" s="19"/>
    </row>
    <row r="60" spans="1:8" ht="15.75" customHeight="1" thickBot="1">
      <c r="A60" s="184"/>
      <c r="B60" s="189"/>
      <c r="C60" s="191"/>
      <c r="D60" s="192"/>
      <c r="E60" s="194"/>
      <c r="F60" s="156" t="s">
        <v>543</v>
      </c>
      <c r="G60" s="19"/>
    </row>
    <row r="61" spans="1:8" ht="15.75" customHeight="1" thickBot="1">
      <c r="A61" s="184"/>
      <c r="B61" s="189"/>
      <c r="C61" s="191"/>
      <c r="D61" s="192"/>
      <c r="E61" s="194"/>
      <c r="F61" s="156"/>
      <c r="G61" s="19"/>
    </row>
    <row r="62" spans="1:8" ht="15.75" customHeight="1" thickBot="1">
      <c r="A62" s="184"/>
      <c r="B62" s="189"/>
      <c r="C62" s="191"/>
      <c r="D62" s="192"/>
      <c r="E62" s="194"/>
      <c r="F62" s="119" t="s">
        <v>544</v>
      </c>
      <c r="G62" s="19"/>
    </row>
    <row r="63" spans="1:8" ht="15.75" customHeight="1" thickBot="1">
      <c r="A63" s="184"/>
      <c r="B63" s="189"/>
      <c r="C63" s="191"/>
      <c r="D63" s="192"/>
      <c r="E63" s="194"/>
      <c r="F63" s="119"/>
      <c r="G63" s="19"/>
    </row>
    <row r="64" spans="1:8" ht="15.75" customHeight="1" thickBot="1">
      <c r="A64" s="184"/>
      <c r="B64" s="189"/>
      <c r="C64" s="191"/>
      <c r="D64" s="192"/>
      <c r="E64" s="194"/>
      <c r="F64" s="119"/>
      <c r="G64" s="19"/>
    </row>
    <row r="65" spans="1:8" ht="59.25" customHeight="1" thickBot="1">
      <c r="A65" s="184"/>
      <c r="B65" s="189"/>
      <c r="C65" s="191"/>
      <c r="D65" s="192"/>
      <c r="E65" s="194"/>
      <c r="F65" s="119"/>
      <c r="G65" s="19"/>
    </row>
    <row r="66" spans="1:8" ht="15.75" customHeight="1">
      <c r="A66" s="179" t="s">
        <v>314</v>
      </c>
      <c r="B66" s="195" t="s">
        <v>315</v>
      </c>
      <c r="C66" s="171" t="s">
        <v>16</v>
      </c>
      <c r="D66" s="171" t="s">
        <v>16</v>
      </c>
      <c r="E66" s="175"/>
      <c r="F66" s="120"/>
      <c r="G66" s="19"/>
    </row>
    <row r="67" spans="1:8" ht="106.5" customHeight="1" thickBot="1">
      <c r="A67" s="180"/>
      <c r="B67" s="182"/>
      <c r="C67" s="172"/>
      <c r="D67" s="172"/>
      <c r="E67" s="196"/>
      <c r="F67" s="36"/>
      <c r="G67" s="12" t="str">
        <f>IF(C66="Required by code (G)","Green",IF(C66="Incentives Provided (G)","Green",IF(C66="Expressly Allowed (Y)","Yellow",IF(C66="Code silent, but typically ALLOWED (Y)","Yellow",IF(C66="Code silent, but typically not approved (R)","Red",IF(C66="Expressly Prohibited (R)","Red",IF(C66="Please choose one","No Rating")))))))</f>
        <v>No Rating</v>
      </c>
      <c r="H67" s="10" t="str">
        <f>IF(G67="Red",IF(D66="Yes, State","State",IF(D66="Yes, County","County","")),"")</f>
        <v/>
      </c>
    </row>
    <row r="68" spans="1:8" ht="15.75">
      <c r="A68" s="13"/>
      <c r="B68" s="13"/>
      <c r="C68" s="13"/>
      <c r="D68" s="13"/>
      <c r="E68" s="13"/>
      <c r="F68" s="13"/>
      <c r="G68" s="13"/>
    </row>
    <row r="69" spans="1:8" ht="21">
      <c r="A69" s="173" t="s">
        <v>296</v>
      </c>
      <c r="B69" s="174"/>
      <c r="C69" s="13"/>
      <c r="D69" s="13"/>
      <c r="E69" s="13"/>
      <c r="F69" s="13"/>
      <c r="G69" s="13"/>
    </row>
    <row r="70" spans="1:8" ht="20.25">
      <c r="A70" s="25" t="s">
        <v>52</v>
      </c>
      <c r="B70" s="28">
        <f>COUNTIF(G57:G67,"Green")</f>
        <v>0</v>
      </c>
      <c r="C70" s="13"/>
      <c r="D70" s="13"/>
      <c r="E70" s="13"/>
      <c r="F70" s="13"/>
      <c r="G70" s="13"/>
    </row>
    <row r="71" spans="1:8" ht="20.25">
      <c r="A71" s="26" t="s">
        <v>53</v>
      </c>
      <c r="B71" s="28">
        <f>COUNTIF(G57:G67,"Yellow")</f>
        <v>0</v>
      </c>
      <c r="C71" s="13"/>
      <c r="D71" s="13"/>
      <c r="E71" s="13"/>
      <c r="F71" s="13"/>
      <c r="G71" s="13"/>
    </row>
    <row r="72" spans="1:8" ht="20.25">
      <c r="A72" s="27" t="s">
        <v>54</v>
      </c>
      <c r="B72" s="28">
        <f>COUNTIF(G57:G67,"Red")</f>
        <v>0</v>
      </c>
      <c r="C72" s="13"/>
      <c r="D72" s="13"/>
      <c r="E72" s="13"/>
      <c r="F72" s="13"/>
      <c r="G72" s="13"/>
    </row>
    <row r="73" spans="1:8" ht="20.25">
      <c r="A73" s="30" t="s">
        <v>55</v>
      </c>
      <c r="B73" s="29">
        <f>COUNTIF(G57:G67, "No Rating")</f>
        <v>2</v>
      </c>
      <c r="C73" s="13"/>
      <c r="D73" s="13"/>
      <c r="E73" s="13"/>
      <c r="F73" s="13"/>
      <c r="G73" s="13"/>
    </row>
    <row r="74" spans="1:8" ht="20.25">
      <c r="A74" s="69"/>
      <c r="B74" s="70"/>
      <c r="C74" s="13"/>
      <c r="D74" s="13"/>
      <c r="E74" s="13"/>
      <c r="F74" s="13"/>
      <c r="G74" s="13"/>
    </row>
    <row r="75" spans="1:8" ht="26.25" customHeight="1">
      <c r="A75" s="197" t="s">
        <v>284</v>
      </c>
      <c r="B75" s="198"/>
      <c r="C75" s="198"/>
      <c r="D75" s="198"/>
      <c r="E75" s="198"/>
      <c r="F75" s="198"/>
      <c r="G75" s="198"/>
    </row>
    <row r="76" spans="1:8" ht="27" customHeight="1">
      <c r="A76" s="199" t="s">
        <v>285</v>
      </c>
      <c r="B76" s="200"/>
      <c r="C76" s="200"/>
      <c r="D76" s="200"/>
      <c r="E76" s="200"/>
      <c r="F76" s="200"/>
      <c r="G76" s="200"/>
    </row>
    <row r="77" spans="1:8" ht="56.25" customHeight="1">
      <c r="A77" s="199" t="s">
        <v>286</v>
      </c>
      <c r="B77" s="200"/>
      <c r="C77" s="200"/>
      <c r="D77" s="200"/>
      <c r="E77" s="200"/>
      <c r="F77" s="200"/>
      <c r="G77" s="200"/>
    </row>
    <row r="78" spans="1:8" ht="24.75" customHeight="1">
      <c r="A78" s="185" t="s">
        <v>318</v>
      </c>
      <c r="B78" s="186"/>
      <c r="C78" s="186"/>
      <c r="D78" s="186"/>
      <c r="E78" s="186"/>
      <c r="F78" s="168" t="s">
        <v>34</v>
      </c>
      <c r="G78" s="18"/>
    </row>
    <row r="79" spans="1:8" ht="48" customHeight="1" thickBot="1">
      <c r="A79" s="11" t="s">
        <v>18</v>
      </c>
      <c r="B79" s="11" t="s">
        <v>15</v>
      </c>
      <c r="C79" s="63" t="s">
        <v>33</v>
      </c>
      <c r="D79" s="63" t="s">
        <v>123</v>
      </c>
      <c r="E79" s="62" t="s">
        <v>124</v>
      </c>
      <c r="F79" s="229"/>
      <c r="G79" s="11" t="s">
        <v>19</v>
      </c>
    </row>
    <row r="80" spans="1:8" ht="15.75" customHeight="1" thickBot="1">
      <c r="A80" s="179" t="s">
        <v>287</v>
      </c>
      <c r="B80" s="188" t="s">
        <v>288</v>
      </c>
      <c r="C80" s="190" t="s">
        <v>16</v>
      </c>
      <c r="D80" s="190" t="s">
        <v>120</v>
      </c>
      <c r="E80" s="193"/>
      <c r="F80" s="34" t="s">
        <v>545</v>
      </c>
      <c r="G80" s="19" t="str">
        <f>IF(C80="Required by code (G)","Green",IF(C80="Incentives Provided (G)","Green",IF(C80="Expressly Allowed (Y)","Yellow",IF(C80="Code silent, but typically ALLOWED (Y)","Yellow",IF(C80="Code silent, but typically not approved (R)","Red",IF(C80="Expressly Prohibited (R)","Red",IF(C80="Please choose one","No Rating")))))))</f>
        <v>No Rating</v>
      </c>
      <c r="H80" s="10" t="str">
        <f>IF(G80="Red",IF(D80="Yes, State","State",IF(D80="Yes, County","County","")),"")</f>
        <v/>
      </c>
    </row>
    <row r="81" spans="1:7" ht="15.75" customHeight="1" thickBot="1">
      <c r="A81" s="184"/>
      <c r="B81" s="189"/>
      <c r="C81" s="191"/>
      <c r="D81" s="192"/>
      <c r="E81" s="194"/>
      <c r="F81" s="119" t="s">
        <v>546</v>
      </c>
      <c r="G81" s="19"/>
    </row>
    <row r="82" spans="1:7" ht="15.75" customHeight="1" thickBot="1">
      <c r="A82" s="184"/>
      <c r="B82" s="189"/>
      <c r="C82" s="191"/>
      <c r="D82" s="192"/>
      <c r="E82" s="194"/>
      <c r="F82" s="119" t="s">
        <v>547</v>
      </c>
      <c r="G82" s="19"/>
    </row>
    <row r="83" spans="1:7" ht="15.75" customHeight="1" thickBot="1">
      <c r="A83" s="184"/>
      <c r="B83" s="189"/>
      <c r="C83" s="191"/>
      <c r="D83" s="192"/>
      <c r="E83" s="194"/>
      <c r="F83" s="119" t="s">
        <v>548</v>
      </c>
      <c r="G83" s="19"/>
    </row>
    <row r="84" spans="1:7" ht="15.75" customHeight="1" thickBot="1">
      <c r="A84" s="184"/>
      <c r="B84" s="189"/>
      <c r="C84" s="191"/>
      <c r="D84" s="192"/>
      <c r="E84" s="194"/>
      <c r="F84" s="119"/>
      <c r="G84" s="19"/>
    </row>
    <row r="85" spans="1:7" ht="15.75" customHeight="1" thickBot="1">
      <c r="A85" s="184"/>
      <c r="B85" s="189"/>
      <c r="C85" s="191"/>
      <c r="D85" s="192"/>
      <c r="E85" s="194"/>
      <c r="F85" s="116" t="s">
        <v>549</v>
      </c>
      <c r="G85" s="19"/>
    </row>
    <row r="86" spans="1:7" ht="15.75" customHeight="1" thickBot="1">
      <c r="A86" s="184"/>
      <c r="B86" s="189"/>
      <c r="C86" s="191"/>
      <c r="D86" s="192"/>
      <c r="E86" s="194"/>
      <c r="F86" s="156" t="s">
        <v>530</v>
      </c>
      <c r="G86" s="19"/>
    </row>
    <row r="87" spans="1:7" ht="15.75">
      <c r="A87" s="179" t="s">
        <v>289</v>
      </c>
      <c r="B87" s="195" t="s">
        <v>290</v>
      </c>
      <c r="C87" s="171" t="s">
        <v>16</v>
      </c>
      <c r="D87" s="171" t="s">
        <v>16</v>
      </c>
      <c r="E87" s="175"/>
      <c r="F87" s="156"/>
      <c r="G87" s="19"/>
    </row>
    <row r="88" spans="1:7" ht="15.75">
      <c r="A88" s="201"/>
      <c r="B88" s="202"/>
      <c r="C88" s="203"/>
      <c r="D88" s="203"/>
      <c r="E88" s="204"/>
      <c r="F88" s="119" t="s">
        <v>548</v>
      </c>
      <c r="G88" s="19"/>
    </row>
    <row r="89" spans="1:7" ht="15.75" customHeight="1">
      <c r="A89" s="201"/>
      <c r="B89" s="202"/>
      <c r="C89" s="203"/>
      <c r="D89" s="203"/>
      <c r="E89" s="204"/>
      <c r="F89" s="120"/>
      <c r="G89" s="19"/>
    </row>
    <row r="90" spans="1:7" ht="15.75" customHeight="1">
      <c r="A90" s="201"/>
      <c r="B90" s="202"/>
      <c r="C90" s="203"/>
      <c r="D90" s="203"/>
      <c r="E90" s="204"/>
      <c r="F90" s="114" t="s">
        <v>482</v>
      </c>
      <c r="G90" s="19"/>
    </row>
    <row r="91" spans="1:7" ht="15.75" customHeight="1">
      <c r="A91" s="185" t="s">
        <v>319</v>
      </c>
      <c r="B91" s="186"/>
      <c r="C91" s="186"/>
      <c r="D91" s="186"/>
      <c r="E91" s="186"/>
      <c r="F91" s="119" t="s">
        <v>529</v>
      </c>
      <c r="G91" s="61"/>
    </row>
    <row r="92" spans="1:7" ht="15.75" customHeight="1">
      <c r="A92" s="168" t="s">
        <v>18</v>
      </c>
      <c r="B92" s="168" t="s">
        <v>15</v>
      </c>
      <c r="C92" s="168" t="s">
        <v>33</v>
      </c>
      <c r="D92" s="168" t="s">
        <v>123</v>
      </c>
      <c r="E92" s="168" t="s">
        <v>124</v>
      </c>
      <c r="F92" s="156" t="s">
        <v>530</v>
      </c>
      <c r="G92" s="61"/>
    </row>
    <row r="93" spans="1:7" ht="15.75" customHeight="1">
      <c r="A93" s="169"/>
      <c r="B93" s="169"/>
      <c r="C93" s="169"/>
      <c r="D93" s="169"/>
      <c r="E93" s="169"/>
      <c r="F93" s="156"/>
      <c r="G93" s="61"/>
    </row>
    <row r="94" spans="1:7" ht="15.75" customHeight="1" thickBot="1">
      <c r="A94" s="170"/>
      <c r="B94" s="170"/>
      <c r="C94" s="170"/>
      <c r="D94" s="170"/>
      <c r="E94" s="170"/>
      <c r="F94" s="119" t="s">
        <v>528</v>
      </c>
      <c r="G94" s="61"/>
    </row>
    <row r="95" spans="1:7" ht="15.75" customHeight="1">
      <c r="A95" s="179" t="s">
        <v>291</v>
      </c>
      <c r="B95" s="195" t="s">
        <v>292</v>
      </c>
      <c r="C95" s="171" t="s">
        <v>16</v>
      </c>
      <c r="D95" s="171" t="s">
        <v>16</v>
      </c>
      <c r="E95" s="175"/>
      <c r="F95" s="119" t="s">
        <v>531</v>
      </c>
      <c r="G95" s="12"/>
    </row>
    <row r="96" spans="1:7" ht="15.75" customHeight="1">
      <c r="A96" s="201"/>
      <c r="B96" s="202"/>
      <c r="C96" s="203"/>
      <c r="D96" s="203"/>
      <c r="E96" s="176"/>
      <c r="F96" s="119" t="s">
        <v>550</v>
      </c>
      <c r="G96" s="42"/>
    </row>
    <row r="97" spans="1:7" ht="15.75" customHeight="1">
      <c r="A97" s="201"/>
      <c r="B97" s="202"/>
      <c r="C97" s="203"/>
      <c r="D97" s="203"/>
      <c r="E97" s="176"/>
      <c r="F97" s="119" t="s">
        <v>485</v>
      </c>
      <c r="G97" s="42"/>
    </row>
    <row r="98" spans="1:7" ht="15.75" customHeight="1">
      <c r="A98" s="201"/>
      <c r="B98" s="202"/>
      <c r="C98" s="203"/>
      <c r="D98" s="203"/>
      <c r="E98" s="176"/>
      <c r="F98" s="156" t="s">
        <v>486</v>
      </c>
      <c r="G98" s="42"/>
    </row>
    <row r="99" spans="1:7" ht="15.75" customHeight="1">
      <c r="A99" s="201"/>
      <c r="B99" s="202"/>
      <c r="C99" s="203"/>
      <c r="D99" s="203"/>
      <c r="E99" s="176"/>
      <c r="F99" s="156"/>
      <c r="G99" s="42"/>
    </row>
    <row r="100" spans="1:7" ht="15.75" customHeight="1">
      <c r="A100" s="201"/>
      <c r="B100" s="202"/>
      <c r="C100" s="203"/>
      <c r="D100" s="203"/>
      <c r="E100" s="176"/>
      <c r="F100" s="125"/>
      <c r="G100" s="42"/>
    </row>
    <row r="101" spans="1:7" ht="15.75" customHeight="1" thickBot="1">
      <c r="A101" s="201"/>
      <c r="B101" s="202"/>
      <c r="C101" s="203"/>
      <c r="D101" s="203"/>
      <c r="E101" s="176"/>
      <c r="F101" s="114" t="s">
        <v>533</v>
      </c>
      <c r="G101" s="42"/>
    </row>
    <row r="102" spans="1:7" ht="15.75" customHeight="1">
      <c r="A102" s="179" t="s">
        <v>293</v>
      </c>
      <c r="B102" s="195" t="s">
        <v>294</v>
      </c>
      <c r="C102" s="171" t="s">
        <v>16</v>
      </c>
      <c r="D102" s="171" t="s">
        <v>16</v>
      </c>
      <c r="E102" s="175"/>
      <c r="F102" s="119" t="s">
        <v>534</v>
      </c>
      <c r="G102" s="12"/>
    </row>
    <row r="103" spans="1:7" ht="15.75" customHeight="1">
      <c r="A103" s="201"/>
      <c r="B103" s="202"/>
      <c r="C103" s="203"/>
      <c r="D103" s="203"/>
      <c r="E103" s="176"/>
      <c r="F103" s="119" t="s">
        <v>535</v>
      </c>
      <c r="G103" s="42"/>
    </row>
    <row r="104" spans="1:7" ht="15.75" customHeight="1">
      <c r="A104" s="201"/>
      <c r="B104" s="202"/>
      <c r="C104" s="203"/>
      <c r="D104" s="203"/>
      <c r="E104" s="176"/>
      <c r="F104" s="125"/>
      <c r="G104" s="42"/>
    </row>
    <row r="105" spans="1:7" ht="15.75" customHeight="1">
      <c r="A105" s="201"/>
      <c r="B105" s="202"/>
      <c r="C105" s="203"/>
      <c r="D105" s="203"/>
      <c r="E105" s="176"/>
      <c r="F105" s="114" t="s">
        <v>71</v>
      </c>
      <c r="G105" s="42"/>
    </row>
    <row r="106" spans="1:7" ht="15.75" customHeight="1">
      <c r="A106" s="201"/>
      <c r="B106" s="202"/>
      <c r="C106" s="203"/>
      <c r="D106" s="203"/>
      <c r="E106" s="176"/>
      <c r="F106" s="119" t="s">
        <v>551</v>
      </c>
      <c r="G106" s="42"/>
    </row>
    <row r="107" spans="1:7" ht="15.75" customHeight="1" thickBot="1">
      <c r="A107" s="250"/>
      <c r="B107" s="267"/>
      <c r="C107" s="230"/>
      <c r="D107" s="230"/>
      <c r="E107" s="223"/>
      <c r="F107" s="36"/>
      <c r="G107" s="42"/>
    </row>
    <row r="108" spans="1:7" ht="15.75">
      <c r="A108" s="13"/>
      <c r="B108" s="13"/>
      <c r="C108" s="13"/>
      <c r="D108" s="13"/>
      <c r="E108" s="13"/>
      <c r="F108" s="13"/>
      <c r="G108" s="13"/>
    </row>
    <row r="109" spans="1:7" ht="20.25">
      <c r="A109" s="173" t="s">
        <v>295</v>
      </c>
      <c r="B109" s="234"/>
      <c r="C109" s="13"/>
      <c r="D109" s="13"/>
      <c r="E109" s="13"/>
      <c r="F109" s="13"/>
      <c r="G109" s="13"/>
    </row>
    <row r="110" spans="1:7" ht="20.25">
      <c r="A110" s="25" t="s">
        <v>52</v>
      </c>
      <c r="B110" s="28">
        <f>COUNTIF(G80:G107,"Green")</f>
        <v>0</v>
      </c>
      <c r="C110" s="13"/>
      <c r="D110" s="13"/>
      <c r="E110" s="13"/>
      <c r="F110" s="13"/>
      <c r="G110" s="13"/>
    </row>
    <row r="111" spans="1:7" ht="20.25">
      <c r="A111" s="26" t="s">
        <v>53</v>
      </c>
      <c r="B111" s="28">
        <f>COUNTIF(G80:G107,"Yellow")</f>
        <v>0</v>
      </c>
      <c r="C111" s="13"/>
      <c r="D111" s="13"/>
      <c r="E111" s="13"/>
      <c r="F111" s="13"/>
      <c r="G111" s="13"/>
    </row>
    <row r="112" spans="1:7" ht="20.25">
      <c r="A112" s="27" t="s">
        <v>54</v>
      </c>
      <c r="B112" s="28">
        <f>COUNTIF(G80:G107,"Red")</f>
        <v>0</v>
      </c>
      <c r="C112" s="13"/>
      <c r="D112" s="13"/>
      <c r="E112" s="13"/>
      <c r="F112" s="13"/>
      <c r="G112" s="13"/>
    </row>
    <row r="113" spans="1:7" ht="20.25">
      <c r="A113" s="30" t="s">
        <v>55</v>
      </c>
      <c r="B113" s="29">
        <f>COUNTIF(G80:G107, "No Rating")</f>
        <v>1</v>
      </c>
      <c r="C113" s="13"/>
      <c r="D113" s="13"/>
      <c r="E113" s="13"/>
      <c r="F113" s="13"/>
      <c r="G113" s="13"/>
    </row>
    <row r="114" spans="1:7" ht="15" customHeight="1">
      <c r="A114" s="13"/>
      <c r="B114" s="13"/>
      <c r="C114" s="13"/>
      <c r="D114" s="13"/>
      <c r="E114" s="13"/>
      <c r="F114" s="13"/>
      <c r="G114" s="13"/>
    </row>
    <row r="115" spans="1:7" ht="20.25" customHeight="1">
      <c r="A115" s="224" t="s">
        <v>298</v>
      </c>
      <c r="B115" s="174"/>
      <c r="C115" s="13"/>
      <c r="D115" s="13"/>
      <c r="E115" s="13"/>
      <c r="F115" s="13"/>
      <c r="G115" s="13"/>
    </row>
    <row r="116" spans="1:7" ht="20.25" customHeight="1">
      <c r="A116" s="25" t="s">
        <v>52</v>
      </c>
      <c r="B116" s="28">
        <f>SUM(B47,B70,B110)</f>
        <v>0</v>
      </c>
      <c r="C116" s="13"/>
      <c r="D116" s="13"/>
      <c r="E116" s="13"/>
      <c r="F116" s="13"/>
      <c r="G116" s="13"/>
    </row>
    <row r="117" spans="1:7" ht="20.25" customHeight="1">
      <c r="A117" s="26" t="s">
        <v>53</v>
      </c>
      <c r="B117" s="28">
        <f>SUM(B48,B71,B111)</f>
        <v>0</v>
      </c>
      <c r="C117" s="13"/>
      <c r="D117" s="13"/>
      <c r="E117" s="13"/>
      <c r="F117" s="13"/>
      <c r="G117" s="13"/>
    </row>
    <row r="118" spans="1:7" ht="20.25" customHeight="1">
      <c r="A118" s="27" t="s">
        <v>54</v>
      </c>
      <c r="B118" s="28">
        <f>SUM(B49,B72,B112)</f>
        <v>0</v>
      </c>
      <c r="C118" s="13"/>
      <c r="D118" s="13"/>
      <c r="E118" s="13"/>
      <c r="F118" s="13"/>
      <c r="G118" s="13"/>
    </row>
    <row r="119" spans="1:7" ht="20.25" customHeight="1">
      <c r="A119" s="30" t="s">
        <v>55</v>
      </c>
      <c r="B119" s="71">
        <f>SUM(B50,B73,B113)</f>
        <v>5</v>
      </c>
      <c r="C119" s="13"/>
      <c r="D119" s="13"/>
      <c r="E119" s="13"/>
      <c r="F119" s="13"/>
      <c r="G119" s="13"/>
    </row>
    <row r="120" spans="1:7" ht="15.75">
      <c r="A120" s="13"/>
      <c r="B120" s="13"/>
      <c r="C120" s="13"/>
      <c r="D120" s="13"/>
      <c r="E120" s="13"/>
      <c r="F120" s="13"/>
      <c r="G120" s="13"/>
    </row>
    <row r="121" spans="1:7" ht="15.75">
      <c r="A121" s="239" t="s">
        <v>363</v>
      </c>
      <c r="B121" s="240"/>
      <c r="C121" s="80">
        <f>COUNTIF(H:H,"County")</f>
        <v>0</v>
      </c>
    </row>
    <row r="122" spans="1:7" ht="15.75">
      <c r="A122" s="241" t="s">
        <v>364</v>
      </c>
      <c r="B122" s="242"/>
      <c r="C122" s="81">
        <f>COUNTIF(H:H,"State")</f>
        <v>0</v>
      </c>
    </row>
  </sheetData>
  <dataConsolidate/>
  <mergeCells count="89">
    <mergeCell ref="A122:B122"/>
    <mergeCell ref="A115:B115"/>
    <mergeCell ref="A30:A42"/>
    <mergeCell ref="B30:B42"/>
    <mergeCell ref="A57:A65"/>
    <mergeCell ref="B57:B65"/>
    <mergeCell ref="A46:B46"/>
    <mergeCell ref="A43:A44"/>
    <mergeCell ref="B43:B44"/>
    <mergeCell ref="A102:A107"/>
    <mergeCell ref="B102:B107"/>
    <mergeCell ref="A91:E91"/>
    <mergeCell ref="A87:A90"/>
    <mergeCell ref="B87:B90"/>
    <mergeCell ref="C87:C90"/>
    <mergeCell ref="D87:D90"/>
    <mergeCell ref="D80:D86"/>
    <mergeCell ref="D95:D101"/>
    <mergeCell ref="E95:E101"/>
    <mergeCell ref="E80:E86"/>
    <mergeCell ref="C102:C107"/>
    <mergeCell ref="D102:D107"/>
    <mergeCell ref="E102:E107"/>
    <mergeCell ref="E87:E90"/>
    <mergeCell ref="A121:B121"/>
    <mergeCell ref="A109:B109"/>
    <mergeCell ref="A95:A101"/>
    <mergeCell ref="B95:B101"/>
    <mergeCell ref="C95:C101"/>
    <mergeCell ref="A3:G3"/>
    <mergeCell ref="A4:G4"/>
    <mergeCell ref="A5:G5"/>
    <mergeCell ref="A6:F6"/>
    <mergeCell ref="A8:A16"/>
    <mergeCell ref="B8:B16"/>
    <mergeCell ref="C8:C16"/>
    <mergeCell ref="D8:D16"/>
    <mergeCell ref="E8:E16"/>
    <mergeCell ref="D43:D44"/>
    <mergeCell ref="E43:E44"/>
    <mergeCell ref="A17:A23"/>
    <mergeCell ref="C43:C44"/>
    <mergeCell ref="A66:A67"/>
    <mergeCell ref="B17:B23"/>
    <mergeCell ref="C17:C23"/>
    <mergeCell ref="C30:C42"/>
    <mergeCell ref="B66:B67"/>
    <mergeCell ref="C66:C67"/>
    <mergeCell ref="A69:B69"/>
    <mergeCell ref="A52:G52"/>
    <mergeCell ref="A53:G53"/>
    <mergeCell ref="A54:G54"/>
    <mergeCell ref="A55:F55"/>
    <mergeCell ref="D66:D67"/>
    <mergeCell ref="D57:D65"/>
    <mergeCell ref="E66:E67"/>
    <mergeCell ref="E57:E65"/>
    <mergeCell ref="A1:D1"/>
    <mergeCell ref="A2:G2"/>
    <mergeCell ref="A75:G75"/>
    <mergeCell ref="A76:G76"/>
    <mergeCell ref="A77:G77"/>
    <mergeCell ref="A24:A29"/>
    <mergeCell ref="B24:B29"/>
    <mergeCell ref="C24:C29"/>
    <mergeCell ref="D24:D29"/>
    <mergeCell ref="E24:E29"/>
    <mergeCell ref="E30:E42"/>
    <mergeCell ref="D17:D23"/>
    <mergeCell ref="E17:E23"/>
    <mergeCell ref="F24:F25"/>
    <mergeCell ref="C57:C65"/>
    <mergeCell ref="D30:D42"/>
    <mergeCell ref="F98:F99"/>
    <mergeCell ref="F27:F28"/>
    <mergeCell ref="F40:F41"/>
    <mergeCell ref="F60:F61"/>
    <mergeCell ref="A92:A94"/>
    <mergeCell ref="B92:B94"/>
    <mergeCell ref="C92:C94"/>
    <mergeCell ref="D92:D94"/>
    <mergeCell ref="E92:E94"/>
    <mergeCell ref="F86:F87"/>
    <mergeCell ref="F92:F93"/>
    <mergeCell ref="A78:E78"/>
    <mergeCell ref="F78:F79"/>
    <mergeCell ref="A80:A86"/>
    <mergeCell ref="B80:B86"/>
    <mergeCell ref="C80:C86"/>
  </mergeCells>
  <conditionalFormatting sqref="C8 C17:C43 C57 C66 C80 C87:C90 C95:C107">
    <cfRule type="containsText" dxfId="5" priority="16" operator="containsText" text="(R)">
      <formula>NOT(ISERROR(SEARCH("(R)",C8)))</formula>
    </cfRule>
    <cfRule type="containsText" dxfId="4" priority="17" operator="containsText" text="(Y)">
      <formula>NOT(ISERROR(SEARCH("(Y)",C8)))</formula>
    </cfRule>
    <cfRule type="containsText" dxfId="3" priority="18" operator="containsText" text="(G)">
      <formula>NOT(ISERROR(SEARCH("(G)",C8)))</formula>
    </cfRule>
  </conditionalFormatting>
  <dataValidations count="2">
    <dataValidation type="list" allowBlank="1" showInputMessage="1" showErrorMessage="1" sqref="D57:D67 D8:D44 D80:D90 D95:D107">
      <formula1>OrdType</formula1>
    </dataValidation>
    <dataValidation type="list" allowBlank="1" showInputMessage="1" showErrorMessage="1" sqref="C80 C87:C90 C95:C107 C8 C57 C66 C17:C43">
      <formula1>AssessType</formula1>
    </dataValidation>
  </dataValidations>
  <hyperlinks>
    <hyperlink ref="F9" r:id="rId1"/>
    <hyperlink ref="F10" r:id="rId2"/>
    <hyperlink ref="F13" r:id="rId3"/>
    <hyperlink ref="F14" r:id="rId4"/>
    <hyperlink ref="F17" r:id="rId5"/>
    <hyperlink ref="F18" r:id="rId6"/>
    <hyperlink ref="F19" r:id="rId7"/>
    <hyperlink ref="F22" r:id="rId8"/>
    <hyperlink ref="F23" r:id="rId9"/>
    <hyperlink ref="F24:F25" r:id="rId10" display="• Tucson, AZ, Rainwater Collection and Distribution Requirements, Ordinance 10597, 2008 "/>
    <hyperlink ref="F26" r:id="rId11"/>
    <hyperlink ref="F27:F28" r:id="rId12" display="• Collecting and Utilizing Rainfall Runoff: A Homeowner’s Manual of Ideas for Harvesting Rainwater "/>
    <hyperlink ref="F29" r:id="rId13"/>
    <hyperlink ref="F30" r:id="rId14"/>
    <hyperlink ref="F33" r:id="rId15"/>
    <hyperlink ref="F34" r:id="rId16"/>
    <hyperlink ref="F37" r:id="rId17"/>
    <hyperlink ref="F38" r:id="rId18"/>
    <hyperlink ref="F39" r:id="rId19"/>
    <hyperlink ref="F40:F41" r:id="rId20" display="• EPA Growing Toward More Efficient Water Use: Linking Development, Infrastructure, and Drinking Water Policies "/>
    <hyperlink ref="F58" r:id="rId21"/>
    <hyperlink ref="F59" r:id="rId22"/>
    <hyperlink ref="F60:F61" r:id="rId23" display="• Living Machine at the Oberlin College Environmental Studies Center in Ohio "/>
    <hyperlink ref="F62" r:id="rId24"/>
    <hyperlink ref="F81" r:id="rId25"/>
    <hyperlink ref="F82" r:id="rId26"/>
    <hyperlink ref="F83" r:id="rId27"/>
    <hyperlink ref="F86:F87" r:id="rId28" display="• Tucson, AZ, Rainwater Collection and Distribution Requirements, Ordinance 10597, 2008 "/>
    <hyperlink ref="F88" r:id="rId29"/>
    <hyperlink ref="F91" r:id="rId30"/>
    <hyperlink ref="F92:F93" r:id="rId31" display="• Tucson, AZ, Rainwater Collection and Distribution Requirements, Ordinance 10597, 2008 "/>
    <hyperlink ref="F94" r:id="rId32"/>
    <hyperlink ref="F95" r:id="rId33"/>
    <hyperlink ref="F96" r:id="rId34"/>
    <hyperlink ref="F97" r:id="rId35"/>
    <hyperlink ref="F98:F99" r:id="rId36" display="• EPA’s Managing Wet Weather with Green Infrastructure: Municipal Handbook "/>
    <hyperlink ref="F102" r:id="rId37"/>
    <hyperlink ref="F103" r:id="rId38"/>
    <hyperlink ref="F106" r:id="rId39"/>
  </hyperlinks>
  <pageMargins left="0.7" right="0.7" top="0.75" bottom="0.75" header="0.3" footer="0.3"/>
  <pageSetup scale="45" fitToHeight="4" orientation="landscape" r:id="rId40"/>
  <rowBreaks count="2" manualBreakCount="2">
    <brk id="50" max="6" man="1"/>
    <brk id="73" max="6" man="1"/>
  </rowBreaks>
  <legacyDrawing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23</vt:i4>
      </vt:variant>
    </vt:vector>
  </HeadingPairs>
  <TitlesOfParts>
    <vt:vector size="38" baseType="lpstr">
      <vt:lpstr>Background Information</vt:lpstr>
      <vt:lpstr>User's Guide</vt:lpstr>
      <vt:lpstr>A - Sustainable Sites</vt:lpstr>
      <vt:lpstr>A - Summary Sust. Sites</vt:lpstr>
      <vt:lpstr>B - Materials and Resources</vt:lpstr>
      <vt:lpstr>B - Summary Mat&amp;Resource</vt:lpstr>
      <vt:lpstr>C - Energy and Atmosphere</vt:lpstr>
      <vt:lpstr>C - Summary Energy</vt:lpstr>
      <vt:lpstr>D - Water</vt:lpstr>
      <vt:lpstr>D - Summary Water</vt:lpstr>
      <vt:lpstr>E - Indoor Air Quality</vt:lpstr>
      <vt:lpstr>E - Summary Indoor Air</vt:lpstr>
      <vt:lpstr>F - General Resources</vt:lpstr>
      <vt:lpstr>All Sections Report</vt:lpstr>
      <vt:lpstr>Assessment Scores</vt:lpstr>
      <vt:lpstr>Assessment</vt:lpstr>
      <vt:lpstr>AssessType</vt:lpstr>
      <vt:lpstr>'A - Sustainable Sites'!Criteria</vt:lpstr>
      <vt:lpstr>'B - Materials and Resources'!Criteria</vt:lpstr>
      <vt:lpstr>'C - Energy and Atmosphere'!Criteria</vt:lpstr>
      <vt:lpstr>'D - Water'!Criteria</vt:lpstr>
      <vt:lpstr>'E - Indoor Air Quality'!Criteria</vt:lpstr>
      <vt:lpstr>OrdType</vt:lpstr>
      <vt:lpstr>'A - Summary Sust. Sites'!Print_Area</vt:lpstr>
      <vt:lpstr>'A - Sustainable Sites'!Print_Area</vt:lpstr>
      <vt:lpstr>'All Sections Report'!Print_Area</vt:lpstr>
      <vt:lpstr>'B - Materials and Resources'!Print_Area</vt:lpstr>
      <vt:lpstr>'B - Summary Mat&amp;Resource'!Print_Area</vt:lpstr>
      <vt:lpstr>'Background Information'!Print_Area</vt:lpstr>
      <vt:lpstr>'C - Energy and Atmosphere'!Print_Area</vt:lpstr>
      <vt:lpstr>'C - Summary Energy'!Print_Area</vt:lpstr>
      <vt:lpstr>'D - Summary Water'!Print_Area</vt:lpstr>
      <vt:lpstr>'D - Water'!Print_Area</vt:lpstr>
      <vt:lpstr>'E - Indoor Air Quality'!Print_Area</vt:lpstr>
      <vt:lpstr>'E - Summary Indoor Air'!Print_Area</vt:lpstr>
      <vt:lpstr>'F - General Resources'!Print_Area</vt:lpstr>
      <vt:lpstr>'User''s Guide'!Print_Area</vt:lpstr>
      <vt:lpstr>Scores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Alison R Page</cp:lastModifiedBy>
  <cp:lastPrinted>2012-11-16T20:19:03Z</cp:lastPrinted>
  <dcterms:created xsi:type="dcterms:W3CDTF">2010-09-06T18:36:30Z</dcterms:created>
  <dcterms:modified xsi:type="dcterms:W3CDTF">2013-08-20T20:38:47Z</dcterms:modified>
</cp:coreProperties>
</file>