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8895" activeTab="0"/>
  </bookViews>
  <sheets>
    <sheet name="master" sheetId="1" r:id="rId1"/>
  </sheets>
  <definedNames>
    <definedName name="_xlnm.Print_Area" localSheetId="0">'master'!$A$6:$GG$17</definedName>
    <definedName name="_xlnm.Print_Titles" localSheetId="0">'master'!$B:$B,'master'!$2:$5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<sst xmlns="http://schemas.openxmlformats.org/spreadsheetml/2006/main" count="446" uniqueCount="175">
  <si>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</si>
  <si>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</si>
  <si>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</si>
  <si>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</si>
  <si>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</si>
  <si>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</si>
  <si>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</si>
  <si>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</si>
  <si>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</si>
  <si>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</si>
  <si>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</si>
  <si>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</si>
  <si>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</si>
  <si>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</si>
  <si>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</si>
  <si>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</si>
  <si>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</si>
  <si>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</si>
  <si>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</si>
  <si>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</si>
  <si>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PM Campaign Number</t>
  </si>
  <si>
    <t>Ash Spiking</t>
  </si>
  <si>
    <t>PM Rating</t>
  </si>
  <si>
    <t>PM Rating Comments</t>
  </si>
  <si>
    <t>No SB Run Emiss Avg</t>
  </si>
  <si>
    <t>ND PM RA</t>
  </si>
  <si>
    <t>PM Stack RA (gr/dscf)</t>
  </si>
  <si>
    <t>ND PM R1</t>
  </si>
  <si>
    <t>PM Stack R1 (dr/dscf)</t>
  </si>
  <si>
    <t>ND PM R2</t>
  </si>
  <si>
    <t>PM Stack R2 (gr/dscf)</t>
  </si>
  <si>
    <t>ND PM R3</t>
  </si>
  <si>
    <t>PM Stack R3 (gr/dscf)</t>
  </si>
  <si>
    <t>ND PM R4</t>
  </si>
  <si>
    <t>PM Stack R4 (gr/dscf)</t>
  </si>
  <si>
    <t>Ash HW Feed RA (ug/dscm)</t>
  </si>
  <si>
    <t>Ash Spike Feed RA (ug/dscm)</t>
  </si>
  <si>
    <t>Ash RM Feed RA (ug/dscm)</t>
  </si>
  <si>
    <t>Ash Coal Feed RA (ug/dscm)</t>
  </si>
  <si>
    <t>Ash MF Feed RA (ug/dscm)</t>
  </si>
  <si>
    <t>Ash Total Feed RA (ug/dscm)</t>
  </si>
  <si>
    <t>Ash SRE R1 (%)</t>
  </si>
  <si>
    <t>Ash SRE R2 (%)</t>
  </si>
  <si>
    <t>Ash SRE R3 (%)</t>
  </si>
  <si>
    <t>Ash SRE R4 (%)</t>
  </si>
  <si>
    <t>SVM SRE R4 (%)</t>
  </si>
  <si>
    <t>SVM SRE R5 (%)</t>
  </si>
  <si>
    <t>SVM SRE R6 (%)</t>
  </si>
  <si>
    <t>SVM SRE R7 (%)</t>
  </si>
  <si>
    <t>SVM SRE R8 (%)</t>
  </si>
  <si>
    <t>SVM SRE RA (%)</t>
  </si>
  <si>
    <t>Coal boiler</t>
  </si>
  <si>
    <t>Eastman Chemicals Co. - Tennessee Eastman Div</t>
  </si>
  <si>
    <t>Kingsport</t>
  </si>
  <si>
    <t>ESP</t>
  </si>
  <si>
    <t>OS</t>
  </si>
  <si>
    <t>Stoker</t>
  </si>
  <si>
    <t>Biosludge</t>
  </si>
  <si>
    <t>No</t>
  </si>
  <si>
    <t>1012A</t>
  </si>
  <si>
    <t>Liq</t>
  </si>
  <si>
    <t>1011A</t>
  </si>
  <si>
    <t>Liq, sludge</t>
  </si>
  <si>
    <t>1011B</t>
  </si>
  <si>
    <t>Sludge</t>
  </si>
  <si>
    <t>719A</t>
  </si>
  <si>
    <t>1009A</t>
  </si>
  <si>
    <t>Eastman Chemicals Co. - Arkansas Eastman Div</t>
  </si>
  <si>
    <t>Batesville</t>
  </si>
  <si>
    <t>Coal-fired boiler</t>
  </si>
  <si>
    <t>1012C1</t>
  </si>
  <si>
    <t>CoC; max feedrates</t>
  </si>
  <si>
    <t>R3</t>
  </si>
  <si>
    <t>Run 2 had outlier PM level of &gt; 0.10; not used</t>
  </si>
  <si>
    <t>1011C1</t>
  </si>
  <si>
    <t>719C10</t>
  </si>
  <si>
    <t>Run 1 sample train failed leak check</t>
  </si>
  <si>
    <t>1009C2</t>
  </si>
  <si>
    <t>Trial burn, risk burn; max conditions for feedrates and other parameters</t>
  </si>
  <si>
    <t>diatomaceous earth added to coal</t>
  </si>
  <si>
    <t xml:space="preserve">Munitions </t>
  </si>
  <si>
    <t xml:space="preserve">Chemical </t>
  </si>
  <si>
    <t xml:space="preserve">Mixed </t>
  </si>
  <si>
    <t>Ash</t>
  </si>
  <si>
    <t>Ash SRE (%)</t>
  </si>
  <si>
    <t>Ash Total Feedrate (mg/dscm) - By Runs</t>
  </si>
  <si>
    <t xml:space="preserve">Popping </t>
  </si>
  <si>
    <t xml:space="preserve">Weapons </t>
  </si>
  <si>
    <t xml:space="preserve">Radioactive </t>
  </si>
  <si>
    <t>Number</t>
  </si>
  <si>
    <t>Spiking</t>
  </si>
  <si>
    <t>Cond Avg</t>
  </si>
  <si>
    <t>R1</t>
  </si>
  <si>
    <t>ND R2</t>
  </si>
  <si>
    <t>R2</t>
  </si>
  <si>
    <t>ND R3</t>
  </si>
  <si>
    <t>ND R4</t>
  </si>
  <si>
    <t>R4</t>
  </si>
  <si>
    <t>HW</t>
  </si>
  <si>
    <t>Spike</t>
  </si>
  <si>
    <t>RM</t>
  </si>
  <si>
    <t>Coal</t>
  </si>
  <si>
    <t>MF</t>
  </si>
  <si>
    <t>Total</t>
  </si>
  <si>
    <t>Furnace</t>
  </si>
  <si>
    <t>Demil</t>
  </si>
  <si>
    <t>Waste</t>
  </si>
  <si>
    <t>ND No SB</t>
  </si>
  <si>
    <t>1013C10</t>
  </si>
  <si>
    <t>1014C10</t>
  </si>
  <si>
    <t>908C1</t>
  </si>
  <si>
    <t>Celanese</t>
  </si>
  <si>
    <t>Pampa</t>
  </si>
  <si>
    <t>FF</t>
  </si>
  <si>
    <t>CoC; max waste feed rate</t>
  </si>
  <si>
    <t>Union Carbide Corporation</t>
  </si>
  <si>
    <t>South Charleston</t>
  </si>
  <si>
    <t>CoC, max haz waste feed rate, max load</t>
  </si>
  <si>
    <t>Y</t>
  </si>
  <si>
    <t>ND</t>
  </si>
  <si>
    <t>Campaign</t>
  </si>
  <si>
    <t>Run</t>
  </si>
  <si>
    <t>Sootblow</t>
  </si>
  <si>
    <t>Source ID</t>
  </si>
  <si>
    <t>No SB</t>
  </si>
  <si>
    <t>&gt;</t>
  </si>
  <si>
    <t>PM Stack Emission (gr/dscf) - ND in %</t>
  </si>
  <si>
    <t>Ash Feedrate, Cond Avg (mg/dscm)</t>
  </si>
  <si>
    <t xml:space="preserve">Campaign </t>
  </si>
  <si>
    <t>Rating</t>
  </si>
  <si>
    <t>Comment</t>
  </si>
  <si>
    <t>Ash SRE</t>
  </si>
  <si>
    <t>Ash SRE Used for Ranking Purposes (%)</t>
  </si>
  <si>
    <t>Thermal Feed Cond Avg (MMBtu/hr)</t>
  </si>
  <si>
    <t>Ash in HW (lb/MM Btu)</t>
  </si>
  <si>
    <t>Est Tot</t>
  </si>
  <si>
    <t>R5</t>
  </si>
  <si>
    <t>R6</t>
  </si>
  <si>
    <t>NA</t>
  </si>
  <si>
    <t>diatomaceous earth added to coal, data in lieu</t>
  </si>
  <si>
    <t>Data in lieu</t>
  </si>
  <si>
    <t>Run 2 had outlier PM level of &gt; 0.10; not used; data in lieu</t>
  </si>
  <si>
    <t>Run 1 sample train failed leak check, data in lieu</t>
  </si>
  <si>
    <t>R SB</t>
  </si>
  <si>
    <t>Pulverized</t>
  </si>
  <si>
    <t>Thermal Emiss Rating</t>
  </si>
  <si>
    <t>Comments</t>
  </si>
  <si>
    <t>PM HW Thermal Emiss (lb/MMBtu HW)</t>
  </si>
  <si>
    <t>Ash HW+Spike MTEC (mg/dscm)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</si>
  <si>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</si>
  <si>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</si>
  <si>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</si>
  <si>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</si>
  <si>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</si>
  <si>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</si>
  <si>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</si>
  <si>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</si>
  <si>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</si>
  <si>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</si>
  <si>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</si>
  <si>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Comm</t>
  </si>
  <si>
    <t>Gov't</t>
  </si>
  <si>
    <t>Condition Information</t>
  </si>
  <si>
    <t xml:space="preserve"> Wastes</t>
  </si>
  <si>
    <t>vs On-site</t>
  </si>
  <si>
    <t>Cond</t>
  </si>
  <si>
    <t xml:space="preserve"> Dates</t>
  </si>
  <si>
    <t xml:space="preserve"> Rating</t>
  </si>
  <si>
    <t xml:space="preserve"> Rating Comments</t>
  </si>
  <si>
    <t>PM Emissions</t>
  </si>
  <si>
    <t xml:space="preserve"> Cond Avg</t>
  </si>
  <si>
    <t>Camp</t>
  </si>
  <si>
    <t xml:space="preserve"> No</t>
  </si>
  <si>
    <t xml:space="preserve"> Avg</t>
  </si>
  <si>
    <t>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</si>
</sst>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"/>
    <numFmt numFmtId="168" formatCode="#,##0.000"/>
    <numFmt numFmtId="169" formatCode="0.0"/>
    <numFmt numFmtId="170" formatCode="0.000000"/>
    <numFmt numFmtId="171" formatCode="0.000E+00"/>
    <numFmt numFmtId="172" formatCode="0.0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" fontId="0" fillId="0" borderId="1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68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1"/>
  <sheetViews>
    <sheetView tabSelected="1" workbookViewId="0" topLeftCell="A2">
      <pane xSplit="2280" topLeftCell="FN1" activePane="topRight" state="split"/>
      <selection pane="topLeft" activeCell="AD8" sqref="AD8"/>
      <selection pane="topRight" activeCell="FW20" sqref="FW20"/>
    </sheetView>
  </sheetViews>
  <sheetFormatPr defaultColWidth="9.140625" defaultRowHeight="12.75"/>
  <cols>
    <col min="1" max="2" width="9.140625" style="6" customWidth="1"/>
    <col min="3" max="3" width="21.00390625" style="0" customWidth="1"/>
    <col min="4" max="4" width="14.7109375" style="0" customWidth="1"/>
    <col min="5" max="5" width="9.57421875" style="0" customWidth="1"/>
    <col min="6" max="6" width="13.140625" style="0" customWidth="1"/>
    <col min="7" max="7" width="10.421875" style="0" customWidth="1"/>
    <col min="8" max="8" width="8.8515625" style="0" customWidth="1"/>
    <col min="9" max="10" width="9.140625" style="0" hidden="1" customWidth="1"/>
    <col min="11" max="11" width="0.13671875" style="0" hidden="1" customWidth="1"/>
    <col min="12" max="12" width="7.57421875" style="0" hidden="1" customWidth="1"/>
    <col min="13" max="13" width="9.57421875" style="0" customWidth="1"/>
    <col min="14" max="14" width="7.421875" style="0" hidden="1" customWidth="1"/>
    <col min="15" max="15" width="8.7109375" style="0" customWidth="1"/>
    <col min="16" max="16" width="8.57421875" style="0" customWidth="1"/>
    <col min="17" max="17" width="10.57421875" style="0" customWidth="1"/>
    <col min="19" max="19" width="6.140625" style="0" customWidth="1"/>
    <col min="21" max="21" width="34.57421875" style="0" customWidth="1"/>
    <col min="22" max="27" width="7.57421875" style="0" hidden="1" customWidth="1"/>
    <col min="28" max="28" width="0.13671875" style="0" hidden="1" customWidth="1"/>
    <col min="30" max="30" width="9.8515625" style="0" customWidth="1"/>
    <col min="31" max="31" width="8.28125" style="0" customWidth="1"/>
    <col min="32" max="32" width="48.8515625" style="0" customWidth="1"/>
    <col min="33" max="33" width="3.8515625" style="0" hidden="1" customWidth="1"/>
    <col min="34" max="34" width="10.57421875" style="0" customWidth="1"/>
    <col min="35" max="35" width="5.00390625" style="0" hidden="1" customWidth="1"/>
    <col min="36" max="36" width="10.8515625" style="0" customWidth="1"/>
    <col min="37" max="37" width="2.140625" style="0" hidden="1" customWidth="1"/>
    <col min="38" max="38" width="10.28125" style="0" customWidth="1"/>
    <col min="39" max="39" width="3.57421875" style="0" hidden="1" customWidth="1"/>
    <col min="40" max="54" width="5.421875" style="0" hidden="1" customWidth="1"/>
    <col min="55" max="55" width="1.7109375" style="0" hidden="1" customWidth="1"/>
    <col min="56" max="56" width="10.57421875" style="0" customWidth="1"/>
    <col min="57" max="57" width="0.9921875" style="0" hidden="1" customWidth="1"/>
    <col min="58" max="58" width="10.28125" style="0" customWidth="1"/>
    <col min="59" max="59" width="3.28125" style="0" hidden="1" customWidth="1"/>
    <col min="60" max="60" width="12.7109375" style="0" customWidth="1"/>
    <col min="61" max="61" width="9.8515625" style="0" customWidth="1"/>
    <col min="62" max="62" width="8.421875" style="0" customWidth="1"/>
    <col min="63" max="63" width="14.57421875" style="0" customWidth="1"/>
    <col min="64" max="64" width="3.00390625" style="0" customWidth="1"/>
    <col min="66" max="66" width="3.28125" style="0" customWidth="1"/>
    <col min="68" max="68" width="3.00390625" style="0" customWidth="1"/>
    <col min="69" max="69" width="9.140625" style="0" customWidth="1"/>
    <col min="70" max="70" width="9.140625" style="0" hidden="1" customWidth="1"/>
    <col min="71" max="71" width="3.140625" style="0" hidden="1" customWidth="1"/>
    <col min="72" max="72" width="2.28125" style="0" hidden="1" customWidth="1"/>
    <col min="73" max="73" width="2.57421875" style="0" hidden="1" customWidth="1"/>
    <col min="74" max="74" width="2.00390625" style="0" hidden="1" customWidth="1"/>
    <col min="75" max="75" width="3.421875" style="0" hidden="1" customWidth="1"/>
    <col min="76" max="76" width="1.8515625" style="0" hidden="1" customWidth="1"/>
    <col min="77" max="77" width="2.00390625" style="0" hidden="1" customWidth="1"/>
    <col min="78" max="78" width="2.57421875" style="0" hidden="1" customWidth="1"/>
    <col min="79" max="79" width="2.140625" style="0" hidden="1" customWidth="1"/>
    <col min="80" max="80" width="2.57421875" style="0" customWidth="1"/>
    <col min="82" max="82" width="2.7109375" style="0" customWidth="1"/>
    <col min="84" max="84" width="2.28125" style="0" customWidth="1"/>
    <col min="86" max="86" width="3.00390625" style="0" customWidth="1"/>
    <col min="88" max="88" width="3.28125" style="0" customWidth="1"/>
    <col min="90" max="90" width="3.00390625" style="0" customWidth="1"/>
    <col min="92" max="93" width="9.140625" style="0" hidden="1" customWidth="1"/>
    <col min="94" max="99" width="9.28125" style="0" hidden="1" customWidth="1"/>
    <col min="100" max="101" width="9.140625" style="0" hidden="1" customWidth="1"/>
    <col min="102" max="102" width="2.28125" style="0" customWidth="1"/>
    <col min="103" max="103" width="10.28125" style="0" customWidth="1"/>
    <col min="104" max="104" width="2.7109375" style="0" customWidth="1"/>
    <col min="106" max="106" width="2.28125" style="0" customWidth="1"/>
    <col min="110" max="110" width="9.140625" style="0" hidden="1" customWidth="1"/>
    <col min="111" max="111" width="10.28125" style="0" customWidth="1"/>
    <col min="112" max="112" width="9.140625" style="0" hidden="1" customWidth="1"/>
    <col min="113" max="113" width="10.00390625" style="0" customWidth="1"/>
    <col min="114" max="114" width="4.28125" style="0" customWidth="1"/>
    <col min="115" max="115" width="11.57421875" style="0" customWidth="1"/>
    <col min="116" max="116" width="3.8515625" style="0" customWidth="1"/>
    <col min="117" max="117" width="11.421875" style="0" customWidth="1"/>
    <col min="118" max="118" width="4.140625" style="0" customWidth="1"/>
    <col min="119" max="119" width="8.28125" style="0" customWidth="1"/>
    <col min="120" max="120" width="9.140625" style="0" hidden="1" customWidth="1"/>
    <col min="121" max="121" width="2.57421875" style="0" hidden="1" customWidth="1"/>
    <col min="122" max="122" width="1.8515625" style="0" hidden="1" customWidth="1"/>
    <col min="123" max="123" width="1.57421875" style="0" hidden="1" customWidth="1"/>
    <col min="124" max="124" width="1.7109375" style="0" hidden="1" customWidth="1"/>
    <col min="125" max="125" width="1.421875" style="0" hidden="1" customWidth="1"/>
    <col min="126" max="126" width="1.8515625" style="0" hidden="1" customWidth="1"/>
    <col min="127" max="127" width="1.57421875" style="0" hidden="1" customWidth="1"/>
    <col min="128" max="128" width="2.8515625" style="0" hidden="1" customWidth="1"/>
    <col min="129" max="129" width="1.1484375" style="0" hidden="1" customWidth="1"/>
    <col min="130" max="130" width="1.57421875" style="0" hidden="1" customWidth="1"/>
    <col min="131" max="131" width="1.1484375" style="0" hidden="1" customWidth="1"/>
    <col min="132" max="132" width="1.8515625" style="0" hidden="1" customWidth="1"/>
    <col min="133" max="133" width="1.7109375" style="0" hidden="1" customWidth="1"/>
    <col min="134" max="135" width="2.421875" style="0" hidden="1" customWidth="1"/>
    <col min="136" max="136" width="4.00390625" style="0" customWidth="1"/>
    <col min="137" max="137" width="8.00390625" style="0" customWidth="1"/>
    <col min="138" max="138" width="3.28125" style="0" customWidth="1"/>
    <col min="140" max="140" width="7.28125" style="0" hidden="1" customWidth="1"/>
    <col min="141" max="141" width="7.421875" style="0" customWidth="1"/>
    <col min="142" max="142" width="6.8515625" style="0" hidden="1" customWidth="1"/>
    <col min="143" max="143" width="7.7109375" style="0" customWidth="1"/>
    <col min="144" max="145" width="9.140625" style="0" hidden="1" customWidth="1"/>
    <col min="146" max="146" width="3.140625" style="0" hidden="1" customWidth="1"/>
    <col min="147" max="147" width="6.7109375" style="0" customWidth="1"/>
    <col min="148" max="161" width="8.8515625" style="0" hidden="1" customWidth="1"/>
    <col min="162" max="162" width="4.57421875" style="0" hidden="1" customWidth="1"/>
    <col min="163" max="163" width="8.00390625" style="0" customWidth="1"/>
    <col min="164" max="164" width="3.421875" style="0" hidden="1" customWidth="1"/>
    <col min="165" max="165" width="10.00390625" style="0" customWidth="1"/>
    <col min="166" max="166" width="8.8515625" style="0" customWidth="1"/>
    <col min="167" max="167" width="9.140625" style="0" customWidth="1"/>
    <col min="168" max="168" width="9.140625" style="0" hidden="1" customWidth="1"/>
    <col min="169" max="169" width="7.8515625" style="0" customWidth="1"/>
    <col min="170" max="170" width="8.140625" style="0" customWidth="1"/>
    <col min="171" max="171" width="10.421875" style="0" customWidth="1"/>
    <col min="172" max="172" width="10.8515625" style="0" customWidth="1"/>
    <col min="173" max="173" width="14.8515625" style="0" customWidth="1"/>
    <col min="174" max="174" width="2.57421875" style="0" customWidth="1"/>
    <col min="175" max="175" width="10.57421875" style="0" customWidth="1"/>
    <col min="176" max="176" width="3.28125" style="0" customWidth="1"/>
    <col min="177" max="177" width="12.00390625" style="0" customWidth="1"/>
    <col min="178" max="178" width="3.140625" style="0" customWidth="1"/>
    <col min="179" max="179" width="7.57421875" style="0" customWidth="1"/>
    <col min="180" max="180" width="9.8515625" style="0" hidden="1" customWidth="1"/>
    <col min="181" max="181" width="2.57421875" style="0" hidden="1" customWidth="1"/>
    <col min="182" max="182" width="2.28125" style="0" hidden="1" customWidth="1"/>
    <col min="183" max="183" width="2.140625" style="0" hidden="1" customWidth="1"/>
    <col min="184" max="184" width="2.7109375" style="0" hidden="1" customWidth="1"/>
    <col min="185" max="185" width="2.140625" style="0" hidden="1" customWidth="1"/>
    <col min="186" max="186" width="3.421875" style="0" customWidth="1"/>
    <col min="187" max="187" width="10.140625" style="0" customWidth="1"/>
    <col min="188" max="188" width="3.00390625" style="0" customWidth="1"/>
    <col min="189" max="189" width="13.140625" style="0" customWidth="1"/>
    <col min="190" max="190" width="3.28125" style="0" customWidth="1"/>
    <col min="191" max="191" width="11.00390625" style="0" customWidth="1"/>
    <col min="192" max="192" width="3.140625" style="0" customWidth="1"/>
    <col min="193" max="193" width="10.140625" style="0" customWidth="1"/>
    <col min="194" max="194" width="3.140625" style="0" customWidth="1"/>
    <col min="195" max="195" width="8.28125" style="0" customWidth="1"/>
    <col min="196" max="200" width="9.140625" style="0" hidden="1" customWidth="1"/>
    <col min="201" max="201" width="4.140625" style="0" hidden="1" customWidth="1"/>
    <col min="202" max="202" width="3.421875" style="0" customWidth="1"/>
    <col min="203" max="203" width="10.140625" style="0" customWidth="1"/>
    <col min="204" max="204" width="3.28125" style="0" customWidth="1"/>
    <col min="205" max="205" width="12.00390625" style="0" customWidth="1"/>
    <col min="207" max="207" width="2.421875" style="0" customWidth="1"/>
  </cols>
  <sheetData>
    <row r="1" spans="1:139" ht="13.5" customHeight="1" hidden="1">
      <c r="A1" s="6" t="s">
        <v>3</v>
      </c>
      <c r="B1" s="6" t="s">
        <v>2</v>
      </c>
      <c r="C1" t="s">
        <v>4</v>
      </c>
      <c r="D1" t="s">
        <v>5</v>
      </c>
      <c r="E1" t="s">
        <v>0</v>
      </c>
      <c r="F1" t="s">
        <v>1</v>
      </c>
      <c r="G1" t="s">
        <v>12</v>
      </c>
      <c r="H1" t="s">
        <v>7</v>
      </c>
      <c r="K1" t="s">
        <v>15</v>
      </c>
      <c r="L1" t="s">
        <v>9</v>
      </c>
      <c r="M1" t="s">
        <v>13</v>
      </c>
      <c r="N1" t="s">
        <v>14</v>
      </c>
      <c r="O1" t="s">
        <v>16</v>
      </c>
      <c r="P1" t="s">
        <v>17</v>
      </c>
      <c r="Q1" t="s">
        <v>18</v>
      </c>
      <c r="R1" t="s">
        <v>11</v>
      </c>
      <c r="S1" t="s">
        <v>19</v>
      </c>
      <c r="T1" s="1" t="s">
        <v>6</v>
      </c>
      <c r="U1" t="s">
        <v>8</v>
      </c>
      <c r="V1" t="s">
        <v>21</v>
      </c>
      <c r="AC1" t="s">
        <v>10</v>
      </c>
      <c r="AD1" t="s">
        <v>20</v>
      </c>
      <c r="AE1" t="s">
        <v>22</v>
      </c>
      <c r="AF1" t="s">
        <v>23</v>
      </c>
      <c r="AG1" s="30" t="s">
        <v>27</v>
      </c>
      <c r="AH1" s="30" t="s">
        <v>28</v>
      </c>
      <c r="AI1" s="30" t="s">
        <v>29</v>
      </c>
      <c r="AJ1" s="30" t="s">
        <v>30</v>
      </c>
      <c r="AK1" s="30" t="s">
        <v>31</v>
      </c>
      <c r="AL1" s="30" t="s">
        <v>32</v>
      </c>
      <c r="AM1" s="30" t="s">
        <v>33</v>
      </c>
      <c r="AN1" s="30" t="s">
        <v>34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E1" s="30" t="s">
        <v>25</v>
      </c>
      <c r="BF1" s="30" t="s">
        <v>26</v>
      </c>
      <c r="BG1" s="30"/>
      <c r="BH1" s="30" t="s">
        <v>24</v>
      </c>
      <c r="BI1" s="17" t="s">
        <v>131</v>
      </c>
      <c r="BJ1" s="30"/>
      <c r="BK1" s="18"/>
      <c r="BM1" t="s">
        <v>42</v>
      </c>
      <c r="BO1" t="s">
        <v>43</v>
      </c>
      <c r="BQ1" t="s">
        <v>44</v>
      </c>
      <c r="CE1" t="s">
        <v>41</v>
      </c>
      <c r="CI1" t="s">
        <v>42</v>
      </c>
      <c r="CK1" t="s">
        <v>43</v>
      </c>
      <c r="CM1" t="s">
        <v>44</v>
      </c>
      <c r="DA1" t="s">
        <v>41</v>
      </c>
      <c r="DD1" t="s">
        <v>35</v>
      </c>
      <c r="DE1" t="s">
        <v>36</v>
      </c>
      <c r="DF1" t="s">
        <v>37</v>
      </c>
      <c r="DG1" t="s">
        <v>38</v>
      </c>
      <c r="DH1" t="s">
        <v>39</v>
      </c>
      <c r="DI1" t="s">
        <v>40</v>
      </c>
      <c r="DJ1" t="s">
        <v>47</v>
      </c>
      <c r="DK1" t="s">
        <v>48</v>
      </c>
      <c r="DL1" t="s">
        <v>49</v>
      </c>
      <c r="DM1" t="s">
        <v>50</v>
      </c>
      <c r="EH1" t="s">
        <v>45</v>
      </c>
      <c r="EI1" t="s">
        <v>46</v>
      </c>
    </row>
    <row r="2" spans="1:207" ht="12.75">
      <c r="A2" s="5" t="s">
        <v>123</v>
      </c>
      <c r="B2" s="38" t="s">
        <v>149</v>
      </c>
      <c r="C2" s="30" t="s">
        <v>150</v>
      </c>
      <c r="D2" s="30"/>
      <c r="E2" s="29" t="s">
        <v>151</v>
      </c>
      <c r="F2" s="30"/>
      <c r="G2" s="18"/>
      <c r="H2" s="6" t="s">
        <v>152</v>
      </c>
      <c r="K2" t="s">
        <v>15</v>
      </c>
      <c r="L2" t="s">
        <v>9</v>
      </c>
      <c r="M2" s="6" t="s">
        <v>159</v>
      </c>
      <c r="N2" s="6" t="s">
        <v>14</v>
      </c>
      <c r="O2" s="6" t="s">
        <v>80</v>
      </c>
      <c r="P2" s="6" t="s">
        <v>81</v>
      </c>
      <c r="Q2" s="6" t="s">
        <v>82</v>
      </c>
      <c r="R2" s="6" t="s">
        <v>160</v>
      </c>
      <c r="S2" s="31" t="s">
        <v>161</v>
      </c>
      <c r="T2" s="48" t="s">
        <v>162</v>
      </c>
      <c r="U2" s="49"/>
      <c r="V2" t="s">
        <v>83</v>
      </c>
      <c r="AC2" s="31" t="s">
        <v>122</v>
      </c>
      <c r="AD2" s="50" t="s">
        <v>169</v>
      </c>
      <c r="AE2" s="50"/>
      <c r="AF2" s="50"/>
      <c r="AG2" s="4"/>
      <c r="AH2" s="29" t="s">
        <v>126</v>
      </c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8"/>
      <c r="BI2" s="35" t="s">
        <v>131</v>
      </c>
      <c r="BJ2" s="35"/>
      <c r="BK2" s="36"/>
      <c r="BL2" s="17" t="s">
        <v>84</v>
      </c>
      <c r="BM2" s="30"/>
      <c r="BN2" s="30"/>
      <c r="BO2" s="30"/>
      <c r="BP2" s="30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30"/>
      <c r="CF2" s="17"/>
      <c r="CG2" s="18"/>
      <c r="CH2" s="17" t="s">
        <v>132</v>
      </c>
      <c r="CI2" s="30"/>
      <c r="CJ2" s="30"/>
      <c r="CK2" s="30"/>
      <c r="CL2" s="30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30"/>
      <c r="DB2" s="17"/>
      <c r="DC2" s="17"/>
      <c r="DD2" s="74" t="s">
        <v>127</v>
      </c>
      <c r="DE2" s="75"/>
      <c r="DF2" s="75"/>
      <c r="DG2" s="75"/>
      <c r="DH2" s="75"/>
      <c r="DI2" s="76"/>
      <c r="DJ2" s="29" t="s">
        <v>85</v>
      </c>
      <c r="DK2" s="29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30"/>
      <c r="EI2" s="17"/>
      <c r="EJ2" s="37"/>
      <c r="EK2" s="29" t="s">
        <v>148</v>
      </c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8"/>
      <c r="FJ2" s="19" t="s">
        <v>133</v>
      </c>
      <c r="FK2" s="20"/>
      <c r="FL2" s="20"/>
      <c r="FM2" s="20"/>
      <c r="FN2" s="20"/>
      <c r="FO2" s="29" t="s">
        <v>145</v>
      </c>
      <c r="FP2" s="17"/>
      <c r="FQ2" s="17"/>
      <c r="FR2" s="37"/>
      <c r="FS2" s="20" t="s">
        <v>147</v>
      </c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52"/>
      <c r="GI2" s="20" t="s">
        <v>134</v>
      </c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1"/>
      <c r="GY2" s="20"/>
    </row>
    <row r="3" spans="1:207" ht="12.75">
      <c r="A3" s="5" t="s">
        <v>89</v>
      </c>
      <c r="B3" s="38" t="s">
        <v>89</v>
      </c>
      <c r="C3" s="39" t="s">
        <v>4</v>
      </c>
      <c r="D3" s="40" t="s">
        <v>5</v>
      </c>
      <c r="E3" s="41" t="s">
        <v>153</v>
      </c>
      <c r="F3" s="42" t="s">
        <v>153</v>
      </c>
      <c r="G3" s="43" t="s">
        <v>153</v>
      </c>
      <c r="H3" s="6" t="s">
        <v>154</v>
      </c>
      <c r="M3" s="6" t="s">
        <v>163</v>
      </c>
      <c r="N3" s="6"/>
      <c r="O3" s="6" t="s">
        <v>86</v>
      </c>
      <c r="P3" s="6" t="s">
        <v>87</v>
      </c>
      <c r="Q3" s="6" t="s">
        <v>88</v>
      </c>
      <c r="R3" s="6" t="s">
        <v>164</v>
      </c>
      <c r="S3" s="31"/>
      <c r="T3" s="5" t="s">
        <v>165</v>
      </c>
      <c r="U3" s="31" t="s">
        <v>8</v>
      </c>
      <c r="V3" t="s">
        <v>90</v>
      </c>
      <c r="AC3" s="31" t="s">
        <v>121</v>
      </c>
      <c r="AD3" s="6" t="s">
        <v>120</v>
      </c>
      <c r="AE3" s="6" t="s">
        <v>167</v>
      </c>
      <c r="AF3" s="6" t="s">
        <v>168</v>
      </c>
      <c r="AG3" s="4"/>
      <c r="AH3" s="60" t="s">
        <v>92</v>
      </c>
      <c r="AI3" s="57" t="s">
        <v>93</v>
      </c>
      <c r="AJ3" s="61" t="s">
        <v>94</v>
      </c>
      <c r="AK3" s="57" t="s">
        <v>95</v>
      </c>
      <c r="AL3" s="61" t="s">
        <v>72</v>
      </c>
      <c r="AM3" s="62" t="s">
        <v>96</v>
      </c>
      <c r="AN3" s="63" t="s">
        <v>97</v>
      </c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 t="s">
        <v>143</v>
      </c>
      <c r="BE3" s="57" t="s">
        <v>119</v>
      </c>
      <c r="BF3" s="61" t="s">
        <v>91</v>
      </c>
      <c r="BG3" s="55" t="s">
        <v>107</v>
      </c>
      <c r="BH3" s="64" t="s">
        <v>124</v>
      </c>
      <c r="BI3" s="39" t="s">
        <v>128</v>
      </c>
      <c r="BJ3" s="54" t="s">
        <v>129</v>
      </c>
      <c r="BK3" s="65" t="s">
        <v>130</v>
      </c>
      <c r="BL3" s="66"/>
      <c r="BM3" s="54" t="s">
        <v>92</v>
      </c>
      <c r="BN3" s="54"/>
      <c r="BO3" s="66" t="s">
        <v>94</v>
      </c>
      <c r="BP3" s="66"/>
      <c r="BQ3" s="66" t="s">
        <v>72</v>
      </c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 t="s">
        <v>143</v>
      </c>
      <c r="CD3" s="66"/>
      <c r="CE3" s="66" t="s">
        <v>91</v>
      </c>
      <c r="CF3" s="66"/>
      <c r="CG3" s="67" t="s">
        <v>124</v>
      </c>
      <c r="CH3" s="66"/>
      <c r="CI3" s="54" t="s">
        <v>92</v>
      </c>
      <c r="CJ3" s="54"/>
      <c r="CK3" s="66" t="s">
        <v>94</v>
      </c>
      <c r="CL3" s="66"/>
      <c r="CM3" s="66" t="s">
        <v>72</v>
      </c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 t="s">
        <v>143</v>
      </c>
      <c r="CZ3" s="66"/>
      <c r="DA3" s="66" t="s">
        <v>91</v>
      </c>
      <c r="DB3" s="66"/>
      <c r="DC3" s="66" t="s">
        <v>124</v>
      </c>
      <c r="DD3" s="39" t="s">
        <v>98</v>
      </c>
      <c r="DE3" s="66" t="s">
        <v>99</v>
      </c>
      <c r="DF3" s="66" t="s">
        <v>100</v>
      </c>
      <c r="DG3" s="66" t="s">
        <v>101</v>
      </c>
      <c r="DH3" s="66" t="s">
        <v>102</v>
      </c>
      <c r="DI3" s="66" t="s">
        <v>103</v>
      </c>
      <c r="DJ3" s="68"/>
      <c r="DK3" s="66" t="s">
        <v>92</v>
      </c>
      <c r="DL3" s="62"/>
      <c r="DM3" s="66" t="s">
        <v>94</v>
      </c>
      <c r="DN3" s="62"/>
      <c r="DO3" s="66" t="s">
        <v>72</v>
      </c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 t="s">
        <v>143</v>
      </c>
      <c r="EH3" s="66"/>
      <c r="EI3" s="66" t="s">
        <v>91</v>
      </c>
      <c r="EJ3" s="69"/>
      <c r="EK3" s="39" t="s">
        <v>92</v>
      </c>
      <c r="EL3" s="54"/>
      <c r="EM3" s="54" t="s">
        <v>94</v>
      </c>
      <c r="EN3" s="54"/>
      <c r="EO3" s="54" t="s">
        <v>72</v>
      </c>
      <c r="EP3" s="54"/>
      <c r="EQ3" s="54" t="s">
        <v>72</v>
      </c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 t="s">
        <v>143</v>
      </c>
      <c r="FH3" s="54"/>
      <c r="FI3" s="64" t="s">
        <v>91</v>
      </c>
      <c r="FJ3" s="70" t="s">
        <v>98</v>
      </c>
      <c r="FK3" s="71" t="s">
        <v>101</v>
      </c>
      <c r="FL3" s="71" t="s">
        <v>102</v>
      </c>
      <c r="FM3" s="71" t="s">
        <v>103</v>
      </c>
      <c r="FN3" s="71" t="s">
        <v>135</v>
      </c>
      <c r="FO3" s="39" t="s">
        <v>171</v>
      </c>
      <c r="FP3" s="54" t="s">
        <v>129</v>
      </c>
      <c r="FQ3" s="71" t="s">
        <v>146</v>
      </c>
      <c r="FR3" s="70"/>
      <c r="FS3" s="71" t="s">
        <v>92</v>
      </c>
      <c r="FT3" s="59"/>
      <c r="FU3" s="71" t="s">
        <v>94</v>
      </c>
      <c r="FV3" s="59"/>
      <c r="FW3" s="71" t="s">
        <v>72</v>
      </c>
      <c r="FX3" s="59"/>
      <c r="FY3" s="59" t="s">
        <v>97</v>
      </c>
      <c r="FZ3" s="59"/>
      <c r="GA3" s="59" t="s">
        <v>136</v>
      </c>
      <c r="GB3" s="59"/>
      <c r="GC3" s="59" t="s">
        <v>137</v>
      </c>
      <c r="GD3" s="59"/>
      <c r="GE3" s="59" t="s">
        <v>143</v>
      </c>
      <c r="GF3" s="59"/>
      <c r="GG3" s="59" t="s">
        <v>91</v>
      </c>
      <c r="GH3" s="70"/>
      <c r="GI3" s="71" t="s">
        <v>92</v>
      </c>
      <c r="GJ3" s="59"/>
      <c r="GK3" s="71" t="s">
        <v>94</v>
      </c>
      <c r="GL3" s="59"/>
      <c r="GM3" s="71" t="s">
        <v>72</v>
      </c>
      <c r="GN3" s="59"/>
      <c r="GO3" s="59" t="s">
        <v>97</v>
      </c>
      <c r="GP3" s="59"/>
      <c r="GQ3" s="59" t="s">
        <v>136</v>
      </c>
      <c r="GR3" s="59"/>
      <c r="GS3" s="59" t="s">
        <v>137</v>
      </c>
      <c r="GT3" s="59"/>
      <c r="GU3" s="59" t="s">
        <v>143</v>
      </c>
      <c r="GV3" s="59"/>
      <c r="GW3" s="72" t="s">
        <v>165</v>
      </c>
      <c r="GY3" s="22"/>
    </row>
    <row r="4" spans="1:207" ht="12.75">
      <c r="A4" s="5"/>
      <c r="B4" s="38"/>
      <c r="C4" s="2"/>
      <c r="D4" s="44"/>
      <c r="E4" s="45" t="s">
        <v>155</v>
      </c>
      <c r="F4" s="46" t="s">
        <v>156</v>
      </c>
      <c r="G4" s="47" t="s">
        <v>157</v>
      </c>
      <c r="H4" s="7" t="s">
        <v>158</v>
      </c>
      <c r="M4" s="2"/>
      <c r="N4" s="7"/>
      <c r="O4" s="7" t="s">
        <v>104</v>
      </c>
      <c r="P4" s="7" t="s">
        <v>105</v>
      </c>
      <c r="Q4" s="7" t="s">
        <v>106</v>
      </c>
      <c r="R4" s="7"/>
      <c r="S4" s="31"/>
      <c r="T4" s="5" t="s">
        <v>166</v>
      </c>
      <c r="U4" s="8"/>
      <c r="AC4" s="31" t="s">
        <v>89</v>
      </c>
      <c r="AD4" s="7" t="s">
        <v>89</v>
      </c>
      <c r="AE4" s="7"/>
      <c r="AF4" s="7"/>
      <c r="AG4" s="34" t="s">
        <v>119</v>
      </c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7"/>
      <c r="BH4" s="31" t="s">
        <v>170</v>
      </c>
      <c r="BI4" s="5" t="s">
        <v>89</v>
      </c>
      <c r="BJ4" s="7"/>
      <c r="BK4" s="3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8" t="s">
        <v>91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 t="s">
        <v>91</v>
      </c>
      <c r="DD4" s="4"/>
      <c r="DE4" s="2"/>
      <c r="DF4" s="2"/>
      <c r="DG4" s="2"/>
      <c r="DH4" s="2"/>
      <c r="DI4" s="2"/>
      <c r="DJ4" s="73" t="s">
        <v>119</v>
      </c>
      <c r="DK4" s="7"/>
      <c r="DL4" s="7" t="s">
        <v>119</v>
      </c>
      <c r="DM4" s="7"/>
      <c r="DN4" s="7" t="s">
        <v>119</v>
      </c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7" t="s">
        <v>119</v>
      </c>
      <c r="EG4" s="7"/>
      <c r="EH4" s="7" t="s">
        <v>119</v>
      </c>
      <c r="EI4" s="7"/>
      <c r="EJ4" s="5"/>
      <c r="EK4" s="4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8"/>
      <c r="FJ4" s="24"/>
      <c r="FK4" s="25"/>
      <c r="FL4" s="25"/>
      <c r="FM4" s="25"/>
      <c r="FN4" s="25"/>
      <c r="FO4" s="5" t="s">
        <v>172</v>
      </c>
      <c r="FQ4" s="2"/>
      <c r="FR4" s="4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4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3" t="s">
        <v>173</v>
      </c>
      <c r="GY4" s="25"/>
    </row>
    <row r="5" spans="1:207" s="55" customFormat="1" ht="12.75">
      <c r="A5" s="54"/>
      <c r="B5" s="54"/>
      <c r="D5" s="56"/>
      <c r="E5" s="54"/>
      <c r="F5" s="54"/>
      <c r="G5" s="54"/>
      <c r="H5" s="54"/>
      <c r="N5" s="54"/>
      <c r="O5" s="54"/>
      <c r="P5" s="54"/>
      <c r="Q5" s="54"/>
      <c r="R5" s="54"/>
      <c r="S5" s="54"/>
      <c r="T5" s="54"/>
      <c r="AC5" s="54"/>
      <c r="AD5" s="54"/>
      <c r="AE5" s="54"/>
      <c r="AF5" s="54"/>
      <c r="AG5" s="57"/>
      <c r="BG5" s="54"/>
      <c r="BH5" s="54"/>
      <c r="BI5" s="54"/>
      <c r="BJ5" s="54"/>
      <c r="BK5" s="54"/>
      <c r="DJ5" s="54"/>
      <c r="DK5" s="54"/>
      <c r="DL5" s="54"/>
      <c r="DM5" s="54"/>
      <c r="DN5" s="54"/>
      <c r="EF5" s="54"/>
      <c r="EG5" s="54"/>
      <c r="EH5" s="54"/>
      <c r="EI5" s="54"/>
      <c r="EJ5" s="54"/>
      <c r="FJ5" s="58"/>
      <c r="FK5" s="58"/>
      <c r="FL5" s="58"/>
      <c r="FM5" s="58"/>
      <c r="FN5" s="58"/>
      <c r="FO5" s="54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9"/>
      <c r="GY5" s="58"/>
    </row>
    <row r="6" spans="1:207" ht="12.75">
      <c r="A6" s="6">
        <v>1009</v>
      </c>
      <c r="B6" s="6" t="s">
        <v>77</v>
      </c>
      <c r="C6" t="s">
        <v>67</v>
      </c>
      <c r="D6" t="s">
        <v>68</v>
      </c>
      <c r="E6" t="s">
        <v>51</v>
      </c>
      <c r="F6" t="s">
        <v>69</v>
      </c>
      <c r="G6" t="s">
        <v>56</v>
      </c>
      <c r="H6" t="s">
        <v>54</v>
      </c>
      <c r="M6" t="s">
        <v>60</v>
      </c>
      <c r="O6" t="s">
        <v>58</v>
      </c>
      <c r="P6" t="s">
        <v>58</v>
      </c>
      <c r="Q6" t="s">
        <v>58</v>
      </c>
      <c r="R6" t="s">
        <v>55</v>
      </c>
      <c r="S6" t="s">
        <v>58</v>
      </c>
      <c r="T6" s="1">
        <v>36251</v>
      </c>
      <c r="U6" t="s">
        <v>78</v>
      </c>
      <c r="AC6" t="s">
        <v>58</v>
      </c>
      <c r="AD6">
        <v>1</v>
      </c>
      <c r="AE6" t="s">
        <v>174</v>
      </c>
      <c r="AF6" t="s">
        <v>79</v>
      </c>
      <c r="AG6" s="15"/>
      <c r="AH6" s="15">
        <v>0.0397</v>
      </c>
      <c r="AI6" s="15"/>
      <c r="AJ6" s="15">
        <v>0.0357</v>
      </c>
      <c r="AK6" s="15"/>
      <c r="AL6" s="15">
        <v>0.0307</v>
      </c>
      <c r="BF6" s="15">
        <v>0.0352</v>
      </c>
      <c r="BH6" s="15">
        <v>0.0352</v>
      </c>
      <c r="BI6">
        <v>1</v>
      </c>
      <c r="BJ6" t="s">
        <v>174</v>
      </c>
      <c r="BL6" s="11"/>
      <c r="BM6" s="11">
        <v>99.53154991</v>
      </c>
      <c r="BN6" s="11"/>
      <c r="BO6" s="11">
        <v>99.64216027</v>
      </c>
      <c r="BP6" s="11"/>
      <c r="BQ6" s="11">
        <v>99.63637847</v>
      </c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>
        <v>99.59950275</v>
      </c>
      <c r="CF6" s="12"/>
      <c r="CG6" s="11">
        <v>99.59950275</v>
      </c>
      <c r="CH6" s="11"/>
      <c r="CI6" s="11">
        <v>99.53154991</v>
      </c>
      <c r="CJ6" s="11"/>
      <c r="CK6" s="11">
        <v>99.64216027</v>
      </c>
      <c r="CL6" s="11"/>
      <c r="CM6" s="11">
        <v>99.63637847</v>
      </c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>
        <v>99.59950275</v>
      </c>
      <c r="DB6" s="12"/>
      <c r="DC6" s="11">
        <v>99.59950275</v>
      </c>
      <c r="DD6" s="12">
        <v>0</v>
      </c>
      <c r="DE6" s="12">
        <v>0</v>
      </c>
      <c r="DF6" s="12"/>
      <c r="DG6" s="12">
        <v>20142.8</v>
      </c>
      <c r="DH6" s="12"/>
      <c r="DI6" s="12">
        <v>20142.8</v>
      </c>
      <c r="DJ6" s="12"/>
      <c r="DK6" s="12">
        <v>19068.2</v>
      </c>
      <c r="DL6" s="12"/>
      <c r="DM6" s="12">
        <v>22447.2</v>
      </c>
      <c r="DN6" s="12"/>
      <c r="DO6" s="12">
        <v>18996.4</v>
      </c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>
        <v>20142.8</v>
      </c>
      <c r="EJ6" s="12"/>
      <c r="FI6" s="32">
        <v>10000</v>
      </c>
      <c r="FJ6" s="27">
        <v>31.15</v>
      </c>
      <c r="FK6" s="27">
        <v>62.25366667</v>
      </c>
      <c r="FL6" s="27"/>
      <c r="FM6" s="27">
        <v>93.4</v>
      </c>
      <c r="FN6" s="27">
        <v>92.77226984</v>
      </c>
      <c r="FO6">
        <v>1</v>
      </c>
      <c r="FP6" t="s">
        <v>174</v>
      </c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53"/>
      <c r="GI6" s="27">
        <v>20</v>
      </c>
      <c r="GK6" s="27">
        <v>20</v>
      </c>
      <c r="GM6" s="27">
        <v>20</v>
      </c>
      <c r="GT6" s="27"/>
      <c r="GW6" s="27">
        <f>AVERAGE(GI6,GK6,GM6)</f>
        <v>20</v>
      </c>
      <c r="GY6" s="15"/>
    </row>
    <row r="7" spans="1:207" ht="12.75">
      <c r="A7" s="6" t="s">
        <v>66</v>
      </c>
      <c r="B7" s="6" t="s">
        <v>77</v>
      </c>
      <c r="C7" t="s">
        <v>67</v>
      </c>
      <c r="D7" t="s">
        <v>68</v>
      </c>
      <c r="E7" t="s">
        <v>51</v>
      </c>
      <c r="F7" t="s">
        <v>69</v>
      </c>
      <c r="G7" t="s">
        <v>56</v>
      </c>
      <c r="H7" t="s">
        <v>54</v>
      </c>
      <c r="M7" t="s">
        <v>60</v>
      </c>
      <c r="O7" t="s">
        <v>58</v>
      </c>
      <c r="P7" t="s">
        <v>58</v>
      </c>
      <c r="Q7" t="s">
        <v>58</v>
      </c>
      <c r="R7" t="s">
        <v>55</v>
      </c>
      <c r="S7" t="s">
        <v>58</v>
      </c>
      <c r="T7" s="1">
        <v>36251</v>
      </c>
      <c r="U7" t="s">
        <v>78</v>
      </c>
      <c r="AC7" t="s">
        <v>58</v>
      </c>
      <c r="AD7">
        <v>1</v>
      </c>
      <c r="AE7" t="s">
        <v>138</v>
      </c>
      <c r="AF7" t="s">
        <v>139</v>
      </c>
      <c r="AG7" s="15"/>
      <c r="AH7" s="15">
        <v>0.0397</v>
      </c>
      <c r="AI7" s="15"/>
      <c r="AJ7" s="15">
        <v>0.0357</v>
      </c>
      <c r="AK7" s="15"/>
      <c r="AL7" s="15">
        <v>0.0307</v>
      </c>
      <c r="BF7" s="15">
        <v>0.0352</v>
      </c>
      <c r="BH7" s="15">
        <v>0.0352</v>
      </c>
      <c r="BI7">
        <v>1</v>
      </c>
      <c r="BJ7" t="s">
        <v>138</v>
      </c>
      <c r="BK7" t="s">
        <v>140</v>
      </c>
      <c r="BL7" s="11"/>
      <c r="BM7" s="11">
        <v>99.53154991</v>
      </c>
      <c r="BN7" s="11"/>
      <c r="BO7" s="11">
        <v>99.64216027</v>
      </c>
      <c r="BP7" s="11"/>
      <c r="BQ7" s="11">
        <v>99.63637847</v>
      </c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>
        <v>99.59950275</v>
      </c>
      <c r="CF7" s="12"/>
      <c r="CG7" s="11">
        <v>99.59950275</v>
      </c>
      <c r="CH7" s="11"/>
      <c r="CI7" s="11">
        <v>99.53154991</v>
      </c>
      <c r="CJ7" s="11"/>
      <c r="CK7" s="11">
        <v>99.64216027</v>
      </c>
      <c r="CL7" s="11"/>
      <c r="CM7" s="11">
        <v>99.63637847</v>
      </c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>
        <v>99.59950275</v>
      </c>
      <c r="DB7" s="12"/>
      <c r="DC7" s="11">
        <v>99.59950275</v>
      </c>
      <c r="DD7" s="12">
        <v>0</v>
      </c>
      <c r="DE7" s="12">
        <v>0</v>
      </c>
      <c r="DF7" s="12"/>
      <c r="DG7" s="12">
        <v>20142.8</v>
      </c>
      <c r="DH7" s="12"/>
      <c r="DI7" s="12">
        <v>20142.8</v>
      </c>
      <c r="DJ7" s="12"/>
      <c r="DK7" s="12">
        <v>19068.2</v>
      </c>
      <c r="DL7" s="12"/>
      <c r="DM7" s="12">
        <v>22447.2</v>
      </c>
      <c r="DN7" s="12"/>
      <c r="DO7" s="12">
        <v>18996.4</v>
      </c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>
        <v>20142.8</v>
      </c>
      <c r="EJ7" s="12"/>
      <c r="FI7" s="32">
        <v>10000</v>
      </c>
      <c r="FJ7" s="27">
        <v>31.15</v>
      </c>
      <c r="FK7" s="27">
        <v>62.25366667</v>
      </c>
      <c r="FL7" s="27"/>
      <c r="FM7" s="27">
        <v>93.4</v>
      </c>
      <c r="FN7" s="27">
        <v>92.77226984</v>
      </c>
      <c r="FO7">
        <v>1</v>
      </c>
      <c r="FP7" t="s">
        <v>138</v>
      </c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27"/>
      <c r="GI7" s="27">
        <v>20</v>
      </c>
      <c r="GK7" s="27">
        <v>20</v>
      </c>
      <c r="GM7" s="27">
        <v>20</v>
      </c>
      <c r="GT7" s="27"/>
      <c r="GW7" s="27">
        <f>AVERAGE(GI7,GK7,GM7)</f>
        <v>20</v>
      </c>
      <c r="GY7" s="15"/>
    </row>
    <row r="8" spans="1:207" ht="12.75">
      <c r="A8" s="6">
        <v>1011</v>
      </c>
      <c r="B8" s="6" t="s">
        <v>74</v>
      </c>
      <c r="C8" t="s">
        <v>52</v>
      </c>
      <c r="D8" t="s">
        <v>53</v>
      </c>
      <c r="E8" t="s">
        <v>51</v>
      </c>
      <c r="F8" t="s">
        <v>69</v>
      </c>
      <c r="G8" t="s">
        <v>56</v>
      </c>
      <c r="H8" t="s">
        <v>54</v>
      </c>
      <c r="M8" t="s">
        <v>64</v>
      </c>
      <c r="O8" t="s">
        <v>58</v>
      </c>
      <c r="P8" t="s">
        <v>58</v>
      </c>
      <c r="Q8" t="s">
        <v>58</v>
      </c>
      <c r="R8" t="s">
        <v>55</v>
      </c>
      <c r="S8" t="s">
        <v>58</v>
      </c>
      <c r="T8" s="1">
        <v>35827</v>
      </c>
      <c r="U8" t="s">
        <v>71</v>
      </c>
      <c r="AC8" t="s">
        <v>72</v>
      </c>
      <c r="AD8">
        <v>1</v>
      </c>
      <c r="AE8" t="s">
        <v>174</v>
      </c>
      <c r="AG8" s="15"/>
      <c r="AH8" s="15">
        <v>0.0375</v>
      </c>
      <c r="AI8" s="15"/>
      <c r="AJ8" s="15">
        <v>0.0149</v>
      </c>
      <c r="AK8" s="15"/>
      <c r="BD8" s="15">
        <v>0.0291</v>
      </c>
      <c r="BF8" s="15">
        <v>0.0263</v>
      </c>
      <c r="BH8" s="15">
        <v>0.0262</v>
      </c>
      <c r="BI8">
        <v>1</v>
      </c>
      <c r="BJ8" t="s">
        <v>174</v>
      </c>
      <c r="BL8" s="11"/>
      <c r="BM8" s="11">
        <v>98.88972959</v>
      </c>
      <c r="BN8" s="11"/>
      <c r="BO8" s="11">
        <v>99.50363483</v>
      </c>
      <c r="BP8" s="11"/>
      <c r="CB8" s="11"/>
      <c r="CC8" s="11">
        <v>99.07590363</v>
      </c>
      <c r="CD8" s="16"/>
      <c r="CE8" s="11">
        <v>99.15656578</v>
      </c>
      <c r="CF8" s="12"/>
      <c r="CG8" s="51">
        <v>99.19668221</v>
      </c>
      <c r="CH8" s="11"/>
      <c r="CI8" s="11">
        <v>98.88972959</v>
      </c>
      <c r="CJ8" s="11"/>
      <c r="CK8" s="11">
        <v>99.50363483</v>
      </c>
      <c r="CL8" s="11"/>
      <c r="CX8" s="11"/>
      <c r="CY8" s="11">
        <v>99.07590363</v>
      </c>
      <c r="CZ8" s="16"/>
      <c r="DA8" s="11">
        <v>99.15656578</v>
      </c>
      <c r="DB8" s="12"/>
      <c r="DC8" s="51">
        <v>99.19668221</v>
      </c>
      <c r="DD8" s="12">
        <v>680.2</v>
      </c>
      <c r="DE8" s="12"/>
      <c r="DF8" s="12"/>
      <c r="DG8" s="12">
        <v>6466.1</v>
      </c>
      <c r="DH8" s="12"/>
      <c r="DI8" s="12">
        <v>7146.3</v>
      </c>
      <c r="DJ8" s="12"/>
      <c r="DK8" s="12">
        <v>7599.5</v>
      </c>
      <c r="DL8" s="12"/>
      <c r="DM8" s="12">
        <v>6754.1</v>
      </c>
      <c r="DN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>
        <v>7085.3</v>
      </c>
      <c r="EH8" s="12"/>
      <c r="EI8" s="12">
        <v>7146.3</v>
      </c>
      <c r="EJ8" s="12"/>
      <c r="EK8" s="32">
        <v>543.7</v>
      </c>
      <c r="EL8" s="32"/>
      <c r="EM8" s="32">
        <v>882.2</v>
      </c>
      <c r="EN8" s="32"/>
      <c r="EO8" s="32"/>
      <c r="EP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>
        <v>614.6</v>
      </c>
      <c r="FH8" s="32"/>
      <c r="FI8" s="32">
        <f aca="true" t="shared" si="0" ref="FI8:FI17">AVERAGE(EK8,EM8,EO8,FG8)</f>
        <v>680.1666666666666</v>
      </c>
      <c r="FJ8" s="27">
        <v>10.73121093</v>
      </c>
      <c r="FK8" s="27">
        <v>171.71154</v>
      </c>
      <c r="FL8" s="27"/>
      <c r="FM8" s="27">
        <v>182.44</v>
      </c>
      <c r="FN8" s="27">
        <v>191.0522487</v>
      </c>
      <c r="FO8">
        <v>1</v>
      </c>
      <c r="FP8" t="s">
        <v>174</v>
      </c>
      <c r="FS8" s="15">
        <v>0.083674067</v>
      </c>
      <c r="FT8" s="15"/>
      <c r="FU8" s="15">
        <v>0.074767834</v>
      </c>
      <c r="FV8" s="15"/>
      <c r="FW8" s="15"/>
      <c r="FX8" s="15"/>
      <c r="FY8" s="15"/>
      <c r="FZ8" s="15"/>
      <c r="GA8" s="15"/>
      <c r="GB8" s="15"/>
      <c r="GC8" s="15"/>
      <c r="GD8" s="15"/>
      <c r="GE8" s="15">
        <v>0.078249159</v>
      </c>
      <c r="GF8" s="15"/>
      <c r="GG8" s="15">
        <f aca="true" t="shared" si="1" ref="GG8:GG17">AVERAGE(FS8,FU8,GE8)</f>
        <v>0.07889702</v>
      </c>
      <c r="GH8" s="27"/>
      <c r="GI8" s="26">
        <v>7.4</v>
      </c>
      <c r="GJ8" s="26"/>
      <c r="GK8" s="26">
        <v>14.8</v>
      </c>
      <c r="GL8" s="26"/>
      <c r="GN8" s="26"/>
      <c r="GO8" s="26"/>
      <c r="GP8" s="26"/>
      <c r="GQ8" s="26"/>
      <c r="GR8" s="26"/>
      <c r="GS8" s="26"/>
      <c r="GT8" s="27"/>
      <c r="GU8" s="26">
        <v>8.3</v>
      </c>
      <c r="GV8" s="26"/>
      <c r="GW8" s="27">
        <f aca="true" t="shared" si="2" ref="GW8:GW17">AVERAGE(GI8,GK8,GU8)</f>
        <v>10.166666666666668</v>
      </c>
      <c r="GY8" s="15"/>
    </row>
    <row r="9" spans="1:207" ht="12.75">
      <c r="A9" s="6" t="s">
        <v>61</v>
      </c>
      <c r="B9" s="6" t="s">
        <v>74</v>
      </c>
      <c r="C9" t="s">
        <v>52</v>
      </c>
      <c r="D9" t="s">
        <v>53</v>
      </c>
      <c r="E9" t="s">
        <v>51</v>
      </c>
      <c r="F9" t="s">
        <v>69</v>
      </c>
      <c r="G9" t="s">
        <v>56</v>
      </c>
      <c r="H9" t="s">
        <v>54</v>
      </c>
      <c r="M9" t="s">
        <v>62</v>
      </c>
      <c r="O9" t="s">
        <v>58</v>
      </c>
      <c r="P9" t="s">
        <v>58</v>
      </c>
      <c r="Q9" t="s">
        <v>58</v>
      </c>
      <c r="R9" t="s">
        <v>55</v>
      </c>
      <c r="S9" t="s">
        <v>58</v>
      </c>
      <c r="T9" s="1">
        <v>35827</v>
      </c>
      <c r="U9" t="s">
        <v>71</v>
      </c>
      <c r="AC9" t="s">
        <v>72</v>
      </c>
      <c r="AD9">
        <v>1</v>
      </c>
      <c r="AE9" t="s">
        <v>138</v>
      </c>
      <c r="AF9" t="s">
        <v>140</v>
      </c>
      <c r="AG9" s="15"/>
      <c r="AH9" s="15">
        <v>0.0375</v>
      </c>
      <c r="AI9" s="15"/>
      <c r="AJ9" s="15">
        <v>0.0149</v>
      </c>
      <c r="AK9" s="15"/>
      <c r="BD9" s="15">
        <v>0.0291</v>
      </c>
      <c r="BF9" s="15">
        <v>0.0263</v>
      </c>
      <c r="BH9" s="15">
        <v>0.0262</v>
      </c>
      <c r="BI9">
        <v>1</v>
      </c>
      <c r="BJ9" t="s">
        <v>138</v>
      </c>
      <c r="BK9" t="s">
        <v>140</v>
      </c>
      <c r="BL9" s="11"/>
      <c r="BM9" s="11">
        <v>98.88972959</v>
      </c>
      <c r="BN9" s="11"/>
      <c r="BO9" s="11">
        <v>99.50363483</v>
      </c>
      <c r="BP9" s="11"/>
      <c r="CB9" s="11"/>
      <c r="CC9" s="11">
        <v>99.07590363</v>
      </c>
      <c r="CD9" s="16"/>
      <c r="CE9" s="11">
        <v>99.15656578</v>
      </c>
      <c r="CF9" s="12"/>
      <c r="CG9" s="51">
        <v>99.19668221</v>
      </c>
      <c r="CH9" s="11"/>
      <c r="CI9" s="11">
        <v>98.88972959</v>
      </c>
      <c r="CJ9" s="11"/>
      <c r="CK9" s="11">
        <v>99.50363483</v>
      </c>
      <c r="CL9" s="11"/>
      <c r="CX9" s="11"/>
      <c r="CY9" s="11">
        <v>99.07590363</v>
      </c>
      <c r="CZ9" s="16"/>
      <c r="DA9" s="11">
        <v>99.15656578</v>
      </c>
      <c r="DB9" s="12"/>
      <c r="DC9" s="51">
        <v>99.19668221</v>
      </c>
      <c r="DD9" s="12">
        <v>680.2</v>
      </c>
      <c r="DE9" s="12"/>
      <c r="DF9" s="12"/>
      <c r="DG9" s="12">
        <v>6466.1</v>
      </c>
      <c r="DH9" s="12"/>
      <c r="DI9" s="12">
        <v>7146.3</v>
      </c>
      <c r="DJ9" s="12"/>
      <c r="DK9" s="12">
        <v>7599.5</v>
      </c>
      <c r="DL9" s="12"/>
      <c r="DM9" s="12">
        <v>6754.1</v>
      </c>
      <c r="DN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>
        <v>7085.3</v>
      </c>
      <c r="EH9" s="12"/>
      <c r="EI9" s="12">
        <v>7146.3</v>
      </c>
      <c r="EJ9" s="12"/>
      <c r="EK9" s="32">
        <v>543.7</v>
      </c>
      <c r="EL9" s="32"/>
      <c r="EM9" s="32">
        <v>882.2</v>
      </c>
      <c r="EN9" s="32"/>
      <c r="EO9" s="32"/>
      <c r="EP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>
        <v>614.6</v>
      </c>
      <c r="FH9" s="32"/>
      <c r="FI9" s="32">
        <f t="shared" si="0"/>
        <v>680.1666666666666</v>
      </c>
      <c r="FJ9" s="27">
        <v>10.73121093</v>
      </c>
      <c r="FK9" s="27">
        <v>171.71154</v>
      </c>
      <c r="FL9" s="27"/>
      <c r="FM9" s="27">
        <v>182.44</v>
      </c>
      <c r="FN9" s="27">
        <v>191.0522487</v>
      </c>
      <c r="FO9">
        <v>1</v>
      </c>
      <c r="FP9" t="s">
        <v>138</v>
      </c>
      <c r="FQ9" t="s">
        <v>140</v>
      </c>
      <c r="FS9" s="15">
        <v>0.083674067</v>
      </c>
      <c r="FT9" s="15"/>
      <c r="FU9" s="15">
        <v>0.074767834</v>
      </c>
      <c r="FV9" s="15"/>
      <c r="FW9" s="15"/>
      <c r="FX9" s="15"/>
      <c r="FY9" s="15"/>
      <c r="FZ9" s="15"/>
      <c r="GA9" s="15"/>
      <c r="GB9" s="15"/>
      <c r="GC9" s="15"/>
      <c r="GD9" s="15"/>
      <c r="GE9" s="15">
        <v>0.078249159</v>
      </c>
      <c r="GF9" s="15"/>
      <c r="GG9" s="15">
        <f t="shared" si="1"/>
        <v>0.07889702</v>
      </c>
      <c r="GH9" s="27"/>
      <c r="GI9" s="26">
        <v>7.4</v>
      </c>
      <c r="GJ9" s="26"/>
      <c r="GK9" s="26">
        <v>14.8</v>
      </c>
      <c r="GL9" s="26"/>
      <c r="GN9" s="26"/>
      <c r="GO9" s="26"/>
      <c r="GP9" s="26"/>
      <c r="GQ9" s="26"/>
      <c r="GR9" s="26"/>
      <c r="GS9" s="26"/>
      <c r="GT9" s="27"/>
      <c r="GU9" s="26">
        <v>8.3</v>
      </c>
      <c r="GV9" s="26"/>
      <c r="GW9" s="27">
        <f t="shared" si="2"/>
        <v>10.166666666666668</v>
      </c>
      <c r="GY9" s="15"/>
    </row>
    <row r="10" spans="1:207" ht="12.75">
      <c r="A10" s="6" t="s">
        <v>63</v>
      </c>
      <c r="B10" s="6" t="s">
        <v>74</v>
      </c>
      <c r="C10" t="s">
        <v>52</v>
      </c>
      <c r="D10" t="s">
        <v>53</v>
      </c>
      <c r="E10" t="s">
        <v>51</v>
      </c>
      <c r="F10" t="s">
        <v>69</v>
      </c>
      <c r="G10" t="s">
        <v>56</v>
      </c>
      <c r="H10" t="s">
        <v>54</v>
      </c>
      <c r="M10" t="s">
        <v>62</v>
      </c>
      <c r="O10" t="s">
        <v>58</v>
      </c>
      <c r="P10" t="s">
        <v>58</v>
      </c>
      <c r="Q10" t="s">
        <v>58</v>
      </c>
      <c r="R10" t="s">
        <v>55</v>
      </c>
      <c r="S10" t="s">
        <v>58</v>
      </c>
      <c r="T10" s="1">
        <v>35827</v>
      </c>
      <c r="U10" t="s">
        <v>71</v>
      </c>
      <c r="AC10" t="s">
        <v>72</v>
      </c>
      <c r="AD10">
        <v>1</v>
      </c>
      <c r="AE10" t="s">
        <v>138</v>
      </c>
      <c r="AF10" t="s">
        <v>140</v>
      </c>
      <c r="AG10" s="15"/>
      <c r="AH10" s="15">
        <v>0.0375</v>
      </c>
      <c r="AI10" s="15"/>
      <c r="AJ10" s="15">
        <v>0.0149</v>
      </c>
      <c r="AK10" s="15"/>
      <c r="BD10" s="15">
        <v>0.0291</v>
      </c>
      <c r="BF10" s="15">
        <v>0.0263</v>
      </c>
      <c r="BH10" s="15">
        <v>0.0262</v>
      </c>
      <c r="BI10">
        <v>1</v>
      </c>
      <c r="BJ10" t="s">
        <v>138</v>
      </c>
      <c r="BK10" t="s">
        <v>140</v>
      </c>
      <c r="BL10" s="11"/>
      <c r="BM10" s="11">
        <v>98.88972959</v>
      </c>
      <c r="BN10" s="11"/>
      <c r="BO10" s="11">
        <v>99.50363483</v>
      </c>
      <c r="BP10" s="11"/>
      <c r="CB10" s="11"/>
      <c r="CC10" s="11">
        <v>99.07590363</v>
      </c>
      <c r="CD10" s="16"/>
      <c r="CE10" s="11">
        <v>99.15656578</v>
      </c>
      <c r="CF10" s="12"/>
      <c r="CG10" s="51">
        <v>99.19668221</v>
      </c>
      <c r="CH10" s="11"/>
      <c r="CI10" s="11">
        <v>98.88972959</v>
      </c>
      <c r="CJ10" s="11"/>
      <c r="CK10" s="11">
        <v>99.50363483</v>
      </c>
      <c r="CL10" s="11"/>
      <c r="CX10" s="11"/>
      <c r="CY10" s="11">
        <v>99.07590363</v>
      </c>
      <c r="CZ10" s="16"/>
      <c r="DA10" s="11">
        <v>99.15656578</v>
      </c>
      <c r="DB10" s="12"/>
      <c r="DC10" s="51">
        <v>99.19668221</v>
      </c>
      <c r="DD10" s="12">
        <v>680.2</v>
      </c>
      <c r="DE10" s="12"/>
      <c r="DF10" s="12"/>
      <c r="DG10" s="12">
        <v>6466.1</v>
      </c>
      <c r="DH10" s="12"/>
      <c r="DI10" s="12">
        <v>7146.3</v>
      </c>
      <c r="DJ10" s="12"/>
      <c r="DK10" s="12">
        <v>7599.5</v>
      </c>
      <c r="DL10" s="12"/>
      <c r="DM10" s="12">
        <v>6754.1</v>
      </c>
      <c r="DN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>
        <v>7085.3</v>
      </c>
      <c r="EH10" s="12"/>
      <c r="EI10" s="12">
        <v>7146.3</v>
      </c>
      <c r="EJ10" s="12"/>
      <c r="EK10" s="32">
        <v>543.7</v>
      </c>
      <c r="EL10" s="32"/>
      <c r="EM10" s="32">
        <v>882.2</v>
      </c>
      <c r="EN10" s="32"/>
      <c r="EO10" s="32"/>
      <c r="EP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>
        <v>614.6</v>
      </c>
      <c r="FH10" s="32"/>
      <c r="FI10" s="32">
        <f t="shared" si="0"/>
        <v>680.1666666666666</v>
      </c>
      <c r="FJ10" s="27">
        <v>10.73121093</v>
      </c>
      <c r="FK10" s="27">
        <v>171.71154</v>
      </c>
      <c r="FL10" s="27"/>
      <c r="FM10" s="27">
        <v>182.44</v>
      </c>
      <c r="FN10" s="27">
        <v>191.0522487</v>
      </c>
      <c r="FO10">
        <v>1</v>
      </c>
      <c r="FP10" t="s">
        <v>138</v>
      </c>
      <c r="FQ10" t="s">
        <v>140</v>
      </c>
      <c r="FS10" s="15">
        <v>0.083674067</v>
      </c>
      <c r="FT10" s="15"/>
      <c r="FU10" s="15">
        <v>0.074767834</v>
      </c>
      <c r="FV10" s="15"/>
      <c r="FW10" s="15"/>
      <c r="FX10" s="15"/>
      <c r="FY10" s="15"/>
      <c r="FZ10" s="15"/>
      <c r="GA10" s="15"/>
      <c r="GB10" s="15"/>
      <c r="GC10" s="15"/>
      <c r="GD10" s="15"/>
      <c r="GE10" s="15">
        <v>0.078249159</v>
      </c>
      <c r="GF10" s="15"/>
      <c r="GG10" s="15">
        <f t="shared" si="1"/>
        <v>0.07889702</v>
      </c>
      <c r="GH10" s="27"/>
      <c r="GI10" s="26">
        <v>7.4</v>
      </c>
      <c r="GJ10" s="26"/>
      <c r="GK10" s="26">
        <v>14.8</v>
      </c>
      <c r="GL10" s="26"/>
      <c r="GN10" s="26"/>
      <c r="GO10" s="26"/>
      <c r="GP10" s="26"/>
      <c r="GQ10" s="26"/>
      <c r="GR10" s="26"/>
      <c r="GS10" s="26"/>
      <c r="GT10" s="27"/>
      <c r="GU10" s="26">
        <v>8.3</v>
      </c>
      <c r="GV10" s="26"/>
      <c r="GW10" s="27">
        <f t="shared" si="2"/>
        <v>10.166666666666668</v>
      </c>
      <c r="GY10" s="15"/>
    </row>
    <row r="11" spans="1:207" ht="12.75">
      <c r="A11" s="6">
        <v>1012</v>
      </c>
      <c r="B11" s="6" t="s">
        <v>70</v>
      </c>
      <c r="C11" t="s">
        <v>52</v>
      </c>
      <c r="D11" t="s">
        <v>53</v>
      </c>
      <c r="E11" t="s">
        <v>51</v>
      </c>
      <c r="F11" t="s">
        <v>69</v>
      </c>
      <c r="G11" t="s">
        <v>56</v>
      </c>
      <c r="H11" t="s">
        <v>54</v>
      </c>
      <c r="M11" t="s">
        <v>57</v>
      </c>
      <c r="O11" t="s">
        <v>58</v>
      </c>
      <c r="P11" t="s">
        <v>58</v>
      </c>
      <c r="Q11" t="s">
        <v>58</v>
      </c>
      <c r="R11" t="s">
        <v>55</v>
      </c>
      <c r="S11" t="s">
        <v>58</v>
      </c>
      <c r="T11" s="1">
        <v>35582</v>
      </c>
      <c r="U11" t="s">
        <v>71</v>
      </c>
      <c r="AC11" t="s">
        <v>72</v>
      </c>
      <c r="AD11">
        <v>1</v>
      </c>
      <c r="AE11" t="s">
        <v>174</v>
      </c>
      <c r="AF11" t="s">
        <v>73</v>
      </c>
      <c r="AG11" s="15"/>
      <c r="AH11" s="15">
        <v>0.0248</v>
      </c>
      <c r="AI11" s="15"/>
      <c r="AJ11" s="15"/>
      <c r="AK11" s="15"/>
      <c r="BD11" s="15">
        <v>0.0098</v>
      </c>
      <c r="BF11" s="15">
        <v>0.0173</v>
      </c>
      <c r="BH11" s="15">
        <v>0.0248</v>
      </c>
      <c r="BI11">
        <v>1</v>
      </c>
      <c r="BJ11" t="s">
        <v>174</v>
      </c>
      <c r="BL11" s="11"/>
      <c r="BM11" s="11">
        <v>99.367</v>
      </c>
      <c r="BN11" s="11"/>
      <c r="BO11" s="11"/>
      <c r="BP11" s="11"/>
      <c r="CB11" s="11"/>
      <c r="CC11" s="11">
        <v>99.753</v>
      </c>
      <c r="CD11" s="16"/>
      <c r="CE11" s="11">
        <v>99.572</v>
      </c>
      <c r="CF11" s="12"/>
      <c r="CG11" s="51">
        <v>99.367</v>
      </c>
      <c r="CH11" s="11"/>
      <c r="CI11" s="11">
        <v>99.367</v>
      </c>
      <c r="CJ11" s="11"/>
      <c r="CK11" s="11"/>
      <c r="CL11" s="11"/>
      <c r="CX11" s="11"/>
      <c r="CY11" s="11">
        <v>99.753</v>
      </c>
      <c r="CZ11" s="16"/>
      <c r="DA11" s="11">
        <v>99.572</v>
      </c>
      <c r="DB11" s="12"/>
      <c r="DC11" s="51">
        <v>99.367</v>
      </c>
      <c r="DD11" s="12">
        <v>2065.6</v>
      </c>
      <c r="DE11" s="12"/>
      <c r="DF11" s="12"/>
      <c r="DG11" s="12">
        <v>7033.8</v>
      </c>
      <c r="DH11" s="12"/>
      <c r="DI11" s="12">
        <v>9099.4</v>
      </c>
      <c r="DJ11" s="12"/>
      <c r="DK11" s="12">
        <v>8809.7</v>
      </c>
      <c r="DL11" s="12"/>
      <c r="DM11" s="12">
        <v>9560.4</v>
      </c>
      <c r="DN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>
        <v>8928</v>
      </c>
      <c r="EH11" s="12"/>
      <c r="EI11" s="12">
        <v>9099.4</v>
      </c>
      <c r="EJ11" s="12"/>
      <c r="EK11" s="32">
        <v>1794.8</v>
      </c>
      <c r="EL11" s="32"/>
      <c r="EM11" s="32">
        <v>2152.8</v>
      </c>
      <c r="EN11" s="32"/>
      <c r="EO11" s="32"/>
      <c r="EP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>
        <v>2249.1</v>
      </c>
      <c r="FH11" s="32"/>
      <c r="FI11" s="32">
        <f t="shared" si="0"/>
        <v>2065.566666666667</v>
      </c>
      <c r="FJ11" s="27">
        <v>19.202832</v>
      </c>
      <c r="FK11" s="27">
        <v>224.929628</v>
      </c>
      <c r="FL11" s="27"/>
      <c r="FM11" s="27">
        <v>244.13</v>
      </c>
      <c r="FN11" s="27">
        <v>249.1705855</v>
      </c>
      <c r="FO11">
        <v>1</v>
      </c>
      <c r="FP11" t="s">
        <v>174</v>
      </c>
      <c r="FS11" s="15"/>
      <c r="FT11" s="15"/>
      <c r="FU11" s="15">
        <v>0.675462456</v>
      </c>
      <c r="FV11" s="15"/>
      <c r="FW11" s="15"/>
      <c r="FX11" s="15"/>
      <c r="FY11" s="15"/>
      <c r="FZ11" s="15"/>
      <c r="GA11" s="15"/>
      <c r="GB11" s="15"/>
      <c r="GC11" s="15"/>
      <c r="GD11" s="15"/>
      <c r="GE11" s="15">
        <v>0.057810953</v>
      </c>
      <c r="GF11" s="15"/>
      <c r="GG11" s="15">
        <f t="shared" si="1"/>
        <v>0.36663670449999997</v>
      </c>
      <c r="GH11" s="27"/>
      <c r="GI11" s="26">
        <v>21.3</v>
      </c>
      <c r="GJ11" s="26"/>
      <c r="GK11" s="26"/>
      <c r="GL11" s="26"/>
      <c r="GN11" s="26"/>
      <c r="GO11" s="26"/>
      <c r="GP11" s="26"/>
      <c r="GQ11" s="26"/>
      <c r="GR11" s="26"/>
      <c r="GS11" s="26"/>
      <c r="GT11" s="27"/>
      <c r="GU11" s="26">
        <v>23</v>
      </c>
      <c r="GV11" s="26"/>
      <c r="GW11" s="27">
        <f t="shared" si="2"/>
        <v>22.15</v>
      </c>
      <c r="GY11" s="15"/>
    </row>
    <row r="12" spans="1:207" ht="12.75">
      <c r="A12" s="6" t="s">
        <v>59</v>
      </c>
      <c r="B12" s="6" t="s">
        <v>70</v>
      </c>
      <c r="C12" t="s">
        <v>52</v>
      </c>
      <c r="D12" t="s">
        <v>53</v>
      </c>
      <c r="E12" t="s">
        <v>51</v>
      </c>
      <c r="F12" t="s">
        <v>69</v>
      </c>
      <c r="G12" t="s">
        <v>56</v>
      </c>
      <c r="H12" t="s">
        <v>54</v>
      </c>
      <c r="M12" t="s">
        <v>60</v>
      </c>
      <c r="O12" t="s">
        <v>58</v>
      </c>
      <c r="P12" t="s">
        <v>58</v>
      </c>
      <c r="Q12" t="s">
        <v>58</v>
      </c>
      <c r="R12" t="s">
        <v>55</v>
      </c>
      <c r="S12" t="s">
        <v>58</v>
      </c>
      <c r="T12" s="1">
        <v>35582</v>
      </c>
      <c r="U12" t="s">
        <v>71</v>
      </c>
      <c r="AC12" t="s">
        <v>72</v>
      </c>
      <c r="AD12">
        <v>1</v>
      </c>
      <c r="AE12" t="s">
        <v>138</v>
      </c>
      <c r="AF12" t="s">
        <v>141</v>
      </c>
      <c r="AG12" s="15"/>
      <c r="AH12" s="15">
        <v>0.0248</v>
      </c>
      <c r="AI12" s="15"/>
      <c r="AJ12" s="15"/>
      <c r="AK12" s="15"/>
      <c r="BD12" s="15">
        <v>0.0098</v>
      </c>
      <c r="BF12" s="15">
        <v>0.0173</v>
      </c>
      <c r="BH12" s="15">
        <v>0.0248</v>
      </c>
      <c r="BI12">
        <v>1</v>
      </c>
      <c r="BJ12" t="s">
        <v>138</v>
      </c>
      <c r="BK12" t="s">
        <v>140</v>
      </c>
      <c r="BL12" s="11"/>
      <c r="BM12" s="11">
        <v>99.367</v>
      </c>
      <c r="BN12" s="11"/>
      <c r="BO12" s="11"/>
      <c r="BP12" s="11"/>
      <c r="CB12" s="11"/>
      <c r="CC12" s="11">
        <v>99.753</v>
      </c>
      <c r="CD12" s="16"/>
      <c r="CE12" s="11">
        <v>99.572</v>
      </c>
      <c r="CF12" s="12"/>
      <c r="CG12" s="51">
        <v>99.367</v>
      </c>
      <c r="CH12" s="11"/>
      <c r="CI12" s="11">
        <v>99.367</v>
      </c>
      <c r="CJ12" s="11"/>
      <c r="CK12" s="11"/>
      <c r="CL12" s="11"/>
      <c r="CX12" s="11"/>
      <c r="CY12" s="11">
        <v>99.753</v>
      </c>
      <c r="CZ12" s="16"/>
      <c r="DA12" s="11">
        <v>99.572</v>
      </c>
      <c r="DB12" s="12"/>
      <c r="DC12" s="51">
        <v>99.367</v>
      </c>
      <c r="DD12" s="12">
        <v>2065.6</v>
      </c>
      <c r="DE12" s="12"/>
      <c r="DF12" s="12"/>
      <c r="DG12" s="12">
        <v>7033.8</v>
      </c>
      <c r="DH12" s="12"/>
      <c r="DI12" s="12">
        <v>9099.4</v>
      </c>
      <c r="DJ12" s="12"/>
      <c r="DK12" s="12">
        <v>8809.7</v>
      </c>
      <c r="DL12" s="12"/>
      <c r="DM12" s="12">
        <v>9560.4</v>
      </c>
      <c r="DN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>
        <v>8928</v>
      </c>
      <c r="EH12" s="12"/>
      <c r="EI12" s="12">
        <v>9099.4</v>
      </c>
      <c r="EJ12" s="12"/>
      <c r="EK12" s="32">
        <v>1794.8</v>
      </c>
      <c r="EL12" s="32"/>
      <c r="EM12" s="32">
        <v>2152.8</v>
      </c>
      <c r="EN12" s="32"/>
      <c r="EO12" s="32"/>
      <c r="EP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>
        <v>2249.1</v>
      </c>
      <c r="FH12" s="32"/>
      <c r="FI12" s="32">
        <f t="shared" si="0"/>
        <v>2065.566666666667</v>
      </c>
      <c r="FJ12" s="27">
        <v>19.202832</v>
      </c>
      <c r="FK12" s="27">
        <v>224.929628</v>
      </c>
      <c r="FL12" s="27"/>
      <c r="FM12" s="27">
        <v>244.13</v>
      </c>
      <c r="FN12" s="27">
        <v>249.1705855</v>
      </c>
      <c r="FO12">
        <v>1</v>
      </c>
      <c r="FP12" t="s">
        <v>138</v>
      </c>
      <c r="FQ12" t="s">
        <v>140</v>
      </c>
      <c r="FS12" s="15"/>
      <c r="FT12" s="15"/>
      <c r="FU12" s="15">
        <v>0.675462456</v>
      </c>
      <c r="FV12" s="15"/>
      <c r="FW12" s="15"/>
      <c r="FX12" s="15"/>
      <c r="FY12" s="15"/>
      <c r="FZ12" s="15"/>
      <c r="GA12" s="15"/>
      <c r="GB12" s="15"/>
      <c r="GC12" s="15"/>
      <c r="GD12" s="15"/>
      <c r="GE12" s="15">
        <v>0.057810953</v>
      </c>
      <c r="GF12" s="15"/>
      <c r="GG12" s="15">
        <f t="shared" si="1"/>
        <v>0.36663670449999997</v>
      </c>
      <c r="GH12" s="27"/>
      <c r="GI12" s="26">
        <v>21.3</v>
      </c>
      <c r="GJ12" s="26"/>
      <c r="GK12" s="26"/>
      <c r="GL12" s="26"/>
      <c r="GN12" s="26"/>
      <c r="GO12" s="26"/>
      <c r="GP12" s="26"/>
      <c r="GQ12" s="26"/>
      <c r="GR12" s="26"/>
      <c r="GS12" s="26"/>
      <c r="GT12" s="27"/>
      <c r="GU12" s="26">
        <v>23</v>
      </c>
      <c r="GV12" s="26"/>
      <c r="GW12" s="27">
        <f t="shared" si="2"/>
        <v>22.15</v>
      </c>
      <c r="GY12" s="15"/>
    </row>
    <row r="13" spans="1:207" ht="12.75">
      <c r="A13" s="6">
        <v>1013</v>
      </c>
      <c r="B13" s="6" t="s">
        <v>108</v>
      </c>
      <c r="C13" t="s">
        <v>111</v>
      </c>
      <c r="D13" t="s">
        <v>112</v>
      </c>
      <c r="E13" t="s">
        <v>51</v>
      </c>
      <c r="F13" t="s">
        <v>69</v>
      </c>
      <c r="G13" t="s">
        <v>144</v>
      </c>
      <c r="H13" t="s">
        <v>113</v>
      </c>
      <c r="M13" t="s">
        <v>60</v>
      </c>
      <c r="O13" t="s">
        <v>58</v>
      </c>
      <c r="P13" t="s">
        <v>58</v>
      </c>
      <c r="Q13" t="s">
        <v>58</v>
      </c>
      <c r="R13" t="s">
        <v>55</v>
      </c>
      <c r="S13" t="s">
        <v>58</v>
      </c>
      <c r="T13" s="1">
        <v>36039</v>
      </c>
      <c r="U13" t="s">
        <v>114</v>
      </c>
      <c r="AC13" t="s">
        <v>72</v>
      </c>
      <c r="AD13">
        <v>1</v>
      </c>
      <c r="AE13" t="s">
        <v>174</v>
      </c>
      <c r="AG13" s="15"/>
      <c r="AH13" s="15">
        <v>0.0272</v>
      </c>
      <c r="AI13" s="15"/>
      <c r="AJ13" s="15">
        <v>0.0217</v>
      </c>
      <c r="AK13" s="15"/>
      <c r="BD13" s="15">
        <v>0.0243</v>
      </c>
      <c r="BF13" s="15">
        <v>0.0244</v>
      </c>
      <c r="BH13" s="15">
        <v>0.02445</v>
      </c>
      <c r="BI13">
        <v>1</v>
      </c>
      <c r="BJ13" t="s">
        <v>174</v>
      </c>
      <c r="BL13" s="11"/>
      <c r="BM13" s="11">
        <v>99.10967573</v>
      </c>
      <c r="BN13" s="11"/>
      <c r="BO13" s="11">
        <v>99.28736152</v>
      </c>
      <c r="BP13" s="11"/>
      <c r="CB13" s="11"/>
      <c r="CC13" s="11">
        <v>99.23193088</v>
      </c>
      <c r="CD13" s="16"/>
      <c r="CE13" s="11">
        <v>99.19515364</v>
      </c>
      <c r="CF13" s="12"/>
      <c r="CG13" s="51">
        <v>99.198518625</v>
      </c>
      <c r="CH13" s="11"/>
      <c r="CI13" s="11">
        <v>99.10967573</v>
      </c>
      <c r="CJ13" s="11"/>
      <c r="CK13" s="11">
        <v>99.28736152</v>
      </c>
      <c r="CL13" s="11"/>
      <c r="CX13" s="11"/>
      <c r="CY13" s="11">
        <v>99.23193088</v>
      </c>
      <c r="CZ13" s="16"/>
      <c r="DA13" s="11">
        <v>99.19515364</v>
      </c>
      <c r="DB13" s="12"/>
      <c r="DC13" s="51">
        <v>99.198518625</v>
      </c>
      <c r="DD13" s="12">
        <v>91.1</v>
      </c>
      <c r="DE13" s="12"/>
      <c r="DF13" s="12"/>
      <c r="DG13" s="12">
        <v>6856.8</v>
      </c>
      <c r="DH13" s="12"/>
      <c r="DI13" s="12">
        <v>6947.9</v>
      </c>
      <c r="DJ13" s="12"/>
      <c r="DK13" s="12">
        <v>6873.9</v>
      </c>
      <c r="DL13" s="12"/>
      <c r="DM13" s="12">
        <v>6851.3</v>
      </c>
      <c r="DN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>
        <v>7118.5</v>
      </c>
      <c r="EH13" s="12"/>
      <c r="EI13" s="12">
        <v>6947.9</v>
      </c>
      <c r="EJ13" s="12"/>
      <c r="EK13" s="32">
        <v>164.8</v>
      </c>
      <c r="EL13" s="32"/>
      <c r="EM13" s="32">
        <v>81.3</v>
      </c>
      <c r="EN13" s="32"/>
      <c r="EO13" s="32"/>
      <c r="EP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>
        <v>27.3</v>
      </c>
      <c r="FH13" s="32"/>
      <c r="FI13" s="32">
        <f t="shared" si="0"/>
        <v>91.13333333333334</v>
      </c>
      <c r="FJ13" s="27">
        <v>159.89699</v>
      </c>
      <c r="FK13" s="27">
        <v>694.3833333</v>
      </c>
      <c r="FL13" s="27"/>
      <c r="FM13" s="27">
        <v>854.28</v>
      </c>
      <c r="FN13" s="27">
        <v>967.6515556</v>
      </c>
      <c r="FO13">
        <v>1</v>
      </c>
      <c r="FP13" t="s">
        <v>174</v>
      </c>
      <c r="FS13" s="15">
        <v>0.00826961</v>
      </c>
      <c r="FT13" s="15"/>
      <c r="FU13" s="15">
        <v>0.002970738</v>
      </c>
      <c r="FV13" s="15"/>
      <c r="FW13" s="15"/>
      <c r="FX13" s="15"/>
      <c r="FY13" s="15"/>
      <c r="FZ13" s="15"/>
      <c r="GA13" s="15"/>
      <c r="GB13" s="15"/>
      <c r="GC13" s="15"/>
      <c r="GD13" s="15"/>
      <c r="GE13" s="15">
        <v>0.001066421</v>
      </c>
      <c r="GF13" s="15"/>
      <c r="GG13" s="15">
        <f t="shared" si="1"/>
        <v>0.0041022563333333335</v>
      </c>
      <c r="GH13" s="27"/>
      <c r="GI13" s="26">
        <v>0.9</v>
      </c>
      <c r="GJ13" s="26"/>
      <c r="GK13" s="26">
        <v>0.4</v>
      </c>
      <c r="GL13" s="26"/>
      <c r="GN13" s="26"/>
      <c r="GO13" s="26"/>
      <c r="GP13" s="26"/>
      <c r="GQ13" s="26"/>
      <c r="GR13" s="26"/>
      <c r="GS13" s="26"/>
      <c r="GT13" s="27"/>
      <c r="GU13" s="26">
        <v>0.1</v>
      </c>
      <c r="GV13" s="26"/>
      <c r="GW13" s="27">
        <f t="shared" si="2"/>
        <v>0.46666666666666673</v>
      </c>
      <c r="GY13" s="15"/>
    </row>
    <row r="14" spans="1:207" ht="12.75">
      <c r="A14" s="6">
        <v>1014</v>
      </c>
      <c r="B14" s="6" t="s">
        <v>109</v>
      </c>
      <c r="C14" t="s">
        <v>111</v>
      </c>
      <c r="D14" t="s">
        <v>112</v>
      </c>
      <c r="E14" t="s">
        <v>51</v>
      </c>
      <c r="F14" t="s">
        <v>69</v>
      </c>
      <c r="G14" t="s">
        <v>144</v>
      </c>
      <c r="H14" t="s">
        <v>113</v>
      </c>
      <c r="M14" t="s">
        <v>60</v>
      </c>
      <c r="O14" t="s">
        <v>58</v>
      </c>
      <c r="P14" t="s">
        <v>58</v>
      </c>
      <c r="Q14" t="s">
        <v>58</v>
      </c>
      <c r="R14" t="s">
        <v>55</v>
      </c>
      <c r="S14" t="s">
        <v>58</v>
      </c>
      <c r="T14" s="1">
        <v>36039</v>
      </c>
      <c r="U14" t="s">
        <v>114</v>
      </c>
      <c r="AC14" t="s">
        <v>72</v>
      </c>
      <c r="AD14">
        <v>1</v>
      </c>
      <c r="AE14" t="s">
        <v>174</v>
      </c>
      <c r="AG14" s="15"/>
      <c r="AH14" s="15">
        <v>0.0181</v>
      </c>
      <c r="AI14" s="15"/>
      <c r="AJ14" s="15">
        <v>0.0234</v>
      </c>
      <c r="AK14" s="15"/>
      <c r="BD14" s="15">
        <v>0.0138</v>
      </c>
      <c r="BF14" s="15">
        <v>0.018433333</v>
      </c>
      <c r="BH14" s="15">
        <v>0.02075</v>
      </c>
      <c r="BI14">
        <v>1</v>
      </c>
      <c r="BJ14" t="s">
        <v>174</v>
      </c>
      <c r="BL14" s="11"/>
      <c r="BM14" s="11">
        <v>99.43481459</v>
      </c>
      <c r="BN14" s="11"/>
      <c r="BO14" s="11">
        <v>99.24230432</v>
      </c>
      <c r="BP14" s="11"/>
      <c r="CB14" s="11"/>
      <c r="CC14" s="11">
        <v>99.55571136</v>
      </c>
      <c r="CD14" s="16"/>
      <c r="CE14" s="11">
        <v>99.40057732</v>
      </c>
      <c r="CF14" s="12"/>
      <c r="CG14" s="51">
        <v>99.338559455</v>
      </c>
      <c r="CH14" s="11"/>
      <c r="CI14" s="11">
        <v>99.43481459</v>
      </c>
      <c r="CJ14" s="11"/>
      <c r="CK14" s="11">
        <v>99.24230432</v>
      </c>
      <c r="CL14" s="11"/>
      <c r="CX14" s="11"/>
      <c r="CY14" s="11">
        <v>99.55571136</v>
      </c>
      <c r="CZ14" s="16"/>
      <c r="DA14" s="11">
        <v>99.40057732</v>
      </c>
      <c r="DB14" s="12"/>
      <c r="DC14" s="51">
        <v>99.338559455</v>
      </c>
      <c r="DD14" s="12">
        <v>64.6</v>
      </c>
      <c r="DE14" s="12">
        <v>0</v>
      </c>
      <c r="DF14" s="12"/>
      <c r="DG14" s="12">
        <v>6983</v>
      </c>
      <c r="DH14" s="12"/>
      <c r="DI14" s="12">
        <v>7047.7</v>
      </c>
      <c r="DJ14" s="12"/>
      <c r="DK14" s="12">
        <v>7205.6</v>
      </c>
      <c r="DL14" s="12"/>
      <c r="DM14" s="12">
        <v>6948.7</v>
      </c>
      <c r="DN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>
        <v>6988.7</v>
      </c>
      <c r="EH14" s="12"/>
      <c r="EI14" s="12">
        <v>7047.7</v>
      </c>
      <c r="EJ14" s="12"/>
      <c r="EK14" s="32">
        <v>50.6</v>
      </c>
      <c r="EL14" s="32"/>
      <c r="EM14" s="32">
        <v>79.3</v>
      </c>
      <c r="EN14" s="32"/>
      <c r="EO14" s="32"/>
      <c r="EP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>
        <v>63.9</v>
      </c>
      <c r="FH14" s="32"/>
      <c r="FI14" s="32">
        <f t="shared" si="0"/>
        <v>64.60000000000001</v>
      </c>
      <c r="FJ14" s="27">
        <v>181.10183</v>
      </c>
      <c r="FK14" s="27">
        <v>719.5026333</v>
      </c>
      <c r="FL14" s="27"/>
      <c r="FM14" s="27">
        <v>900.6</v>
      </c>
      <c r="FN14" s="27">
        <v>919.0684444</v>
      </c>
      <c r="FO14">
        <v>1</v>
      </c>
      <c r="FP14" t="s">
        <v>174</v>
      </c>
      <c r="FS14" s="15">
        <v>0.001360562</v>
      </c>
      <c r="FT14" s="15"/>
      <c r="FU14" s="15">
        <v>0.002490192</v>
      </c>
      <c r="FV14" s="15"/>
      <c r="FW14" s="15"/>
      <c r="FX14" s="15"/>
      <c r="FY14" s="15"/>
      <c r="FZ14" s="15"/>
      <c r="GA14" s="15"/>
      <c r="GB14" s="15"/>
      <c r="GC14" s="15"/>
      <c r="GD14" s="15"/>
      <c r="GE14" s="15">
        <v>0.001237092</v>
      </c>
      <c r="GF14" s="15"/>
      <c r="GG14" s="15">
        <f t="shared" si="1"/>
        <v>0.0016959486666666666</v>
      </c>
      <c r="GH14" s="27"/>
      <c r="GI14" s="26">
        <v>0.2</v>
      </c>
      <c r="GJ14" s="26"/>
      <c r="GK14" s="26">
        <v>0.3</v>
      </c>
      <c r="GL14" s="26"/>
      <c r="GN14" s="26"/>
      <c r="GO14" s="26"/>
      <c r="GP14" s="26"/>
      <c r="GQ14" s="26"/>
      <c r="GR14" s="26"/>
      <c r="GS14" s="26"/>
      <c r="GT14" s="27"/>
      <c r="GU14" s="26">
        <v>0.3</v>
      </c>
      <c r="GV14" s="26"/>
      <c r="GW14" s="27">
        <f t="shared" si="2"/>
        <v>0.26666666666666666</v>
      </c>
      <c r="GY14" s="15"/>
    </row>
    <row r="15" spans="1:207" s="2" customFormat="1" ht="12.75">
      <c r="A15" s="7">
        <v>719</v>
      </c>
      <c r="B15" s="7" t="s">
        <v>75</v>
      </c>
      <c r="C15" s="2" t="s">
        <v>52</v>
      </c>
      <c r="D15" s="2" t="s">
        <v>53</v>
      </c>
      <c r="E15" s="2" t="s">
        <v>51</v>
      </c>
      <c r="F15" s="2" t="s">
        <v>69</v>
      </c>
      <c r="G15" s="2" t="s">
        <v>56</v>
      </c>
      <c r="H15" s="2" t="s">
        <v>54</v>
      </c>
      <c r="M15" s="2" t="s">
        <v>62</v>
      </c>
      <c r="O15" s="2" t="s">
        <v>58</v>
      </c>
      <c r="P15" s="2" t="s">
        <v>58</v>
      </c>
      <c r="Q15" s="2" t="s">
        <v>58</v>
      </c>
      <c r="R15" s="2" t="s">
        <v>55</v>
      </c>
      <c r="S15" s="2" t="s">
        <v>58</v>
      </c>
      <c r="T15" s="3">
        <v>35947</v>
      </c>
      <c r="U15" s="2" t="s">
        <v>71</v>
      </c>
      <c r="AC15" s="2" t="s">
        <v>72</v>
      </c>
      <c r="AD15" s="2">
        <v>1</v>
      </c>
      <c r="AE15" s="2" t="s">
        <v>174</v>
      </c>
      <c r="AF15" s="2" t="s">
        <v>76</v>
      </c>
      <c r="AG15" s="14"/>
      <c r="AH15" s="14"/>
      <c r="AI15" s="14"/>
      <c r="AJ15" s="14">
        <v>0.0274</v>
      </c>
      <c r="AK15" s="14"/>
      <c r="BD15" s="14">
        <v>0.0182</v>
      </c>
      <c r="BF15" s="14">
        <v>0.0269</v>
      </c>
      <c r="BH15" s="14">
        <v>0.0274</v>
      </c>
      <c r="BI15">
        <v>1</v>
      </c>
      <c r="BJ15" t="s">
        <v>174</v>
      </c>
      <c r="BK15"/>
      <c r="BL15" s="9"/>
      <c r="BM15" s="9"/>
      <c r="BN15" s="9" t="s">
        <v>125</v>
      </c>
      <c r="BO15" s="9">
        <v>99.197</v>
      </c>
      <c r="BP15" s="9"/>
      <c r="CB15" s="10"/>
      <c r="CC15" s="10">
        <v>99.488</v>
      </c>
      <c r="CD15" s="16" t="s">
        <v>125</v>
      </c>
      <c r="CE15" s="9">
        <v>99.228</v>
      </c>
      <c r="CF15" s="13" t="s">
        <v>125</v>
      </c>
      <c r="CG15" s="51">
        <v>99.197</v>
      </c>
      <c r="CH15" s="9"/>
      <c r="CI15" s="9"/>
      <c r="CJ15" s="9" t="s">
        <v>125</v>
      </c>
      <c r="CK15" s="9">
        <v>99.197</v>
      </c>
      <c r="CL15" s="9"/>
      <c r="CX15" s="10"/>
      <c r="CY15" s="10">
        <v>99.488</v>
      </c>
      <c r="CZ15" s="16" t="s">
        <v>125</v>
      </c>
      <c r="DA15" s="9">
        <v>99.228</v>
      </c>
      <c r="DB15" s="13" t="s">
        <v>125</v>
      </c>
      <c r="DC15" s="51">
        <v>99.197</v>
      </c>
      <c r="DD15" s="13">
        <v>1086.1</v>
      </c>
      <c r="DE15" s="13">
        <v>1454.4</v>
      </c>
      <c r="DF15" s="13"/>
      <c r="DG15" s="13">
        <v>5300.3</v>
      </c>
      <c r="DH15" s="13"/>
      <c r="DI15" s="13">
        <v>7840.8</v>
      </c>
      <c r="DJ15" s="13"/>
      <c r="DK15" s="12">
        <v>7677.5</v>
      </c>
      <c r="DL15" s="12">
        <v>0.1</v>
      </c>
      <c r="DM15" s="12">
        <v>8004</v>
      </c>
      <c r="DN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>
        <v>0.1</v>
      </c>
      <c r="EI15" s="12">
        <v>7840.8</v>
      </c>
      <c r="EJ15" s="12"/>
      <c r="EK15" s="33"/>
      <c r="EL15" s="33"/>
      <c r="EM15" s="33">
        <v>2580.5</v>
      </c>
      <c r="EN15" s="33"/>
      <c r="EO15" s="33"/>
      <c r="EP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>
        <v>2500.5</v>
      </c>
      <c r="FH15" s="33"/>
      <c r="FI15" s="32">
        <f t="shared" si="0"/>
        <v>2540.5</v>
      </c>
      <c r="FJ15" s="27">
        <v>74.7679255</v>
      </c>
      <c r="FK15" s="27">
        <v>334.0902668</v>
      </c>
      <c r="FL15" s="27"/>
      <c r="FM15" s="27">
        <v>408.01</v>
      </c>
      <c r="FN15" s="27">
        <v>489.3375317</v>
      </c>
      <c r="FO15" s="2">
        <v>1</v>
      </c>
      <c r="FP15" s="2" t="s">
        <v>174</v>
      </c>
      <c r="FS15" s="15"/>
      <c r="FT15" s="15"/>
      <c r="FU15" s="15">
        <v>0.098715613</v>
      </c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>
        <f t="shared" si="1"/>
        <v>0.098715613</v>
      </c>
      <c r="GH15" s="27"/>
      <c r="GI15" s="26"/>
      <c r="GJ15" s="26"/>
      <c r="GK15" s="26">
        <v>12.6</v>
      </c>
      <c r="GL15" s="26"/>
      <c r="GN15" s="26"/>
      <c r="GO15" s="26"/>
      <c r="GP15" s="26"/>
      <c r="GQ15" s="26"/>
      <c r="GR15" s="26"/>
      <c r="GS15" s="26"/>
      <c r="GT15" s="27"/>
      <c r="GU15" s="26">
        <v>12</v>
      </c>
      <c r="GV15" s="26"/>
      <c r="GW15" s="27">
        <f t="shared" si="2"/>
        <v>12.3</v>
      </c>
      <c r="GY15" s="15"/>
    </row>
    <row r="16" spans="1:207" ht="12.75">
      <c r="A16" s="6" t="s">
        <v>65</v>
      </c>
      <c r="B16" s="6" t="s">
        <v>75</v>
      </c>
      <c r="C16" t="s">
        <v>52</v>
      </c>
      <c r="D16" t="s">
        <v>53</v>
      </c>
      <c r="E16" t="s">
        <v>51</v>
      </c>
      <c r="F16" t="s">
        <v>69</v>
      </c>
      <c r="G16" t="s">
        <v>56</v>
      </c>
      <c r="H16" t="s">
        <v>54</v>
      </c>
      <c r="M16" t="s">
        <v>62</v>
      </c>
      <c r="O16" t="s">
        <v>58</v>
      </c>
      <c r="P16" t="s">
        <v>58</v>
      </c>
      <c r="Q16" t="s">
        <v>58</v>
      </c>
      <c r="R16" t="s">
        <v>55</v>
      </c>
      <c r="S16" t="s">
        <v>58</v>
      </c>
      <c r="T16" s="1">
        <v>35947</v>
      </c>
      <c r="U16" t="s">
        <v>71</v>
      </c>
      <c r="AC16" t="s">
        <v>72</v>
      </c>
      <c r="AD16">
        <v>1</v>
      </c>
      <c r="AE16" t="s">
        <v>138</v>
      </c>
      <c r="AF16" t="s">
        <v>142</v>
      </c>
      <c r="AG16" s="15"/>
      <c r="AH16" s="15"/>
      <c r="AI16" s="15"/>
      <c r="AJ16" s="15">
        <v>0.0274</v>
      </c>
      <c r="AK16" s="15"/>
      <c r="BD16" s="15">
        <v>0.0182</v>
      </c>
      <c r="BF16" s="15">
        <v>0.0269</v>
      </c>
      <c r="BH16" s="15">
        <v>0.0274</v>
      </c>
      <c r="BI16">
        <v>1</v>
      </c>
      <c r="BJ16" t="s">
        <v>138</v>
      </c>
      <c r="BK16" t="s">
        <v>140</v>
      </c>
      <c r="BL16" s="9"/>
      <c r="BM16" s="9"/>
      <c r="BN16" s="9" t="s">
        <v>125</v>
      </c>
      <c r="BO16" s="9">
        <v>99.197</v>
      </c>
      <c r="BP16" s="9"/>
      <c r="CB16" s="10"/>
      <c r="CC16" s="10">
        <v>99.488</v>
      </c>
      <c r="CD16" s="16" t="s">
        <v>125</v>
      </c>
      <c r="CE16" s="9">
        <v>99.228</v>
      </c>
      <c r="CF16" s="12" t="s">
        <v>125</v>
      </c>
      <c r="CG16" s="51">
        <v>99.197</v>
      </c>
      <c r="CH16" s="9"/>
      <c r="CI16" s="9"/>
      <c r="CJ16" s="9" t="s">
        <v>125</v>
      </c>
      <c r="CK16" s="9">
        <v>99.197</v>
      </c>
      <c r="CL16" s="9"/>
      <c r="CX16" s="10"/>
      <c r="CY16" s="10">
        <v>99.488</v>
      </c>
      <c r="CZ16" s="16" t="s">
        <v>125</v>
      </c>
      <c r="DA16" s="9">
        <v>99.228</v>
      </c>
      <c r="DB16" s="12" t="s">
        <v>125</v>
      </c>
      <c r="DC16" s="51">
        <v>99.197</v>
      </c>
      <c r="DD16" s="12">
        <v>1086.1</v>
      </c>
      <c r="DE16" s="12">
        <v>1454.4</v>
      </c>
      <c r="DF16" s="12"/>
      <c r="DG16" s="12">
        <v>5300.3</v>
      </c>
      <c r="DH16" s="12"/>
      <c r="DI16" s="12">
        <v>7840.8</v>
      </c>
      <c r="DJ16" s="12"/>
      <c r="DK16" s="12">
        <v>7677.5</v>
      </c>
      <c r="DL16" s="12">
        <v>0.1</v>
      </c>
      <c r="DM16" s="12">
        <v>8004</v>
      </c>
      <c r="DN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>
        <v>0.1</v>
      </c>
      <c r="EI16" s="12">
        <v>7840.8</v>
      </c>
      <c r="EJ16" s="12"/>
      <c r="EK16" s="32"/>
      <c r="EL16" s="32"/>
      <c r="EM16" s="32">
        <v>2580.5</v>
      </c>
      <c r="EN16" s="32"/>
      <c r="EO16" s="32"/>
      <c r="EP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>
        <v>2500.5</v>
      </c>
      <c r="FH16" s="32"/>
      <c r="FI16" s="32">
        <f t="shared" si="0"/>
        <v>2540.5</v>
      </c>
      <c r="FJ16" s="27">
        <v>74.7679255</v>
      </c>
      <c r="FK16" s="27">
        <v>334.0902668</v>
      </c>
      <c r="FL16" s="27"/>
      <c r="FM16" s="27">
        <v>408.01</v>
      </c>
      <c r="FN16" s="27">
        <v>489.3375317</v>
      </c>
      <c r="FO16" s="28">
        <v>1</v>
      </c>
      <c r="FP16" s="28" t="s">
        <v>138</v>
      </c>
      <c r="FQ16" t="s">
        <v>140</v>
      </c>
      <c r="FS16" s="15"/>
      <c r="FT16" s="15"/>
      <c r="FU16" s="15">
        <v>0.098715613</v>
      </c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>
        <f t="shared" si="1"/>
        <v>0.098715613</v>
      </c>
      <c r="GH16" s="27"/>
      <c r="GI16" s="26"/>
      <c r="GJ16" s="26"/>
      <c r="GK16" s="26">
        <v>12.6</v>
      </c>
      <c r="GL16" s="26"/>
      <c r="GN16" s="26"/>
      <c r="GO16" s="26"/>
      <c r="GP16" s="26"/>
      <c r="GQ16" s="26"/>
      <c r="GR16" s="26"/>
      <c r="GS16" s="26"/>
      <c r="GT16" s="27"/>
      <c r="GU16" s="26">
        <v>12</v>
      </c>
      <c r="GV16" s="26"/>
      <c r="GW16" s="27">
        <f t="shared" si="2"/>
        <v>12.3</v>
      </c>
      <c r="GY16" s="15"/>
    </row>
    <row r="17" spans="1:207" ht="12.75">
      <c r="A17" s="6">
        <v>908</v>
      </c>
      <c r="B17" s="6" t="s">
        <v>110</v>
      </c>
      <c r="C17" t="s">
        <v>115</v>
      </c>
      <c r="D17" t="s">
        <v>116</v>
      </c>
      <c r="E17" t="s">
        <v>51</v>
      </c>
      <c r="F17" t="s">
        <v>69</v>
      </c>
      <c r="G17" t="s">
        <v>144</v>
      </c>
      <c r="H17" t="s">
        <v>54</v>
      </c>
      <c r="M17" t="s">
        <v>60</v>
      </c>
      <c r="O17" t="s">
        <v>58</v>
      </c>
      <c r="P17" t="s">
        <v>58</v>
      </c>
      <c r="Q17" t="s">
        <v>58</v>
      </c>
      <c r="R17" t="s">
        <v>55</v>
      </c>
      <c r="S17" t="s">
        <v>58</v>
      </c>
      <c r="T17" s="1">
        <v>35916</v>
      </c>
      <c r="U17" t="s">
        <v>117</v>
      </c>
      <c r="V17" t="s">
        <v>118</v>
      </c>
      <c r="AC17" t="s">
        <v>72</v>
      </c>
      <c r="AD17">
        <v>1</v>
      </c>
      <c r="AE17" t="s">
        <v>174</v>
      </c>
      <c r="AG17" s="15"/>
      <c r="AH17" s="15">
        <v>0.0517</v>
      </c>
      <c r="AI17" s="15"/>
      <c r="AJ17" s="15">
        <v>0.0224</v>
      </c>
      <c r="AK17" s="15"/>
      <c r="BD17" s="15">
        <v>0.0228</v>
      </c>
      <c r="BF17" s="15">
        <v>0.0365</v>
      </c>
      <c r="BH17" s="15">
        <v>0.03705</v>
      </c>
      <c r="BI17">
        <v>1</v>
      </c>
      <c r="BJ17" t="s">
        <v>174</v>
      </c>
      <c r="BL17" s="11"/>
      <c r="BM17" s="11">
        <v>98.65794848</v>
      </c>
      <c r="BN17" s="11"/>
      <c r="BO17" s="11">
        <v>99.41378989</v>
      </c>
      <c r="BP17" s="11"/>
      <c r="CB17" s="11"/>
      <c r="CC17" s="11">
        <v>99.39700973</v>
      </c>
      <c r="CD17" s="16"/>
      <c r="CE17" s="11">
        <v>99.02629845</v>
      </c>
      <c r="CF17" s="12"/>
      <c r="CG17" s="51">
        <v>99.035869185</v>
      </c>
      <c r="CH17" s="11"/>
      <c r="CI17" s="11">
        <v>98.65794848</v>
      </c>
      <c r="CJ17" s="11"/>
      <c r="CK17" s="11">
        <v>99.41378989</v>
      </c>
      <c r="CL17" s="11"/>
      <c r="CX17" s="11"/>
      <c r="CY17" s="11">
        <v>99.39700973</v>
      </c>
      <c r="CZ17" s="16"/>
      <c r="DA17" s="11">
        <v>99.02629845</v>
      </c>
      <c r="DB17" s="12"/>
      <c r="DC17" s="51">
        <v>99.035869185</v>
      </c>
      <c r="DD17" s="12">
        <v>17.3</v>
      </c>
      <c r="DE17" s="12"/>
      <c r="DF17" s="12"/>
      <c r="DG17" s="12">
        <v>8573.7</v>
      </c>
      <c r="DH17" s="12"/>
      <c r="DI17" s="12">
        <v>8591</v>
      </c>
      <c r="DJ17" s="12"/>
      <c r="DK17" s="12">
        <v>8667.7</v>
      </c>
      <c r="DL17" s="12"/>
      <c r="DM17" s="12">
        <v>8597.6</v>
      </c>
      <c r="DN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>
        <v>8507.6</v>
      </c>
      <c r="EH17" s="12"/>
      <c r="EI17" s="12">
        <v>8591</v>
      </c>
      <c r="EJ17" s="12"/>
      <c r="EK17" s="32">
        <v>18.5</v>
      </c>
      <c r="EL17" s="32"/>
      <c r="EM17" s="32">
        <v>16.7</v>
      </c>
      <c r="EN17" s="32"/>
      <c r="EO17" s="32"/>
      <c r="EP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>
        <v>16.6</v>
      </c>
      <c r="FH17" s="32"/>
      <c r="FI17" s="32">
        <f t="shared" si="0"/>
        <v>17.26666666666667</v>
      </c>
      <c r="FJ17" s="27">
        <v>25.371032</v>
      </c>
      <c r="FK17" s="27">
        <v>250.310352</v>
      </c>
      <c r="FL17" s="27"/>
      <c r="FM17" s="27">
        <v>275.68</v>
      </c>
      <c r="FN17" s="27">
        <v>305.9021905</v>
      </c>
      <c r="FO17" s="28">
        <v>1</v>
      </c>
      <c r="FP17" s="28" t="s">
        <v>174</v>
      </c>
      <c r="FS17" s="15">
        <v>0.002168057</v>
      </c>
      <c r="FT17" s="15"/>
      <c r="FU17" s="15">
        <v>0.001125257</v>
      </c>
      <c r="FV17" s="15"/>
      <c r="FW17" s="15"/>
      <c r="FX17" s="15"/>
      <c r="FY17" s="15"/>
      <c r="FZ17" s="15"/>
      <c r="GA17" s="15"/>
      <c r="GB17" s="15"/>
      <c r="GC17" s="15"/>
      <c r="GD17" s="15"/>
      <c r="GE17" s="15">
        <v>0.001158572</v>
      </c>
      <c r="GF17" s="15"/>
      <c r="GG17" s="15">
        <f t="shared" si="1"/>
        <v>0.0014839620000000001</v>
      </c>
      <c r="GH17" s="27"/>
      <c r="GI17" s="26">
        <v>0.2</v>
      </c>
      <c r="GJ17" s="26"/>
      <c r="GK17" s="26">
        <v>0.2</v>
      </c>
      <c r="GL17" s="26"/>
      <c r="GN17" s="26"/>
      <c r="GO17" s="26"/>
      <c r="GP17" s="26"/>
      <c r="GQ17" s="26"/>
      <c r="GR17" s="26"/>
      <c r="GS17" s="26"/>
      <c r="GT17" s="27"/>
      <c r="GU17" s="26">
        <v>0.2</v>
      </c>
      <c r="GV17" s="26"/>
      <c r="GW17" s="27">
        <f t="shared" si="2"/>
        <v>0.20000000000000004</v>
      </c>
      <c r="GY17" s="15"/>
    </row>
    <row r="21" ht="12.75">
      <c r="BF21" s="15"/>
    </row>
  </sheetData>
  <mergeCells count="1">
    <mergeCell ref="DD2:DI2"/>
  </mergeCells>
  <printOptions headings="1" horizontalCentered="1"/>
  <pageMargins left="0.25" right="0.25" top="0.5" bottom="0.5" header="0.25" footer="0.25"/>
  <pageSetup fitToHeight="40" fitToWidth="2" horizontalDpi="600" verticalDpi="600" orientation="landscape" pageOrder="overThenDown" scale="70" r:id="rId1"/>
  <headerFooter alignWithMargins="0">
    <oddHeader>&amp;CData Summary: Solid Fuel Boilers, Particulate Matter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GC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Wyman Clark</dc:creator>
  <cp:keywords/>
  <dc:description/>
  <cp:lastModifiedBy>Alan Nguyen</cp:lastModifiedBy>
  <cp:lastPrinted>2005-08-10T23:04:44Z</cp:lastPrinted>
  <dcterms:created xsi:type="dcterms:W3CDTF">2002-10-18T16:36:02Z</dcterms:created>
  <dcterms:modified xsi:type="dcterms:W3CDTF">2005-08-10T23:04:55Z</dcterms:modified>
  <cp:category/>
  <cp:version/>
  <cp:contentType/>
  <cp:contentStatus/>
</cp:coreProperties>
</file>