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master" sheetId="1" r:id="rId1"/>
  </sheets>
  <definedNames>
    <definedName name="_xlnm.Print_Area" localSheetId="0">'master'!$A$6:$GW$17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<sst xmlns="http://schemas.openxmlformats.org/spreadsheetml/2006/main" count="909" uniqueCount="184">
  <si>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</si>
  <si>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</si>
  <si>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</si>
  <si>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</si>
  <si>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</si>
  <si>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</si>
  <si>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</si>
  <si>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</si>
  <si>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</si>
  <si>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</si>
  <si>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</si>
  <si>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</si>
  <si>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</si>
  <si>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</si>
  <si>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</si>
  <si>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</si>
  <si>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</si>
  <si>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</si>
  <si>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</si>
  <si>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</si>
  <si>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Cl Campaign Number</t>
  </si>
  <si>
    <t>Cl Spiking</t>
  </si>
  <si>
    <t>Cl Tier</t>
  </si>
  <si>
    <t>Cl Rating</t>
  </si>
  <si>
    <t>Cl Rating Comments</t>
  </si>
  <si>
    <t>Non SB ND %</t>
  </si>
  <si>
    <t>No SB  Run Emiss Avg</t>
  </si>
  <si>
    <t>ND Total Chlorine RA</t>
  </si>
  <si>
    <t>Total Chlorine Stack RA (ppmv)</t>
  </si>
  <si>
    <t>ND Total Chlorine R1</t>
  </si>
  <si>
    <t>Total Chlorine Stack R1 (ppmv)</t>
  </si>
  <si>
    <t>ND Total Chlorine R2</t>
  </si>
  <si>
    <t>Total Chlorine Stack R2 (ppmv)</t>
  </si>
  <si>
    <t>ND Total Chlorine R3</t>
  </si>
  <si>
    <t>Total Chlorine Stack R3 (ppmv)</t>
  </si>
  <si>
    <t>ND Total Chlorine R4</t>
  </si>
  <si>
    <t>Total Chlorine Stack R4 (ppmv)</t>
  </si>
  <si>
    <t>Cl HW Feed RA (ug/dscm)</t>
  </si>
  <si>
    <t>Cl Spike Feed RA (ug/dscm)</t>
  </si>
  <si>
    <t>Cl RM Feed RA (ug/dscm)</t>
  </si>
  <si>
    <t>Cl Coal Feed RA (ug/dscm)</t>
  </si>
  <si>
    <t>Cl MF Feed RA (ug/dscm)</t>
  </si>
  <si>
    <t>Cl Total Feed RA (ug/dscm)</t>
  </si>
  <si>
    <t>Cl SRE R1 (%)</t>
  </si>
  <si>
    <t>Cl SRE R2 (%)</t>
  </si>
  <si>
    <t>Cl SRE R3 (%)</t>
  </si>
  <si>
    <t>Cl SRE R4 (%)</t>
  </si>
  <si>
    <t>Coal boiler</t>
  </si>
  <si>
    <t>Eastman Chemicals Co. - Tennessee Eastman Div</t>
  </si>
  <si>
    <t>Kingsport</t>
  </si>
  <si>
    <t>ESP</t>
  </si>
  <si>
    <t>OS</t>
  </si>
  <si>
    <t>Stoker</t>
  </si>
  <si>
    <t>Biosludge</t>
  </si>
  <si>
    <t>No</t>
  </si>
  <si>
    <t>1012A</t>
  </si>
  <si>
    <t>Liq</t>
  </si>
  <si>
    <t>Liq, sludge</t>
  </si>
  <si>
    <t>719A</t>
  </si>
  <si>
    <t>1011A</t>
  </si>
  <si>
    <t>1011B</t>
  </si>
  <si>
    <t>Sludge</t>
  </si>
  <si>
    <t>Union Carbide Corporation</t>
  </si>
  <si>
    <t>South Charleston</t>
  </si>
  <si>
    <t>1009A</t>
  </si>
  <si>
    <t>Eastman Chemicals Co. - Arkansas Eastman Div</t>
  </si>
  <si>
    <t>Batesville</t>
  </si>
  <si>
    <t>Coal-fired boiler</t>
  </si>
  <si>
    <t>1012C1</t>
  </si>
  <si>
    <t>CoC; max feedrates</t>
  </si>
  <si>
    <t>R3</t>
  </si>
  <si>
    <t>L</t>
  </si>
  <si>
    <t>no reported chlorine spiking, but Tier III</t>
  </si>
  <si>
    <t>719C10</t>
  </si>
  <si>
    <t>Y</t>
  </si>
  <si>
    <t>R1 not reported; sample train leak check failure</t>
  </si>
  <si>
    <t>1011C1</t>
  </si>
  <si>
    <t>908C1</t>
  </si>
  <si>
    <t>CoC, max haz waste feed rate, max load</t>
  </si>
  <si>
    <t>1009C2</t>
  </si>
  <si>
    <t>Trial burn, risk burn; max conditions for feedrates and other parameters</t>
  </si>
  <si>
    <t>no reported spiking, but Tier III</t>
  </si>
  <si>
    <t>1014C10</t>
  </si>
  <si>
    <t>Celanese</t>
  </si>
  <si>
    <t>Pampa</t>
  </si>
  <si>
    <t>FF</t>
  </si>
  <si>
    <t>CoC; max waste feed rate</t>
  </si>
  <si>
    <t>R1</t>
  </si>
  <si>
    <t>UL</t>
  </si>
  <si>
    <t>N</t>
  </si>
  <si>
    <t>Tier I for chlorine</t>
  </si>
  <si>
    <t>1013C10</t>
  </si>
  <si>
    <t xml:space="preserve">Munitions </t>
  </si>
  <si>
    <t xml:space="preserve">Chemical </t>
  </si>
  <si>
    <t xml:space="preserve">Mixed </t>
  </si>
  <si>
    <t>Cl</t>
  </si>
  <si>
    <t>Cl Stack Emission (ppmv) - ND in %</t>
  </si>
  <si>
    <t>Cl Feedrate, Cond Avg (ug/dscm)</t>
  </si>
  <si>
    <t>Cl SRE (%)</t>
  </si>
  <si>
    <t>Chlorine Total Feedrate (ug/dscm) - By Runs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</si>
  <si>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</si>
  <si>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</si>
  <si>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</si>
  <si>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</si>
  <si>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</si>
  <si>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</si>
  <si>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R2</t>
  </si>
  <si>
    <t>R4</t>
  </si>
  <si>
    <t>HW</t>
  </si>
  <si>
    <t>Spike</t>
  </si>
  <si>
    <t>RM</t>
  </si>
  <si>
    <t>Coal</t>
  </si>
  <si>
    <t>MF</t>
  </si>
  <si>
    <t>Total</t>
  </si>
  <si>
    <t>Furnace</t>
  </si>
  <si>
    <t>Demil</t>
  </si>
  <si>
    <t>Waste</t>
  </si>
  <si>
    <t>Cond ID</t>
  </si>
  <si>
    <t>Source ID</t>
  </si>
  <si>
    <t>Run</t>
  </si>
  <si>
    <t>ND</t>
  </si>
  <si>
    <t>Emiss</t>
  </si>
  <si>
    <t>Campaign</t>
  </si>
  <si>
    <t>No SB</t>
  </si>
  <si>
    <t>&gt;</t>
  </si>
  <si>
    <t>NA</t>
  </si>
  <si>
    <t>Cl not controlled</t>
  </si>
  <si>
    <t>Cl SRE</t>
  </si>
  <si>
    <t>Rating</t>
  </si>
  <si>
    <t>Comments</t>
  </si>
  <si>
    <t>Cl SRE Used for Ranking Purposes (%)</t>
  </si>
  <si>
    <t>Est Tot</t>
  </si>
  <si>
    <t>Thermal Feed Cond Avg (MMBtu/hr)</t>
  </si>
  <si>
    <t/>
  </si>
  <si>
    <t>Chlorine in HW (lb/MMBtu)</t>
  </si>
  <si>
    <t>no reported spiking, but Tier III, data in lieu</t>
  </si>
  <si>
    <t>data in lieu</t>
  </si>
  <si>
    <t>no reported chlorine spiking, but Tier III, data in lieu</t>
  </si>
  <si>
    <t>R1 not reported; sample train leak check failure, data in lieu</t>
  </si>
  <si>
    <t>Cl not controlled, data in lieu</t>
  </si>
  <si>
    <t>Camp</t>
  </si>
  <si>
    <t>Data in lieu</t>
  </si>
  <si>
    <t>Normal</t>
  </si>
  <si>
    <t>R SB</t>
  </si>
  <si>
    <t>Pulverized</t>
  </si>
  <si>
    <t>Thermal Emissions Rating</t>
  </si>
  <si>
    <r>
      <t>Chlorine HW Thermal Emiss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</si>
  <si>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Chlorine only controlled through feedrate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</si>
  <si>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</si>
  <si>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</si>
  <si>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</si>
  <si>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</si>
  <si>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</si>
  <si>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</si>
  <si>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</si>
  <si>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</si>
  <si>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</si>
  <si>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</si>
  <si>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</si>
  <si>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Comm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</si>
  <si>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</si>
  <si>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</si>
  <si>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</si>
  <si>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</si>
  <si>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</si>
  <si>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</si>
  <si>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>Tier</t>
  </si>
  <si>
    <t>SB</t>
  </si>
  <si>
    <t xml:space="preserve"> Rating</t>
  </si>
  <si>
    <t xml:space="preserve"> Rating Comments</t>
  </si>
  <si>
    <t>Cl Emissions</t>
  </si>
  <si>
    <t xml:space="preserve"> Cond Avg</t>
  </si>
  <si>
    <t>CT</t>
  </si>
  <si>
    <t>R5</t>
  </si>
  <si>
    <t>R6</t>
  </si>
  <si>
    <t>R7</t>
  </si>
  <si>
    <t>R8</t>
  </si>
  <si>
    <t>R9</t>
  </si>
  <si>
    <t>R10</t>
  </si>
  <si>
    <t>R11</t>
  </si>
  <si>
    <t>Non SB</t>
  </si>
  <si>
    <t xml:space="preserve">Cond </t>
  </si>
  <si>
    <t>Avg</t>
  </si>
  <si>
    <t>Chlorine Hazardous Waste + Spike Feedrate MTEC (ug/dscm)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</si>
</sst>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#,##0.00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Z65536"/>
  <sheetViews>
    <sheetView tabSelected="1" workbookViewId="0" topLeftCell="FS2">
      <selection activeCell="GK18" sqref="GK18"/>
    </sheetView>
  </sheetViews>
  <sheetFormatPr defaultColWidth="9.140625" defaultRowHeight="12.75"/>
  <cols>
    <col min="1" max="1" width="8.8515625" style="35" customWidth="1"/>
    <col min="2" max="2" width="9.140625" style="35" customWidth="1"/>
    <col min="3" max="3" width="41.7109375" style="0" customWidth="1"/>
    <col min="4" max="4" width="15.8515625" style="0" customWidth="1"/>
    <col min="5" max="5" width="9.8515625" style="0" customWidth="1"/>
    <col min="6" max="6" width="13.8515625" style="0" customWidth="1"/>
    <col min="7" max="7" width="10.8515625" style="0" customWidth="1"/>
    <col min="8" max="8" width="8.28125" style="0" customWidth="1"/>
    <col min="9" max="9" width="12.28125" style="0" hidden="1" customWidth="1"/>
    <col min="10" max="10" width="11.00390625" style="0" hidden="1" customWidth="1"/>
    <col min="11" max="11" width="5.57421875" style="0" hidden="1" customWidth="1"/>
    <col min="12" max="12" width="8.28125" style="0" hidden="1" customWidth="1"/>
    <col min="13" max="13" width="10.57421875" style="0" customWidth="1"/>
    <col min="14" max="14" width="5.140625" style="0" hidden="1" customWidth="1"/>
    <col min="15" max="16" width="9.28125" style="0" customWidth="1"/>
    <col min="17" max="17" width="11.00390625" style="0" customWidth="1"/>
    <col min="18" max="18" width="9.421875" style="0" customWidth="1"/>
    <col min="19" max="19" width="6.140625" style="0" customWidth="1"/>
    <col min="20" max="20" width="9.140625" style="1" customWidth="1"/>
    <col min="21" max="21" width="34.140625" style="0" customWidth="1"/>
    <col min="22" max="22" width="6.28125" style="0" customWidth="1"/>
    <col min="23" max="24" width="9.140625" style="0" hidden="1" customWidth="1"/>
    <col min="25" max="25" width="4.8515625" style="0" customWidth="1"/>
    <col min="26" max="27" width="6.8515625" style="0" hidden="1" customWidth="1"/>
    <col min="28" max="28" width="9.140625" style="0" hidden="1" customWidth="1"/>
    <col min="29" max="29" width="7.57421875" style="0" customWidth="1"/>
    <col min="30" max="30" width="7.140625" style="0" customWidth="1"/>
    <col min="31" max="31" width="6.28125" style="0" customWidth="1"/>
    <col min="32" max="32" width="36.140625" style="0" customWidth="1"/>
    <col min="33" max="33" width="3.7109375" style="0" customWidth="1"/>
    <col min="34" max="34" width="8.00390625" style="0" customWidth="1"/>
    <col min="35" max="35" width="2.8515625" style="0" customWidth="1"/>
    <col min="36" max="36" width="7.140625" style="0" customWidth="1"/>
    <col min="37" max="37" width="2.8515625" style="0" customWidth="1"/>
    <col min="38" max="38" width="8.57421875" style="0" customWidth="1"/>
    <col min="39" max="39" width="3.8515625" style="0" hidden="1" customWidth="1"/>
    <col min="40" max="40" width="0" style="0" hidden="1" customWidth="1"/>
    <col min="41" max="41" width="0.13671875" style="0" hidden="1" customWidth="1"/>
    <col min="42" max="54" width="9.140625" style="0" hidden="1" customWidth="1"/>
    <col min="55" max="55" width="3.57421875" style="0" customWidth="1"/>
    <col min="56" max="56" width="7.7109375" style="0" customWidth="1"/>
    <col min="57" max="57" width="3.28125" style="0" customWidth="1"/>
    <col min="59" max="59" width="4.00390625" style="0" customWidth="1"/>
    <col min="61" max="61" width="8.7109375" style="0" customWidth="1"/>
    <col min="62" max="62" width="7.28125" style="0" customWidth="1"/>
    <col min="63" max="63" width="24.421875" style="0" customWidth="1"/>
    <col min="64" max="64" width="3.00390625" style="20" customWidth="1"/>
    <col min="65" max="65" width="7.140625" style="12" customWidth="1"/>
    <col min="66" max="66" width="3.421875" style="20" customWidth="1"/>
    <col min="67" max="67" width="7.00390625" style="12" customWidth="1"/>
    <col min="68" max="68" width="3.57421875" style="12" customWidth="1"/>
    <col min="69" max="69" width="8.00390625" style="12" customWidth="1"/>
    <col min="70" max="79" width="8.140625" style="12" hidden="1" customWidth="1"/>
    <col min="80" max="80" width="2.28125" style="12" customWidth="1"/>
    <col min="81" max="81" width="8.140625" style="12" customWidth="1"/>
    <col min="82" max="82" width="2.421875" style="20" customWidth="1"/>
    <col min="83" max="83" width="8.8515625" style="12" customWidth="1"/>
    <col min="84" max="84" width="2.8515625" style="20" customWidth="1"/>
    <col min="85" max="85" width="9.140625" style="12" customWidth="1"/>
    <col min="86" max="86" width="3.00390625" style="20" customWidth="1"/>
    <col min="87" max="87" width="7.140625" style="12" customWidth="1"/>
    <col min="88" max="88" width="3.421875" style="20" customWidth="1"/>
    <col min="89" max="89" width="7.00390625" style="12" customWidth="1"/>
    <col min="90" max="90" width="3.57421875" style="12" customWidth="1"/>
    <col min="91" max="91" width="8.140625" style="12" customWidth="1"/>
    <col min="92" max="101" width="8.140625" style="12" hidden="1" customWidth="1"/>
    <col min="102" max="102" width="2.8515625" style="12" customWidth="1"/>
    <col min="103" max="103" width="8.140625" style="12" customWidth="1"/>
    <col min="104" max="104" width="2.421875" style="20" customWidth="1"/>
    <col min="105" max="105" width="8.8515625" style="12" customWidth="1"/>
    <col min="106" max="106" width="2.8515625" style="20" customWidth="1"/>
    <col min="107" max="107" width="10.57421875" style="12" customWidth="1"/>
    <col min="108" max="108" width="8.7109375" style="12" customWidth="1"/>
    <col min="109" max="109" width="8.421875" style="12" customWidth="1"/>
    <col min="110" max="110" width="6.421875" style="12" hidden="1" customWidth="1"/>
    <col min="111" max="111" width="8.140625" style="12" customWidth="1"/>
    <col min="112" max="112" width="6.57421875" style="12" hidden="1" customWidth="1"/>
    <col min="113" max="113" width="8.7109375" style="12" customWidth="1"/>
    <col min="114" max="114" width="3.28125" style="17" customWidth="1"/>
    <col min="115" max="115" width="8.140625" style="12" customWidth="1"/>
    <col min="116" max="116" width="3.7109375" style="17" customWidth="1"/>
    <col min="117" max="117" width="9.140625" style="12" customWidth="1"/>
    <col min="118" max="118" width="3.00390625" style="17" customWidth="1"/>
    <col min="119" max="119" width="8.421875" style="12" customWidth="1"/>
    <col min="120" max="135" width="8.421875" style="12" hidden="1" customWidth="1"/>
    <col min="136" max="136" width="3.8515625" style="12" customWidth="1"/>
    <col min="137" max="137" width="7.7109375" style="12" customWidth="1"/>
    <col min="138" max="138" width="3.8515625" style="17" customWidth="1"/>
    <col min="139" max="139" width="9.140625" style="12" customWidth="1"/>
    <col min="140" max="140" width="3.421875" style="0" customWidth="1"/>
    <col min="141" max="141" width="8.28125" style="0" customWidth="1"/>
    <col min="142" max="142" width="4.57421875" style="0" customWidth="1"/>
    <col min="144" max="144" width="3.00390625" style="0" customWidth="1"/>
    <col min="145" max="145" width="8.00390625" style="0" customWidth="1"/>
    <col min="146" max="146" width="0.13671875" style="0" hidden="1" customWidth="1"/>
    <col min="147" max="147" width="9.00390625" style="0" hidden="1" customWidth="1"/>
    <col min="148" max="148" width="5.00390625" style="0" hidden="1" customWidth="1"/>
    <col min="149" max="149" width="9.140625" style="0" hidden="1" customWidth="1"/>
    <col min="150" max="150" width="4.28125" style="0" hidden="1" customWidth="1"/>
    <col min="151" max="151" width="9.140625" style="0" hidden="1" customWidth="1"/>
    <col min="152" max="152" width="3.57421875" style="0" hidden="1" customWidth="1"/>
    <col min="153" max="153" width="9.140625" style="0" hidden="1" customWidth="1"/>
    <col min="154" max="154" width="0.13671875" style="0" hidden="1" customWidth="1"/>
    <col min="155" max="155" width="9.140625" style="0" hidden="1" customWidth="1"/>
    <col min="156" max="156" width="3.28125" style="0" hidden="1" customWidth="1"/>
    <col min="157" max="157" width="9.140625" style="0" hidden="1" customWidth="1"/>
    <col min="158" max="158" width="2.421875" style="0" hidden="1" customWidth="1"/>
    <col min="159" max="159" width="9.140625" style="0" hidden="1" customWidth="1"/>
    <col min="160" max="160" width="2.8515625" style="0" hidden="1" customWidth="1"/>
    <col min="161" max="161" width="9.140625" style="0" hidden="1" customWidth="1"/>
    <col min="162" max="162" width="3.7109375" style="0" customWidth="1"/>
    <col min="163" max="163" width="7.7109375" style="0" customWidth="1"/>
    <col min="164" max="164" width="3.28125" style="0" customWidth="1"/>
    <col min="166" max="166" width="6.7109375" style="10" customWidth="1"/>
    <col min="167" max="167" width="6.57421875" style="10" customWidth="1"/>
    <col min="168" max="168" width="9.140625" style="10" hidden="1" customWidth="1"/>
    <col min="169" max="169" width="6.7109375" style="10" customWidth="1"/>
    <col min="170" max="170" width="7.140625" style="10" customWidth="1"/>
    <col min="171" max="172" width="6.00390625" style="0" customWidth="1"/>
    <col min="173" max="173" width="33.7109375" style="0" customWidth="1"/>
    <col min="174" max="174" width="4.7109375" style="0" customWidth="1"/>
    <col min="175" max="175" width="9.421875" style="0" customWidth="1"/>
    <col min="176" max="176" width="4.00390625" style="0" customWidth="1"/>
    <col min="177" max="177" width="10.140625" style="0" customWidth="1"/>
    <col min="178" max="178" width="3.00390625" style="0" customWidth="1"/>
    <col min="179" max="179" width="10.57421875" style="0" customWidth="1"/>
    <col min="180" max="185" width="0" style="0" hidden="1" customWidth="1"/>
    <col min="186" max="186" width="2.28125" style="0" hidden="1" customWidth="1"/>
    <col min="187" max="187" width="12.00390625" style="0" customWidth="1"/>
    <col min="188" max="188" width="2.00390625" style="0" customWidth="1"/>
    <col min="189" max="189" width="11.57421875" style="0" customWidth="1"/>
    <col min="190" max="190" width="4.8515625" style="0" customWidth="1"/>
    <col min="191" max="191" width="9.28125" style="0" customWidth="1"/>
    <col min="192" max="192" width="4.140625" style="0" customWidth="1"/>
    <col min="193" max="193" width="11.140625" style="0" customWidth="1"/>
    <col min="194" max="194" width="3.57421875" style="0" customWidth="1"/>
    <col min="195" max="195" width="9.00390625" style="0" customWidth="1"/>
    <col min="196" max="196" width="5.140625" style="0" hidden="1" customWidth="1"/>
    <col min="197" max="197" width="5.28125" style="0" hidden="1" customWidth="1"/>
    <col min="198" max="198" width="5.7109375" style="0" hidden="1" customWidth="1"/>
    <col min="199" max="199" width="5.8515625" style="0" hidden="1" customWidth="1"/>
    <col min="200" max="200" width="6.00390625" style="0" hidden="1" customWidth="1"/>
    <col min="201" max="201" width="8.140625" style="0" hidden="1" customWidth="1"/>
    <col min="202" max="202" width="3.28125" style="0" hidden="1" customWidth="1"/>
    <col min="203" max="203" width="11.00390625" style="0" customWidth="1"/>
    <col min="204" max="204" width="3.7109375" style="0" customWidth="1"/>
    <col min="205" max="205" width="10.7109375" style="0" customWidth="1"/>
    <col min="233" max="233" width="4.28125" style="0" customWidth="1"/>
  </cols>
  <sheetData>
    <row r="1" spans="1:113" ht="12.75" hidden="1">
      <c r="A1" s="35" t="s">
        <v>3</v>
      </c>
      <c r="B1" s="35" t="s">
        <v>2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15</v>
      </c>
      <c r="L1" t="s">
        <v>9</v>
      </c>
      <c r="M1" t="s">
        <v>13</v>
      </c>
      <c r="N1" t="s">
        <v>14</v>
      </c>
      <c r="O1" t="s">
        <v>16</v>
      </c>
      <c r="P1" t="s">
        <v>17</v>
      </c>
      <c r="Q1" t="s">
        <v>18</v>
      </c>
      <c r="R1" t="s">
        <v>11</v>
      </c>
      <c r="S1" t="s">
        <v>19</v>
      </c>
      <c r="T1" s="1" t="s">
        <v>6</v>
      </c>
      <c r="U1" t="s">
        <v>8</v>
      </c>
      <c r="V1" t="s">
        <v>21</v>
      </c>
      <c r="Y1" t="s">
        <v>22</v>
      </c>
      <c r="AC1" t="s">
        <v>10</v>
      </c>
      <c r="AD1" t="s">
        <v>20</v>
      </c>
      <c r="AE1" t="s">
        <v>23</v>
      </c>
      <c r="AF1" t="s">
        <v>24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BE1" t="s">
        <v>27</v>
      </c>
      <c r="BF1" t="s">
        <v>28</v>
      </c>
      <c r="BG1" t="s">
        <v>25</v>
      </c>
      <c r="BH1" t="s">
        <v>26</v>
      </c>
      <c r="BM1" s="12" t="s">
        <v>44</v>
      </c>
      <c r="BO1" s="12" t="s">
        <v>45</v>
      </c>
      <c r="BQ1" s="12" t="s">
        <v>46</v>
      </c>
      <c r="CE1" s="12" t="s">
        <v>43</v>
      </c>
      <c r="CI1" s="12" t="s">
        <v>44</v>
      </c>
      <c r="CK1" s="12" t="s">
        <v>45</v>
      </c>
      <c r="CM1" s="12" t="s">
        <v>46</v>
      </c>
      <c r="DA1" s="12" t="s">
        <v>43</v>
      </c>
      <c r="DD1" s="12" t="s">
        <v>37</v>
      </c>
      <c r="DE1" s="12" t="s">
        <v>38</v>
      </c>
      <c r="DF1" s="12" t="s">
        <v>39</v>
      </c>
      <c r="DG1" s="12" t="s">
        <v>40</v>
      </c>
      <c r="DH1" s="12" t="s">
        <v>41</v>
      </c>
      <c r="DI1" s="12" t="s">
        <v>42</v>
      </c>
    </row>
    <row r="2" spans="1:234" ht="14.25">
      <c r="A2" s="18" t="s">
        <v>118</v>
      </c>
      <c r="B2" s="30" t="s">
        <v>148</v>
      </c>
      <c r="C2" s="29" t="s">
        <v>149</v>
      </c>
      <c r="D2" s="29"/>
      <c r="E2" s="22" t="s">
        <v>150</v>
      </c>
      <c r="F2" s="29"/>
      <c r="G2" s="24"/>
      <c r="H2" s="35" t="s">
        <v>151</v>
      </c>
      <c r="K2" t="s">
        <v>15</v>
      </c>
      <c r="L2" t="s">
        <v>9</v>
      </c>
      <c r="M2" s="35" t="s">
        <v>158</v>
      </c>
      <c r="N2" s="35" t="s">
        <v>14</v>
      </c>
      <c r="O2" s="35" t="s">
        <v>92</v>
      </c>
      <c r="P2" s="35" t="s">
        <v>93</v>
      </c>
      <c r="Q2" s="35" t="s">
        <v>94</v>
      </c>
      <c r="R2" s="35" t="s">
        <v>159</v>
      </c>
      <c r="S2" s="5" t="s">
        <v>160</v>
      </c>
      <c r="T2" s="53" t="s">
        <v>161</v>
      </c>
      <c r="U2" s="54"/>
      <c r="V2" s="22" t="s">
        <v>95</v>
      </c>
      <c r="W2" s="23"/>
      <c r="X2" s="23"/>
      <c r="Y2" s="24"/>
      <c r="AC2" s="5" t="s">
        <v>167</v>
      </c>
      <c r="AD2" s="54" t="s">
        <v>170</v>
      </c>
      <c r="AE2" s="54"/>
      <c r="AF2" s="54"/>
      <c r="AG2" s="22" t="s">
        <v>96</v>
      </c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9"/>
      <c r="BH2" s="23"/>
      <c r="BI2" s="22" t="s">
        <v>127</v>
      </c>
      <c r="BJ2" s="23"/>
      <c r="BK2" s="24"/>
      <c r="BL2" s="37" t="s">
        <v>98</v>
      </c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9"/>
      <c r="CG2" s="38"/>
      <c r="CH2" s="37" t="s">
        <v>130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9"/>
      <c r="DC2" s="38"/>
      <c r="DD2" s="83" t="s">
        <v>97</v>
      </c>
      <c r="DE2" s="84"/>
      <c r="DF2" s="84"/>
      <c r="DG2" s="84"/>
      <c r="DH2" s="84"/>
      <c r="DI2" s="85"/>
      <c r="DJ2" s="22" t="s">
        <v>99</v>
      </c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40"/>
      <c r="EI2" s="23"/>
      <c r="EJ2" s="22" t="s">
        <v>183</v>
      </c>
      <c r="EK2" s="29"/>
      <c r="EL2" s="23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41" t="s">
        <v>132</v>
      </c>
      <c r="FK2" s="42"/>
      <c r="FL2" s="42"/>
      <c r="FM2" s="42"/>
      <c r="FN2" s="43"/>
      <c r="FO2" s="22" t="s">
        <v>145</v>
      </c>
      <c r="FP2" s="23"/>
      <c r="FQ2" s="23"/>
      <c r="FR2" s="80"/>
      <c r="FS2" s="23" t="s">
        <v>146</v>
      </c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4"/>
      <c r="GI2" s="23" t="s">
        <v>134</v>
      </c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4"/>
      <c r="HX2" s="29"/>
      <c r="HY2" s="29"/>
      <c r="HZ2" s="29"/>
    </row>
    <row r="3" spans="1:234" ht="12.75">
      <c r="A3" s="18" t="s">
        <v>103</v>
      </c>
      <c r="B3" s="30" t="s">
        <v>103</v>
      </c>
      <c r="C3" s="44" t="s">
        <v>4</v>
      </c>
      <c r="D3" s="45" t="s">
        <v>5</v>
      </c>
      <c r="E3" s="46" t="s">
        <v>152</v>
      </c>
      <c r="F3" s="47" t="s">
        <v>152</v>
      </c>
      <c r="G3" s="48" t="s">
        <v>152</v>
      </c>
      <c r="H3" s="35" t="s">
        <v>153</v>
      </c>
      <c r="M3" s="35" t="s">
        <v>162</v>
      </c>
      <c r="N3" s="35"/>
      <c r="O3" s="35" t="s">
        <v>100</v>
      </c>
      <c r="P3" s="35" t="s">
        <v>101</v>
      </c>
      <c r="Q3" s="35" t="s">
        <v>102</v>
      </c>
      <c r="R3" s="35" t="s">
        <v>163</v>
      </c>
      <c r="S3" s="5"/>
      <c r="T3" s="18" t="s">
        <v>164</v>
      </c>
      <c r="U3" s="35" t="s">
        <v>8</v>
      </c>
      <c r="V3" s="44" t="s">
        <v>104</v>
      </c>
      <c r="W3" s="56"/>
      <c r="X3" s="56"/>
      <c r="Y3" s="57" t="s">
        <v>166</v>
      </c>
      <c r="AC3" s="5" t="s">
        <v>119</v>
      </c>
      <c r="AD3" s="35" t="s">
        <v>140</v>
      </c>
      <c r="AE3" s="35" t="s">
        <v>168</v>
      </c>
      <c r="AF3" s="35" t="s">
        <v>169</v>
      </c>
      <c r="AG3" s="66"/>
      <c r="AH3" s="64" t="s">
        <v>87</v>
      </c>
      <c r="AI3" s="67"/>
      <c r="AJ3" s="64" t="s">
        <v>106</v>
      </c>
      <c r="AK3" s="67"/>
      <c r="AL3" s="64" t="s">
        <v>70</v>
      </c>
      <c r="AM3" s="68"/>
      <c r="AN3" s="63" t="s">
        <v>107</v>
      </c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 t="s">
        <v>143</v>
      </c>
      <c r="BE3" s="67"/>
      <c r="BF3" s="64" t="s">
        <v>105</v>
      </c>
      <c r="BG3" s="55"/>
      <c r="BH3" s="56" t="s">
        <v>123</v>
      </c>
      <c r="BI3" s="44" t="s">
        <v>122</v>
      </c>
      <c r="BJ3" s="56" t="s">
        <v>128</v>
      </c>
      <c r="BK3" s="57" t="s">
        <v>129</v>
      </c>
      <c r="BL3" s="69"/>
      <c r="BM3" s="62" t="s">
        <v>87</v>
      </c>
      <c r="BN3" s="60"/>
      <c r="BO3" s="70" t="s">
        <v>106</v>
      </c>
      <c r="BP3" s="70"/>
      <c r="BQ3" s="70" t="s">
        <v>70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 t="s">
        <v>143</v>
      </c>
      <c r="CD3" s="69"/>
      <c r="CE3" s="70" t="s">
        <v>105</v>
      </c>
      <c r="CF3" s="69"/>
      <c r="CG3" s="71" t="s">
        <v>123</v>
      </c>
      <c r="CH3" s="69"/>
      <c r="CI3" s="62" t="s">
        <v>87</v>
      </c>
      <c r="CJ3" s="60"/>
      <c r="CK3" s="70" t="s">
        <v>106</v>
      </c>
      <c r="CL3" s="70"/>
      <c r="CM3" s="70" t="s">
        <v>70</v>
      </c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 t="s">
        <v>143</v>
      </c>
      <c r="CZ3" s="69"/>
      <c r="DA3" s="70" t="s">
        <v>105</v>
      </c>
      <c r="DB3" s="69"/>
      <c r="DC3" s="71" t="s">
        <v>123</v>
      </c>
      <c r="DD3" s="72" t="s">
        <v>108</v>
      </c>
      <c r="DE3" s="70" t="s">
        <v>109</v>
      </c>
      <c r="DF3" s="70" t="s">
        <v>110</v>
      </c>
      <c r="DG3" s="70" t="s">
        <v>111</v>
      </c>
      <c r="DH3" s="70" t="s">
        <v>112</v>
      </c>
      <c r="DI3" s="70" t="s">
        <v>113</v>
      </c>
      <c r="DJ3" s="73"/>
      <c r="DK3" s="62" t="s">
        <v>87</v>
      </c>
      <c r="DL3" s="74"/>
      <c r="DM3" s="62" t="s">
        <v>106</v>
      </c>
      <c r="DN3" s="74"/>
      <c r="DO3" s="62" t="s">
        <v>70</v>
      </c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 t="s">
        <v>143</v>
      </c>
      <c r="EH3" s="74"/>
      <c r="EI3" s="62" t="s">
        <v>105</v>
      </c>
      <c r="EJ3" s="79"/>
      <c r="EK3" s="56" t="s">
        <v>87</v>
      </c>
      <c r="EL3" s="56"/>
      <c r="EM3" s="78" t="s">
        <v>106</v>
      </c>
      <c r="EN3" s="56"/>
      <c r="EO3" s="56" t="s">
        <v>70</v>
      </c>
      <c r="EP3" s="56"/>
      <c r="EQ3" s="56" t="s">
        <v>107</v>
      </c>
      <c r="ER3" s="56"/>
      <c r="ES3" s="56" t="s">
        <v>173</v>
      </c>
      <c r="ET3" s="56"/>
      <c r="EU3" s="56" t="s">
        <v>174</v>
      </c>
      <c r="EV3" s="56"/>
      <c r="EW3" s="56" t="s">
        <v>175</v>
      </c>
      <c r="EX3" s="56"/>
      <c r="EY3" s="56" t="s">
        <v>176</v>
      </c>
      <c r="EZ3" s="56"/>
      <c r="FA3" s="56" t="s">
        <v>177</v>
      </c>
      <c r="FB3" s="56"/>
      <c r="FC3" s="56" t="s">
        <v>178</v>
      </c>
      <c r="FD3" s="56"/>
      <c r="FE3" s="56" t="s">
        <v>179</v>
      </c>
      <c r="FF3" s="56"/>
      <c r="FG3" s="56" t="s">
        <v>143</v>
      </c>
      <c r="FH3" s="56"/>
      <c r="FI3" s="57" t="s">
        <v>181</v>
      </c>
      <c r="FJ3" s="75" t="s">
        <v>108</v>
      </c>
      <c r="FK3" s="76" t="s">
        <v>111</v>
      </c>
      <c r="FL3" s="76" t="s">
        <v>112</v>
      </c>
      <c r="FM3" s="76" t="s">
        <v>113</v>
      </c>
      <c r="FN3" s="77" t="s">
        <v>131</v>
      </c>
      <c r="FO3" s="44" t="s">
        <v>140</v>
      </c>
      <c r="FP3" s="56" t="s">
        <v>128</v>
      </c>
      <c r="FQ3" s="78" t="s">
        <v>129</v>
      </c>
      <c r="FR3" s="81"/>
      <c r="FS3" s="76" t="s">
        <v>87</v>
      </c>
      <c r="FT3" s="55"/>
      <c r="FU3" s="76" t="s">
        <v>106</v>
      </c>
      <c r="FV3" s="55"/>
      <c r="FW3" s="76" t="s">
        <v>70</v>
      </c>
      <c r="FX3" s="55"/>
      <c r="FY3" s="55"/>
      <c r="FZ3" s="55"/>
      <c r="GA3" s="55"/>
      <c r="GB3" s="55"/>
      <c r="GC3" s="55"/>
      <c r="GD3" s="55"/>
      <c r="GE3" s="56" t="s">
        <v>143</v>
      </c>
      <c r="GF3" s="55"/>
      <c r="GG3" s="56" t="s">
        <v>105</v>
      </c>
      <c r="GH3" s="79"/>
      <c r="GI3" s="76" t="s">
        <v>87</v>
      </c>
      <c r="GJ3" s="55"/>
      <c r="GK3" s="76" t="s">
        <v>106</v>
      </c>
      <c r="GL3" s="55"/>
      <c r="GM3" s="76" t="s">
        <v>70</v>
      </c>
      <c r="GN3" s="55"/>
      <c r="GO3" s="55"/>
      <c r="GP3" s="55"/>
      <c r="GQ3" s="55"/>
      <c r="GR3" s="55"/>
      <c r="GS3" s="55"/>
      <c r="GT3" s="55"/>
      <c r="GU3" s="56" t="s">
        <v>143</v>
      </c>
      <c r="GV3" s="55"/>
      <c r="GW3" s="57" t="s">
        <v>105</v>
      </c>
      <c r="HX3" t="s">
        <v>117</v>
      </c>
      <c r="HZ3" t="s">
        <v>180</v>
      </c>
    </row>
    <row r="4" spans="1:234" ht="12.75">
      <c r="A4" s="18"/>
      <c r="B4" s="30"/>
      <c r="C4" s="2"/>
      <c r="D4" s="49"/>
      <c r="E4" s="50" t="s">
        <v>154</v>
      </c>
      <c r="F4" s="51" t="s">
        <v>155</v>
      </c>
      <c r="G4" s="52" t="s">
        <v>156</v>
      </c>
      <c r="H4" s="6" t="s">
        <v>157</v>
      </c>
      <c r="M4" s="2"/>
      <c r="N4" s="6"/>
      <c r="O4" s="6" t="s">
        <v>114</v>
      </c>
      <c r="P4" s="6" t="s">
        <v>115</v>
      </c>
      <c r="Q4" s="6" t="s">
        <v>116</v>
      </c>
      <c r="R4" s="6"/>
      <c r="S4" s="5"/>
      <c r="T4" s="18" t="s">
        <v>165</v>
      </c>
      <c r="U4" s="2"/>
      <c r="V4" s="4"/>
      <c r="W4" s="2"/>
      <c r="X4" s="2"/>
      <c r="Y4" s="9"/>
      <c r="AC4" s="5" t="s">
        <v>103</v>
      </c>
      <c r="AD4" s="6" t="s">
        <v>103</v>
      </c>
      <c r="AE4" s="6"/>
      <c r="AF4" s="6"/>
      <c r="AG4" s="18" t="s">
        <v>120</v>
      </c>
      <c r="AH4" s="6" t="s">
        <v>121</v>
      </c>
      <c r="AI4" s="6" t="s">
        <v>120</v>
      </c>
      <c r="AJ4" s="6" t="s">
        <v>121</v>
      </c>
      <c r="AK4" s="6" t="s">
        <v>120</v>
      </c>
      <c r="AL4" s="6" t="s">
        <v>121</v>
      </c>
      <c r="AM4" s="6" t="s">
        <v>120</v>
      </c>
      <c r="AN4" s="6" t="s">
        <v>121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 t="s">
        <v>120</v>
      </c>
      <c r="BD4" s="6" t="s">
        <v>121</v>
      </c>
      <c r="BE4" s="6" t="s">
        <v>120</v>
      </c>
      <c r="BF4" s="6" t="s">
        <v>121</v>
      </c>
      <c r="BG4" s="2" t="s">
        <v>120</v>
      </c>
      <c r="BH4" s="6" t="s">
        <v>171</v>
      </c>
      <c r="BI4" s="18" t="s">
        <v>103</v>
      </c>
      <c r="BJ4" s="6"/>
      <c r="BK4" s="5"/>
      <c r="BL4" s="21"/>
      <c r="BM4" s="14"/>
      <c r="BN4" s="21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21"/>
      <c r="CE4" s="14"/>
      <c r="CF4" s="21"/>
      <c r="CG4" s="16" t="s">
        <v>105</v>
      </c>
      <c r="CH4" s="21"/>
      <c r="CI4" s="14"/>
      <c r="CJ4" s="21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21"/>
      <c r="DA4" s="14"/>
      <c r="DB4" s="21"/>
      <c r="DC4" s="58" t="s">
        <v>105</v>
      </c>
      <c r="DD4" s="13"/>
      <c r="DE4" s="14"/>
      <c r="DF4" s="14"/>
      <c r="DG4" s="14"/>
      <c r="DH4" s="14"/>
      <c r="DI4" s="14"/>
      <c r="DJ4" s="36" t="s">
        <v>120</v>
      </c>
      <c r="DK4" s="15"/>
      <c r="DL4" s="8" t="s">
        <v>120</v>
      </c>
      <c r="DM4" s="15"/>
      <c r="DN4" s="7" t="s">
        <v>120</v>
      </c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 t="s">
        <v>120</v>
      </c>
      <c r="EG4" s="15"/>
      <c r="EH4" s="8" t="s">
        <v>120</v>
      </c>
      <c r="EI4" s="14"/>
      <c r="EJ4" s="36" t="s">
        <v>120</v>
      </c>
      <c r="EK4" s="15"/>
      <c r="EL4" s="8" t="s">
        <v>120</v>
      </c>
      <c r="EM4" s="15"/>
      <c r="EN4" s="7" t="s">
        <v>120</v>
      </c>
      <c r="EO4" s="15"/>
      <c r="EP4" s="15" t="s">
        <v>120</v>
      </c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 t="s">
        <v>120</v>
      </c>
      <c r="FG4" s="15"/>
      <c r="FH4" s="8" t="s">
        <v>120</v>
      </c>
      <c r="FI4" s="35" t="s">
        <v>182</v>
      </c>
      <c r="FJ4" s="26"/>
      <c r="FN4" s="25"/>
      <c r="FO4" s="18" t="s">
        <v>54</v>
      </c>
      <c r="FP4" s="35"/>
      <c r="FQ4" s="6"/>
      <c r="FR4" s="82"/>
      <c r="FS4" s="2"/>
      <c r="GD4" s="2"/>
      <c r="GE4" s="2"/>
      <c r="GG4" s="2"/>
      <c r="GH4" s="82"/>
      <c r="GI4" s="2"/>
      <c r="GW4" s="9"/>
      <c r="HZ4" t="s">
        <v>105</v>
      </c>
    </row>
    <row r="5" spans="1:173" s="55" customFormat="1" ht="12.75">
      <c r="A5" s="56"/>
      <c r="B5" s="56"/>
      <c r="D5" s="59"/>
      <c r="E5" s="56"/>
      <c r="F5" s="56"/>
      <c r="G5" s="56"/>
      <c r="H5" s="56"/>
      <c r="N5" s="56"/>
      <c r="O5" s="56"/>
      <c r="P5" s="56"/>
      <c r="Q5" s="56"/>
      <c r="R5" s="56"/>
      <c r="S5" s="56"/>
      <c r="T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H5" s="56"/>
      <c r="BI5" s="56"/>
      <c r="BJ5" s="56"/>
      <c r="BK5" s="56"/>
      <c r="BL5" s="60"/>
      <c r="BM5" s="61"/>
      <c r="BN5" s="60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0"/>
      <c r="CE5" s="61"/>
      <c r="CF5" s="60"/>
      <c r="CG5" s="61"/>
      <c r="CH5" s="60"/>
      <c r="CI5" s="61"/>
      <c r="CJ5" s="60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0"/>
      <c r="DA5" s="61"/>
      <c r="DB5" s="60"/>
      <c r="DC5" s="62"/>
      <c r="DD5" s="61"/>
      <c r="DE5" s="61"/>
      <c r="DF5" s="61"/>
      <c r="DG5" s="61"/>
      <c r="DH5" s="61"/>
      <c r="DI5" s="61"/>
      <c r="DJ5" s="63"/>
      <c r="DK5" s="62"/>
      <c r="DL5" s="63"/>
      <c r="DM5" s="62"/>
      <c r="DN5" s="64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3"/>
      <c r="EI5" s="61"/>
      <c r="FJ5" s="65"/>
      <c r="FK5" s="65"/>
      <c r="FL5" s="65"/>
      <c r="FM5" s="65"/>
      <c r="FN5" s="65"/>
      <c r="FO5" s="56"/>
      <c r="FP5" s="56"/>
      <c r="FQ5" s="56"/>
    </row>
    <row r="6" spans="1:234" ht="12.75">
      <c r="A6" s="35">
        <v>1009</v>
      </c>
      <c r="B6" s="35" t="s">
        <v>79</v>
      </c>
      <c r="C6" t="s">
        <v>65</v>
      </c>
      <c r="D6" t="s">
        <v>66</v>
      </c>
      <c r="E6" t="s">
        <v>47</v>
      </c>
      <c r="F6" t="s">
        <v>67</v>
      </c>
      <c r="G6" t="s">
        <v>52</v>
      </c>
      <c r="H6" t="s">
        <v>50</v>
      </c>
      <c r="M6" t="s">
        <v>56</v>
      </c>
      <c r="O6" t="s">
        <v>54</v>
      </c>
      <c r="P6" t="s">
        <v>54</v>
      </c>
      <c r="Q6" t="s">
        <v>54</v>
      </c>
      <c r="R6" t="s">
        <v>51</v>
      </c>
      <c r="S6" t="s">
        <v>54</v>
      </c>
      <c r="T6" s="1">
        <v>36251</v>
      </c>
      <c r="U6" t="s">
        <v>80</v>
      </c>
      <c r="V6" t="s">
        <v>71</v>
      </c>
      <c r="Y6">
        <v>3</v>
      </c>
      <c r="AC6" t="s">
        <v>54</v>
      </c>
      <c r="AD6">
        <v>1</v>
      </c>
      <c r="AE6" t="s">
        <v>172</v>
      </c>
      <c r="AF6" t="s">
        <v>81</v>
      </c>
      <c r="AG6" s="10"/>
      <c r="AH6" s="10">
        <v>581.65625</v>
      </c>
      <c r="AI6" s="10"/>
      <c r="AJ6" s="10">
        <v>765.0322581</v>
      </c>
      <c r="AK6" s="10"/>
      <c r="AL6" s="10">
        <v>747.751938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>
        <v>698.1468153</v>
      </c>
      <c r="BG6" s="2"/>
      <c r="BH6" s="10">
        <v>698.1468153</v>
      </c>
      <c r="BI6">
        <v>1</v>
      </c>
      <c r="BJ6" t="s">
        <v>125</v>
      </c>
      <c r="BK6" t="s">
        <v>126</v>
      </c>
      <c r="BM6" s="12">
        <v>3.522559849</v>
      </c>
      <c r="BO6" s="12">
        <v>-16.92244275</v>
      </c>
      <c r="BQ6" s="12">
        <v>-19.62435175</v>
      </c>
      <c r="CE6" s="12">
        <v>-11.33075859</v>
      </c>
      <c r="CG6" s="12">
        <v>-11.33075859</v>
      </c>
      <c r="CI6" s="12" t="s">
        <v>125</v>
      </c>
      <c r="CK6" s="12" t="s">
        <v>125</v>
      </c>
      <c r="CM6" s="12" t="s">
        <v>125</v>
      </c>
      <c r="DA6" s="12" t="s">
        <v>125</v>
      </c>
      <c r="DC6" s="12" t="s">
        <v>125</v>
      </c>
      <c r="DD6" s="12">
        <v>937098.6</v>
      </c>
      <c r="DE6" s="12">
        <v>0</v>
      </c>
      <c r="DG6" s="12">
        <v>13573.6</v>
      </c>
      <c r="DI6" s="12">
        <v>950672.2</v>
      </c>
      <c r="DK6" s="12">
        <v>913986.6</v>
      </c>
      <c r="DM6" s="12">
        <v>991930.1</v>
      </c>
      <c r="DO6" s="12">
        <v>947626.4</v>
      </c>
      <c r="EI6" s="12">
        <v>950672.2</v>
      </c>
      <c r="EK6" s="12">
        <v>904452.5</v>
      </c>
      <c r="EL6" s="12"/>
      <c r="EM6" s="12">
        <v>979221.7</v>
      </c>
      <c r="EN6" s="12"/>
      <c r="EO6" s="12">
        <v>929172</v>
      </c>
      <c r="EP6" s="12" t="s">
        <v>133</v>
      </c>
      <c r="EQ6" s="12" t="s">
        <v>133</v>
      </c>
      <c r="ER6" s="12" t="s">
        <v>133</v>
      </c>
      <c r="ES6" s="12" t="s">
        <v>133</v>
      </c>
      <c r="ET6" s="12" t="s">
        <v>133</v>
      </c>
      <c r="EU6" s="12" t="s">
        <v>133</v>
      </c>
      <c r="EV6" s="12" t="s">
        <v>133</v>
      </c>
      <c r="EW6" s="12" t="s">
        <v>133</v>
      </c>
      <c r="EX6" s="12" t="s">
        <v>133</v>
      </c>
      <c r="EY6" s="12" t="s">
        <v>133</v>
      </c>
      <c r="EZ6" s="12" t="s">
        <v>133</v>
      </c>
      <c r="FA6" s="12" t="s">
        <v>133</v>
      </c>
      <c r="FB6" s="12" t="s">
        <v>133</v>
      </c>
      <c r="FC6" s="12" t="s">
        <v>133</v>
      </c>
      <c r="FD6" s="12" t="s">
        <v>133</v>
      </c>
      <c r="FE6" s="12" t="s">
        <v>133</v>
      </c>
      <c r="FF6" s="12"/>
      <c r="FG6" s="12"/>
      <c r="FH6" s="12"/>
      <c r="FI6" s="12">
        <v>937098.6</v>
      </c>
      <c r="FJ6" s="10">
        <v>31.15</v>
      </c>
      <c r="FK6" s="10">
        <v>62.25366667</v>
      </c>
      <c r="FM6" s="10">
        <v>93.4</v>
      </c>
      <c r="FN6" s="10">
        <v>92.77226984</v>
      </c>
      <c r="FO6">
        <v>1</v>
      </c>
      <c r="FP6" t="s">
        <v>125</v>
      </c>
      <c r="FQ6" t="s">
        <v>147</v>
      </c>
      <c r="FS6" s="27">
        <v>2259.0782041804478</v>
      </c>
      <c r="FT6" s="27"/>
      <c r="FU6" s="27">
        <v>2662.950557619587</v>
      </c>
      <c r="FV6" s="27"/>
      <c r="FW6" s="27">
        <v>2749.107458922205</v>
      </c>
      <c r="FX6" s="27"/>
      <c r="FY6" s="27" t="s">
        <v>133</v>
      </c>
      <c r="FZ6" s="27"/>
      <c r="GA6" s="27" t="s">
        <v>133</v>
      </c>
      <c r="GB6" s="27"/>
      <c r="GC6" s="27" t="s">
        <v>133</v>
      </c>
      <c r="GD6" s="27"/>
      <c r="GE6" s="27"/>
      <c r="GF6" s="27"/>
      <c r="GG6" s="27">
        <f>AVERAGE(FS6,FU6,FW6)</f>
        <v>2557.045406907413</v>
      </c>
      <c r="GH6">
        <f aca="true" t="shared" si="0" ref="GH6:GH17">EJ6</f>
        <v>0</v>
      </c>
      <c r="GI6" s="31">
        <v>2.341561095158299</v>
      </c>
      <c r="GK6" s="31">
        <v>2.2775358562371353</v>
      </c>
      <c r="GM6" s="31">
        <v>2.2981169124055083</v>
      </c>
      <c r="GN6" s="31"/>
      <c r="GO6" s="31" t="s">
        <v>133</v>
      </c>
      <c r="GP6" s="31"/>
      <c r="GQ6" s="31" t="s">
        <v>133</v>
      </c>
      <c r="GR6" s="31"/>
      <c r="GS6" s="31" t="s">
        <v>133</v>
      </c>
      <c r="GT6" s="31"/>
      <c r="GU6" s="31"/>
      <c r="GV6" s="17"/>
      <c r="GW6" s="34">
        <f>AVERAGE(GI6,GK6,GM6)</f>
        <v>2.305737954600314</v>
      </c>
      <c r="HX6" t="s">
        <v>79</v>
      </c>
      <c r="HZ6" s="12">
        <f aca="true" t="shared" si="1" ref="HZ6:HZ17">AVERAGE(EK6,EM6,EO6)</f>
        <v>937615.4</v>
      </c>
    </row>
    <row r="7" spans="1:234" ht="12.75">
      <c r="A7" s="35" t="s">
        <v>64</v>
      </c>
      <c r="B7" s="35" t="s">
        <v>79</v>
      </c>
      <c r="C7" t="s">
        <v>65</v>
      </c>
      <c r="D7" t="s">
        <v>66</v>
      </c>
      <c r="E7" t="s">
        <v>47</v>
      </c>
      <c r="F7" t="s">
        <v>67</v>
      </c>
      <c r="G7" t="s">
        <v>52</v>
      </c>
      <c r="H7" t="s">
        <v>50</v>
      </c>
      <c r="M7" t="s">
        <v>56</v>
      </c>
      <c r="O7" t="s">
        <v>54</v>
      </c>
      <c r="P7" t="s">
        <v>54</v>
      </c>
      <c r="Q7" t="s">
        <v>54</v>
      </c>
      <c r="R7" t="s">
        <v>51</v>
      </c>
      <c r="S7" t="s">
        <v>54</v>
      </c>
      <c r="T7" s="1">
        <v>36251</v>
      </c>
      <c r="U7" t="s">
        <v>80</v>
      </c>
      <c r="V7" t="s">
        <v>71</v>
      </c>
      <c r="Y7">
        <v>3</v>
      </c>
      <c r="AC7" t="s">
        <v>54</v>
      </c>
      <c r="AD7">
        <v>1</v>
      </c>
      <c r="AE7" t="s">
        <v>125</v>
      </c>
      <c r="AF7" t="s">
        <v>135</v>
      </c>
      <c r="AG7" s="10"/>
      <c r="AH7" s="10">
        <v>581.65625</v>
      </c>
      <c r="AI7" s="10"/>
      <c r="AJ7" s="10">
        <v>765.0322581</v>
      </c>
      <c r="AK7" s="10"/>
      <c r="AL7" s="10">
        <v>747.751938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>
        <v>698.1468153</v>
      </c>
      <c r="BG7" s="2"/>
      <c r="BH7" s="10">
        <v>698.1468153</v>
      </c>
      <c r="BI7">
        <v>1</v>
      </c>
      <c r="BJ7" t="s">
        <v>125</v>
      </c>
      <c r="BK7" t="s">
        <v>126</v>
      </c>
      <c r="BM7" s="12">
        <v>3.522559849</v>
      </c>
      <c r="BO7" s="12">
        <v>-16.92244275</v>
      </c>
      <c r="BQ7" s="12">
        <v>-19.62435175</v>
      </c>
      <c r="CE7" s="12">
        <v>-11.33075859</v>
      </c>
      <c r="CG7" s="12">
        <v>-11.33075859</v>
      </c>
      <c r="CI7" s="12" t="s">
        <v>125</v>
      </c>
      <c r="CK7" s="12" t="s">
        <v>125</v>
      </c>
      <c r="CM7" s="12" t="s">
        <v>125</v>
      </c>
      <c r="DA7" s="12" t="s">
        <v>125</v>
      </c>
      <c r="DC7" s="12" t="s">
        <v>125</v>
      </c>
      <c r="DD7" s="12">
        <v>937098.6</v>
      </c>
      <c r="DE7" s="12">
        <v>0</v>
      </c>
      <c r="DG7" s="12">
        <v>13573.6</v>
      </c>
      <c r="DI7" s="12">
        <v>950672.2</v>
      </c>
      <c r="DK7" s="12">
        <v>913986.6</v>
      </c>
      <c r="DM7" s="12">
        <v>991930.1</v>
      </c>
      <c r="DO7" s="12">
        <v>947626.4</v>
      </c>
      <c r="EI7" s="12">
        <v>950672.2</v>
      </c>
      <c r="EK7" s="12">
        <v>904452.5</v>
      </c>
      <c r="EL7" s="12"/>
      <c r="EM7" s="12">
        <v>979221.7</v>
      </c>
      <c r="EN7" s="12"/>
      <c r="EO7" s="12">
        <v>929172</v>
      </c>
      <c r="EP7" s="12" t="s">
        <v>133</v>
      </c>
      <c r="EQ7" s="12" t="s">
        <v>133</v>
      </c>
      <c r="ER7" s="12" t="s">
        <v>133</v>
      </c>
      <c r="ES7" s="12" t="s">
        <v>133</v>
      </c>
      <c r="ET7" s="12" t="s">
        <v>133</v>
      </c>
      <c r="EU7" s="12" t="s">
        <v>133</v>
      </c>
      <c r="EV7" s="12" t="s">
        <v>133</v>
      </c>
      <c r="EW7" s="12" t="s">
        <v>133</v>
      </c>
      <c r="EX7" s="12" t="s">
        <v>133</v>
      </c>
      <c r="EY7" s="12" t="s">
        <v>133</v>
      </c>
      <c r="EZ7" s="12" t="s">
        <v>133</v>
      </c>
      <c r="FA7" s="12" t="s">
        <v>133</v>
      </c>
      <c r="FB7" s="12" t="s">
        <v>133</v>
      </c>
      <c r="FC7" s="12" t="s">
        <v>133</v>
      </c>
      <c r="FD7" s="12" t="s">
        <v>133</v>
      </c>
      <c r="FE7" s="12" t="s">
        <v>133</v>
      </c>
      <c r="FF7" s="12"/>
      <c r="FG7" s="12"/>
      <c r="FH7" s="12"/>
      <c r="FI7" s="12">
        <v>937098.6</v>
      </c>
      <c r="FJ7" s="10">
        <v>31.15</v>
      </c>
      <c r="FK7" s="10">
        <v>62.25366667</v>
      </c>
      <c r="FM7" s="10">
        <v>93.4</v>
      </c>
      <c r="FN7" s="10">
        <v>92.77226984</v>
      </c>
      <c r="FO7">
        <v>1</v>
      </c>
      <c r="FP7" t="s">
        <v>125</v>
      </c>
      <c r="FQ7" t="s">
        <v>141</v>
      </c>
      <c r="FS7" s="27">
        <v>2259.0782041804478</v>
      </c>
      <c r="FT7" s="27"/>
      <c r="FU7" s="27">
        <v>2662.950557619587</v>
      </c>
      <c r="FV7" s="27"/>
      <c r="FW7" s="27">
        <v>2749.107458922205</v>
      </c>
      <c r="FX7" s="27"/>
      <c r="FY7" s="27" t="s">
        <v>133</v>
      </c>
      <c r="FZ7" s="27"/>
      <c r="GA7" s="27" t="s">
        <v>133</v>
      </c>
      <c r="GB7" s="27"/>
      <c r="GC7" s="27" t="s">
        <v>133</v>
      </c>
      <c r="GD7" s="27"/>
      <c r="GE7" s="27"/>
      <c r="GF7" s="27"/>
      <c r="GG7" s="27">
        <f>AVERAGE(FS7,FU7,FW7)</f>
        <v>2557.045406907413</v>
      </c>
      <c r="GH7">
        <f t="shared" si="0"/>
        <v>0</v>
      </c>
      <c r="GI7" s="31">
        <v>2.341561095158299</v>
      </c>
      <c r="GK7" s="31">
        <v>2.2775358562371353</v>
      </c>
      <c r="GM7" s="31">
        <v>2.2981169124055083</v>
      </c>
      <c r="GN7" s="31"/>
      <c r="GO7" s="31" t="s">
        <v>133</v>
      </c>
      <c r="GP7" s="31"/>
      <c r="GQ7" s="31" t="s">
        <v>133</v>
      </c>
      <c r="GR7" s="31"/>
      <c r="GS7" s="31" t="s">
        <v>133</v>
      </c>
      <c r="GT7" s="31"/>
      <c r="GU7" s="31"/>
      <c r="GV7" s="17"/>
      <c r="GW7" s="34">
        <f>AVERAGE(GI7,GK7,GM7)</f>
        <v>2.305737954600314</v>
      </c>
      <c r="HX7" t="s">
        <v>79</v>
      </c>
      <c r="HZ7" s="12">
        <f t="shared" si="1"/>
        <v>937615.4</v>
      </c>
    </row>
    <row r="8" spans="1:234" ht="12.75">
      <c r="A8" s="35">
        <v>1014</v>
      </c>
      <c r="B8" s="35" t="s">
        <v>82</v>
      </c>
      <c r="C8" t="s">
        <v>83</v>
      </c>
      <c r="D8" t="s">
        <v>84</v>
      </c>
      <c r="E8" t="s">
        <v>47</v>
      </c>
      <c r="F8" t="s">
        <v>67</v>
      </c>
      <c r="G8" t="s">
        <v>144</v>
      </c>
      <c r="H8" t="s">
        <v>85</v>
      </c>
      <c r="M8" t="s">
        <v>56</v>
      </c>
      <c r="O8" t="s">
        <v>54</v>
      </c>
      <c r="P8" t="s">
        <v>54</v>
      </c>
      <c r="Q8" t="s">
        <v>54</v>
      </c>
      <c r="R8" t="s">
        <v>51</v>
      </c>
      <c r="S8" t="s">
        <v>54</v>
      </c>
      <c r="T8" s="1">
        <v>36039</v>
      </c>
      <c r="U8" t="s">
        <v>86</v>
      </c>
      <c r="V8" t="s">
        <v>88</v>
      </c>
      <c r="Y8">
        <v>1</v>
      </c>
      <c r="AC8" t="s">
        <v>70</v>
      </c>
      <c r="AD8">
        <v>1</v>
      </c>
      <c r="AE8" t="s">
        <v>89</v>
      </c>
      <c r="AF8" t="s">
        <v>90</v>
      </c>
      <c r="AG8" s="10"/>
      <c r="AH8" s="10">
        <v>1.166742813</v>
      </c>
      <c r="AI8" s="10"/>
      <c r="AJ8" s="10">
        <v>1.171277326</v>
      </c>
      <c r="AK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>
        <v>1.055301943</v>
      </c>
      <c r="BE8" s="10"/>
      <c r="BF8" s="10">
        <v>1.131107361</v>
      </c>
      <c r="BG8" s="2"/>
      <c r="BH8" s="10">
        <v>1.1132896345</v>
      </c>
      <c r="BI8">
        <v>1</v>
      </c>
      <c r="BJ8" t="s">
        <v>125</v>
      </c>
      <c r="BK8" t="s">
        <v>126</v>
      </c>
      <c r="BL8" s="20" t="s">
        <v>124</v>
      </c>
      <c r="BM8" s="12">
        <v>-83.57121702</v>
      </c>
      <c r="CD8" s="20" t="s">
        <v>124</v>
      </c>
      <c r="CE8" s="12">
        <v>-84</v>
      </c>
      <c r="CF8" s="20" t="s">
        <v>124</v>
      </c>
      <c r="CG8" s="12">
        <v>0</v>
      </c>
      <c r="CI8" s="12" t="s">
        <v>125</v>
      </c>
      <c r="DA8" s="12" t="s">
        <v>125</v>
      </c>
      <c r="DC8" s="12" t="s">
        <v>125</v>
      </c>
      <c r="DD8" s="12">
        <v>467.3</v>
      </c>
      <c r="DE8" s="12">
        <v>0</v>
      </c>
      <c r="DG8" s="12">
        <v>2240.9</v>
      </c>
      <c r="DI8" s="12">
        <v>2708.2</v>
      </c>
      <c r="DJ8" s="17">
        <v>69.7</v>
      </c>
      <c r="DK8" s="12">
        <v>3180</v>
      </c>
      <c r="DL8" s="17">
        <v>100</v>
      </c>
      <c r="DM8" s="12">
        <v>2472.4</v>
      </c>
      <c r="EF8" s="17">
        <v>100</v>
      </c>
      <c r="EG8" s="12">
        <v>2472.2</v>
      </c>
      <c r="EH8" s="17">
        <v>82.7</v>
      </c>
      <c r="EI8" s="12">
        <v>2708.2</v>
      </c>
      <c r="EK8" s="12">
        <v>964</v>
      </c>
      <c r="EL8" s="12">
        <v>100</v>
      </c>
      <c r="EM8" s="12">
        <v>221.2</v>
      </c>
      <c r="EN8" s="12"/>
      <c r="EO8" s="12"/>
      <c r="EP8" s="12" t="s">
        <v>133</v>
      </c>
      <c r="EQ8" s="12" t="s">
        <v>133</v>
      </c>
      <c r="ER8" s="12" t="s">
        <v>133</v>
      </c>
      <c r="ES8" s="12" t="s">
        <v>133</v>
      </c>
      <c r="ET8" s="12" t="s">
        <v>133</v>
      </c>
      <c r="EU8" s="12" t="s">
        <v>133</v>
      </c>
      <c r="EV8" s="12" t="s">
        <v>133</v>
      </c>
      <c r="EW8" s="12" t="s">
        <v>133</v>
      </c>
      <c r="EX8" s="12" t="s">
        <v>133</v>
      </c>
      <c r="EY8" s="12" t="s">
        <v>133</v>
      </c>
      <c r="EZ8" s="12" t="s">
        <v>133</v>
      </c>
      <c r="FA8" s="12" t="s">
        <v>133</v>
      </c>
      <c r="FB8" s="12" t="s">
        <v>133</v>
      </c>
      <c r="FC8" s="12" t="s">
        <v>133</v>
      </c>
      <c r="FD8" s="12" t="s">
        <v>133</v>
      </c>
      <c r="FE8" s="12" t="s">
        <v>133</v>
      </c>
      <c r="FF8" s="12">
        <v>100</v>
      </c>
      <c r="FG8" s="12">
        <v>216.6</v>
      </c>
      <c r="FH8" s="12">
        <v>31.2</v>
      </c>
      <c r="FI8" s="12">
        <v>467.3</v>
      </c>
      <c r="FJ8" s="10">
        <v>181.10183</v>
      </c>
      <c r="FK8" s="10">
        <v>719.5026333</v>
      </c>
      <c r="FM8" s="10">
        <v>900.6</v>
      </c>
      <c r="FN8" s="10">
        <v>919.0684444</v>
      </c>
      <c r="FO8">
        <v>1</v>
      </c>
      <c r="FP8" t="s">
        <v>125</v>
      </c>
      <c r="FQ8" t="s">
        <v>142</v>
      </c>
      <c r="FS8" s="27">
        <v>8.265509895767133</v>
      </c>
      <c r="FT8" s="27"/>
      <c r="FU8" s="27" t="s">
        <v>133</v>
      </c>
      <c r="FV8" s="27"/>
      <c r="FX8" s="27"/>
      <c r="FY8" s="27" t="s">
        <v>133</v>
      </c>
      <c r="FZ8" s="27"/>
      <c r="GA8" s="27" t="s">
        <v>133</v>
      </c>
      <c r="GB8" s="27"/>
      <c r="GC8" s="27" t="s">
        <v>133</v>
      </c>
      <c r="GD8" s="27"/>
      <c r="GE8" s="27" t="s">
        <v>133</v>
      </c>
      <c r="GF8" s="27"/>
      <c r="GG8" s="27">
        <f aca="true" t="shared" si="2" ref="GG8:GG13">AVERAGE(FS8,FU8,GE8)</f>
        <v>8.265509895767133</v>
      </c>
      <c r="GH8">
        <f t="shared" si="0"/>
        <v>0</v>
      </c>
      <c r="GI8" s="31">
        <v>2.560211819488672</v>
      </c>
      <c r="GJ8">
        <f>EL8</f>
        <v>100</v>
      </c>
      <c r="GK8" s="31">
        <v>2.734553113046432</v>
      </c>
      <c r="GN8" s="31"/>
      <c r="GO8" s="31" t="s">
        <v>133</v>
      </c>
      <c r="GP8" s="31"/>
      <c r="GQ8" s="31" t="s">
        <v>133</v>
      </c>
      <c r="GR8" s="31"/>
      <c r="GS8" s="31" t="s">
        <v>133</v>
      </c>
      <c r="GT8" s="31"/>
      <c r="GU8" s="31">
        <v>2.365272364572501</v>
      </c>
      <c r="GV8" s="17">
        <f>FH8</f>
        <v>31.2</v>
      </c>
      <c r="GW8" s="34">
        <f aca="true" t="shared" si="3" ref="GW8:GW17">AVERAGE(GI8,GK8,GU8)</f>
        <v>2.553345765702535</v>
      </c>
      <c r="HX8" t="s">
        <v>82</v>
      </c>
      <c r="HZ8" s="12">
        <f t="shared" si="1"/>
        <v>592.6</v>
      </c>
    </row>
    <row r="9" spans="1:234" ht="12.75">
      <c r="A9" s="35">
        <v>1011</v>
      </c>
      <c r="B9" s="35" t="s">
        <v>76</v>
      </c>
      <c r="C9" t="s">
        <v>48</v>
      </c>
      <c r="D9" t="s">
        <v>49</v>
      </c>
      <c r="E9" t="s">
        <v>47</v>
      </c>
      <c r="F9" t="s">
        <v>67</v>
      </c>
      <c r="G9" t="s">
        <v>52</v>
      </c>
      <c r="H9" t="s">
        <v>50</v>
      </c>
      <c r="M9" t="s">
        <v>61</v>
      </c>
      <c r="O9" t="s">
        <v>54</v>
      </c>
      <c r="P9" t="s">
        <v>54</v>
      </c>
      <c r="Q9" t="s">
        <v>54</v>
      </c>
      <c r="R9" t="s">
        <v>51</v>
      </c>
      <c r="S9" t="s">
        <v>54</v>
      </c>
      <c r="T9" s="1">
        <v>35827</v>
      </c>
      <c r="U9" t="s">
        <v>69</v>
      </c>
      <c r="V9" t="s">
        <v>74</v>
      </c>
      <c r="Y9">
        <v>3</v>
      </c>
      <c r="AC9" t="s">
        <v>70</v>
      </c>
      <c r="AD9">
        <v>1</v>
      </c>
      <c r="AE9" t="s">
        <v>172</v>
      </c>
      <c r="AG9" s="10"/>
      <c r="AH9" s="10">
        <v>181.2764045</v>
      </c>
      <c r="AI9" s="10"/>
      <c r="AJ9" s="10">
        <v>164.3628866</v>
      </c>
      <c r="AK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>
        <v>156.5168539</v>
      </c>
      <c r="BE9" s="10"/>
      <c r="BF9" s="10">
        <v>167.3853817</v>
      </c>
      <c r="BG9" s="2"/>
      <c r="BH9" s="10">
        <v>172.81964555000002</v>
      </c>
      <c r="BI9">
        <v>1</v>
      </c>
      <c r="BJ9" t="s">
        <v>125</v>
      </c>
      <c r="BK9" t="s">
        <v>126</v>
      </c>
      <c r="BM9" s="12">
        <v>-29.12808035</v>
      </c>
      <c r="BO9" s="12">
        <v>-34.5238033</v>
      </c>
      <c r="CC9" s="12">
        <v>-19.47592754</v>
      </c>
      <c r="CE9" s="12">
        <v>-27.59032854</v>
      </c>
      <c r="CG9" s="12">
        <f>AVERAGE(BM9,BO9)</f>
        <v>-31.825941825</v>
      </c>
      <c r="CI9" s="12" t="s">
        <v>125</v>
      </c>
      <c r="CK9" s="12" t="s">
        <v>125</v>
      </c>
      <c r="CY9" s="12" t="s">
        <v>125</v>
      </c>
      <c r="DA9" s="12" t="s">
        <v>125</v>
      </c>
      <c r="DC9" s="12" t="s">
        <v>125</v>
      </c>
      <c r="DD9" s="12">
        <v>11121.2</v>
      </c>
      <c r="DE9" s="12">
        <v>164253.4</v>
      </c>
      <c r="DG9" s="12">
        <v>23509</v>
      </c>
      <c r="DI9" s="12">
        <v>198883.6</v>
      </c>
      <c r="DK9" s="12">
        <v>212823.6</v>
      </c>
      <c r="DM9" s="12">
        <v>185226.8</v>
      </c>
      <c r="EF9" s="17"/>
      <c r="EG9" s="12">
        <v>198600.3</v>
      </c>
      <c r="EI9" s="12">
        <v>198883.6</v>
      </c>
      <c r="EK9" s="12">
        <v>188131.7</v>
      </c>
      <c r="EL9" s="12"/>
      <c r="EM9" s="14">
        <v>163128.1</v>
      </c>
      <c r="EN9" s="12"/>
      <c r="EO9" s="12"/>
      <c r="EP9" s="14" t="s">
        <v>133</v>
      </c>
      <c r="EQ9" s="14" t="s">
        <v>133</v>
      </c>
      <c r="ER9" s="14" t="s">
        <v>133</v>
      </c>
      <c r="ES9" s="14" t="s">
        <v>133</v>
      </c>
      <c r="ET9" s="14" t="s">
        <v>133</v>
      </c>
      <c r="EU9" s="14" t="s">
        <v>133</v>
      </c>
      <c r="EV9" s="14" t="s">
        <v>133</v>
      </c>
      <c r="EW9" s="14" t="s">
        <v>133</v>
      </c>
      <c r="EX9" s="14" t="s">
        <v>133</v>
      </c>
      <c r="EY9" s="14" t="s">
        <v>133</v>
      </c>
      <c r="EZ9" s="14" t="s">
        <v>133</v>
      </c>
      <c r="FA9" s="14" t="s">
        <v>133</v>
      </c>
      <c r="FB9" s="14" t="s">
        <v>133</v>
      </c>
      <c r="FC9" s="14" t="s">
        <v>133</v>
      </c>
      <c r="FD9" s="14" t="s">
        <v>133</v>
      </c>
      <c r="FE9" s="14" t="s">
        <v>133</v>
      </c>
      <c r="FF9" s="14"/>
      <c r="FG9" s="14">
        <v>174863.9</v>
      </c>
      <c r="FH9" s="14"/>
      <c r="FI9" s="14">
        <v>175374.6</v>
      </c>
      <c r="FJ9" s="10">
        <v>10.731210933</v>
      </c>
      <c r="FK9" s="10">
        <v>171.71154</v>
      </c>
      <c r="FM9" s="10">
        <v>182.44</v>
      </c>
      <c r="FN9" s="10">
        <v>191.0522487</v>
      </c>
      <c r="FO9">
        <v>1</v>
      </c>
      <c r="FP9" t="s">
        <v>125</v>
      </c>
      <c r="FQ9" t="s">
        <v>147</v>
      </c>
      <c r="FS9" s="27">
        <v>3305.952375399529</v>
      </c>
      <c r="FT9" s="27"/>
      <c r="FU9" s="27">
        <v>3678.6248509286083</v>
      </c>
      <c r="FV9" s="27"/>
      <c r="FX9" s="27"/>
      <c r="FY9" s="27" t="s">
        <v>133</v>
      </c>
      <c r="FZ9" s="27"/>
      <c r="GA9" s="27" t="s">
        <v>133</v>
      </c>
      <c r="GB9" s="27"/>
      <c r="GC9" s="27" t="s">
        <v>133</v>
      </c>
      <c r="GD9" s="27"/>
      <c r="GE9" s="27">
        <v>2825.931096420286</v>
      </c>
      <c r="GF9" s="27"/>
      <c r="GG9" s="27">
        <f t="shared" si="2"/>
        <v>3270.1694409161414</v>
      </c>
      <c r="GH9">
        <f t="shared" si="0"/>
        <v>0</v>
      </c>
      <c r="GI9" s="31">
        <v>2.560211819488672</v>
      </c>
      <c r="GK9" s="31">
        <v>2.734553113046432</v>
      </c>
      <c r="GN9" s="31"/>
      <c r="GO9" s="31" t="s">
        <v>133</v>
      </c>
      <c r="GP9" s="31"/>
      <c r="GQ9" s="31" t="s">
        <v>133</v>
      </c>
      <c r="GR9" s="31"/>
      <c r="GS9" s="31" t="s">
        <v>133</v>
      </c>
      <c r="GT9" s="31"/>
      <c r="GU9" s="31">
        <v>2.365272364572501</v>
      </c>
      <c r="GV9" s="17"/>
      <c r="GW9" s="34">
        <f t="shared" si="3"/>
        <v>2.553345765702535</v>
      </c>
      <c r="HX9" s="2" t="s">
        <v>76</v>
      </c>
      <c r="HZ9" s="12">
        <f t="shared" si="1"/>
        <v>175629.90000000002</v>
      </c>
    </row>
    <row r="10" spans="1:234" ht="12.75">
      <c r="A10" s="35" t="s">
        <v>59</v>
      </c>
      <c r="B10" s="35" t="s">
        <v>76</v>
      </c>
      <c r="C10" t="s">
        <v>48</v>
      </c>
      <c r="D10" t="s">
        <v>49</v>
      </c>
      <c r="E10" t="s">
        <v>47</v>
      </c>
      <c r="F10" t="s">
        <v>67</v>
      </c>
      <c r="G10" t="s">
        <v>52</v>
      </c>
      <c r="H10" t="s">
        <v>50</v>
      </c>
      <c r="M10" t="s">
        <v>57</v>
      </c>
      <c r="O10" t="s">
        <v>54</v>
      </c>
      <c r="P10" t="s">
        <v>54</v>
      </c>
      <c r="Q10" t="s">
        <v>54</v>
      </c>
      <c r="R10" t="s">
        <v>51</v>
      </c>
      <c r="S10" t="s">
        <v>54</v>
      </c>
      <c r="T10" s="1">
        <v>35827</v>
      </c>
      <c r="U10" t="s">
        <v>69</v>
      </c>
      <c r="V10" t="s">
        <v>74</v>
      </c>
      <c r="Y10">
        <v>3</v>
      </c>
      <c r="AC10" t="s">
        <v>70</v>
      </c>
      <c r="AD10">
        <v>1</v>
      </c>
      <c r="AE10" t="s">
        <v>125</v>
      </c>
      <c r="AF10" t="s">
        <v>136</v>
      </c>
      <c r="AG10" s="10"/>
      <c r="AH10" s="10">
        <v>181.2764045</v>
      </c>
      <c r="AI10" s="10"/>
      <c r="AJ10" s="10">
        <v>164.3628866</v>
      </c>
      <c r="AK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v>156.5168539</v>
      </c>
      <c r="BE10" s="10"/>
      <c r="BF10" s="10">
        <v>167.3853817</v>
      </c>
      <c r="BG10" s="2"/>
      <c r="BH10" s="10">
        <v>172.81964555000002</v>
      </c>
      <c r="BI10">
        <v>1</v>
      </c>
      <c r="BJ10" t="s">
        <v>125</v>
      </c>
      <c r="BK10" t="s">
        <v>126</v>
      </c>
      <c r="BM10" s="12">
        <v>-29.12808035</v>
      </c>
      <c r="BO10" s="12">
        <v>-34.5238033</v>
      </c>
      <c r="CC10" s="12">
        <v>-19.47592754</v>
      </c>
      <c r="CE10" s="12">
        <v>-27.59032854</v>
      </c>
      <c r="CG10" s="12">
        <f>AVERAGE(BM10,BO10)</f>
        <v>-31.825941825</v>
      </c>
      <c r="CI10" s="12" t="s">
        <v>125</v>
      </c>
      <c r="CK10" s="12" t="s">
        <v>125</v>
      </c>
      <c r="CY10" s="12" t="s">
        <v>125</v>
      </c>
      <c r="DA10" s="12" t="s">
        <v>125</v>
      </c>
      <c r="DC10" s="12" t="s">
        <v>125</v>
      </c>
      <c r="DD10" s="12">
        <v>11121.2</v>
      </c>
      <c r="DE10" s="12">
        <v>164253.4</v>
      </c>
      <c r="DG10" s="12">
        <v>23509</v>
      </c>
      <c r="DI10" s="12">
        <v>198883.6</v>
      </c>
      <c r="DK10" s="12">
        <v>212823.6</v>
      </c>
      <c r="DM10" s="12">
        <v>185226.8</v>
      </c>
      <c r="EF10" s="17"/>
      <c r="EG10" s="12">
        <v>198600.3</v>
      </c>
      <c r="EI10" s="12">
        <v>198883.6</v>
      </c>
      <c r="EK10" s="12">
        <v>188131.7</v>
      </c>
      <c r="EL10" s="12"/>
      <c r="EM10" s="14">
        <v>163128.1</v>
      </c>
      <c r="EN10" s="12"/>
      <c r="EO10" s="12"/>
      <c r="EP10" s="14" t="s">
        <v>133</v>
      </c>
      <c r="EQ10" s="14" t="s">
        <v>133</v>
      </c>
      <c r="ER10" s="14" t="s">
        <v>133</v>
      </c>
      <c r="ES10" s="14" t="s">
        <v>133</v>
      </c>
      <c r="ET10" s="14" t="s">
        <v>133</v>
      </c>
      <c r="EU10" s="14" t="s">
        <v>133</v>
      </c>
      <c r="EV10" s="14" t="s">
        <v>133</v>
      </c>
      <c r="EW10" s="14" t="s">
        <v>133</v>
      </c>
      <c r="EX10" s="14" t="s">
        <v>133</v>
      </c>
      <c r="EY10" s="14" t="s">
        <v>133</v>
      </c>
      <c r="EZ10" s="14" t="s">
        <v>133</v>
      </c>
      <c r="FA10" s="14" t="s">
        <v>133</v>
      </c>
      <c r="FB10" s="14" t="s">
        <v>133</v>
      </c>
      <c r="FC10" s="14" t="s">
        <v>133</v>
      </c>
      <c r="FD10" s="14" t="s">
        <v>133</v>
      </c>
      <c r="FE10" s="14" t="s">
        <v>133</v>
      </c>
      <c r="FF10" s="14"/>
      <c r="FG10" s="14">
        <v>174863.9</v>
      </c>
      <c r="FH10" s="14"/>
      <c r="FI10" s="14">
        <v>175374.6</v>
      </c>
      <c r="FJ10" s="10">
        <v>10.731210933</v>
      </c>
      <c r="FK10" s="10">
        <v>171.71154</v>
      </c>
      <c r="FM10" s="10">
        <v>182.44</v>
      </c>
      <c r="FN10" s="10">
        <v>191.0522487</v>
      </c>
      <c r="FO10">
        <v>1</v>
      </c>
      <c r="FP10" t="s">
        <v>125</v>
      </c>
      <c r="FQ10" t="s">
        <v>141</v>
      </c>
      <c r="FS10" s="27">
        <v>3305.952375399529</v>
      </c>
      <c r="FT10" s="27"/>
      <c r="FU10" s="27">
        <v>3678.6248509286083</v>
      </c>
      <c r="FV10" s="27"/>
      <c r="FX10" s="27"/>
      <c r="FY10" s="27" t="s">
        <v>133</v>
      </c>
      <c r="FZ10" s="27"/>
      <c r="GA10" s="27" t="s">
        <v>133</v>
      </c>
      <c r="GB10" s="27"/>
      <c r="GC10" s="27" t="s">
        <v>133</v>
      </c>
      <c r="GD10" s="27"/>
      <c r="GE10" s="27">
        <v>2825.931096420286</v>
      </c>
      <c r="GF10" s="27"/>
      <c r="GG10" s="27">
        <f t="shared" si="2"/>
        <v>3270.1694409161414</v>
      </c>
      <c r="GH10">
        <f t="shared" si="0"/>
        <v>0</v>
      </c>
      <c r="GI10" s="31">
        <v>2.560211819488672</v>
      </c>
      <c r="GK10" s="31">
        <v>2.734553113046432</v>
      </c>
      <c r="GN10" s="31"/>
      <c r="GO10" s="31" t="s">
        <v>133</v>
      </c>
      <c r="GP10" s="31"/>
      <c r="GQ10" s="31" t="s">
        <v>133</v>
      </c>
      <c r="GR10" s="31"/>
      <c r="GS10" s="31" t="s">
        <v>133</v>
      </c>
      <c r="GT10" s="31"/>
      <c r="GU10" s="31">
        <v>2.365272364572501</v>
      </c>
      <c r="GV10" s="17"/>
      <c r="GW10" s="34">
        <f t="shared" si="3"/>
        <v>2.553345765702535</v>
      </c>
      <c r="HX10" s="2" t="s">
        <v>76</v>
      </c>
      <c r="HZ10" s="12">
        <f t="shared" si="1"/>
        <v>175629.90000000002</v>
      </c>
    </row>
    <row r="11" spans="1:234" s="2" customFormat="1" ht="12.75">
      <c r="A11" s="6" t="s">
        <v>60</v>
      </c>
      <c r="B11" s="6" t="s">
        <v>76</v>
      </c>
      <c r="C11" s="2" t="s">
        <v>48</v>
      </c>
      <c r="D11" s="2" t="s">
        <v>49</v>
      </c>
      <c r="E11" s="2" t="s">
        <v>47</v>
      </c>
      <c r="F11" s="2" t="s">
        <v>67</v>
      </c>
      <c r="G11" s="2" t="s">
        <v>52</v>
      </c>
      <c r="H11" s="2" t="s">
        <v>50</v>
      </c>
      <c r="M11" s="2" t="s">
        <v>57</v>
      </c>
      <c r="O11" s="2" t="s">
        <v>54</v>
      </c>
      <c r="P11" s="2" t="s">
        <v>54</v>
      </c>
      <c r="Q11" s="2" t="s">
        <v>54</v>
      </c>
      <c r="R11" s="2" t="s">
        <v>51</v>
      </c>
      <c r="S11" s="2" t="s">
        <v>54</v>
      </c>
      <c r="T11" s="3">
        <v>35827</v>
      </c>
      <c r="U11" s="2" t="s">
        <v>69</v>
      </c>
      <c r="V11" s="2" t="s">
        <v>74</v>
      </c>
      <c r="Y11" s="2">
        <v>3</v>
      </c>
      <c r="AC11" s="2" t="s">
        <v>70</v>
      </c>
      <c r="AD11" s="2">
        <v>1</v>
      </c>
      <c r="AE11" s="2" t="s">
        <v>125</v>
      </c>
      <c r="AF11" s="33" t="s">
        <v>136</v>
      </c>
      <c r="AG11" s="11"/>
      <c r="AH11" s="11">
        <v>181.2764045</v>
      </c>
      <c r="AI11" s="11"/>
      <c r="AJ11" s="11">
        <v>164.3628866</v>
      </c>
      <c r="AK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>
        <v>156.5168539</v>
      </c>
      <c r="BE11" s="11"/>
      <c r="BF11" s="11">
        <v>167.3853817</v>
      </c>
      <c r="BH11" s="11">
        <v>172.81964555000002</v>
      </c>
      <c r="BI11">
        <v>1</v>
      </c>
      <c r="BJ11" t="s">
        <v>125</v>
      </c>
      <c r="BK11" t="s">
        <v>126</v>
      </c>
      <c r="BL11" s="21"/>
      <c r="BM11" s="14">
        <v>-29.12808035</v>
      </c>
      <c r="BN11" s="21"/>
      <c r="BO11" s="14">
        <v>-34.5238033</v>
      </c>
      <c r="CB11" s="14"/>
      <c r="CC11" s="14">
        <v>-19.47592754</v>
      </c>
      <c r="CD11" s="20"/>
      <c r="CE11" s="14">
        <v>-27.59032854</v>
      </c>
      <c r="CF11" s="21"/>
      <c r="CG11" s="12">
        <f>AVERAGE(BM11,BO11)</f>
        <v>-31.825941825</v>
      </c>
      <c r="CH11" s="21"/>
      <c r="CI11" s="12" t="s">
        <v>125</v>
      </c>
      <c r="CJ11" s="21"/>
      <c r="CK11" s="12" t="s">
        <v>125</v>
      </c>
      <c r="CX11" s="14"/>
      <c r="CY11" s="12" t="s">
        <v>125</v>
      </c>
      <c r="CZ11" s="20"/>
      <c r="DA11" s="12" t="s">
        <v>125</v>
      </c>
      <c r="DB11" s="21"/>
      <c r="DC11" s="12" t="s">
        <v>125</v>
      </c>
      <c r="DD11" s="14">
        <v>11121.2</v>
      </c>
      <c r="DE11" s="14">
        <v>164253.4</v>
      </c>
      <c r="DF11" s="14"/>
      <c r="DG11" s="14">
        <v>23509</v>
      </c>
      <c r="DH11" s="14"/>
      <c r="DI11" s="14">
        <v>198883.6</v>
      </c>
      <c r="DJ11" s="17"/>
      <c r="DK11" s="12">
        <v>212823.6</v>
      </c>
      <c r="DL11" s="17"/>
      <c r="DM11" s="12">
        <v>185226.8</v>
      </c>
      <c r="EF11" s="17"/>
      <c r="EG11" s="12">
        <v>198600.3</v>
      </c>
      <c r="EH11" s="17"/>
      <c r="EI11" s="12">
        <v>198883.6</v>
      </c>
      <c r="EJ11"/>
      <c r="EK11" s="12">
        <v>188131.7</v>
      </c>
      <c r="EL11" s="12"/>
      <c r="EM11" s="14">
        <v>163128.1</v>
      </c>
      <c r="EN11" s="14"/>
      <c r="EO11" s="14"/>
      <c r="EP11" s="14" t="s">
        <v>133</v>
      </c>
      <c r="EQ11" s="14" t="s">
        <v>133</v>
      </c>
      <c r="ER11" s="14" t="s">
        <v>133</v>
      </c>
      <c r="ES11" s="14" t="s">
        <v>133</v>
      </c>
      <c r="ET11" s="14" t="s">
        <v>133</v>
      </c>
      <c r="EU11" s="14" t="s">
        <v>133</v>
      </c>
      <c r="EV11" s="14" t="s">
        <v>133</v>
      </c>
      <c r="EW11" s="14" t="s">
        <v>133</v>
      </c>
      <c r="EX11" s="14" t="s">
        <v>133</v>
      </c>
      <c r="EY11" s="14" t="s">
        <v>133</v>
      </c>
      <c r="EZ11" s="14" t="s">
        <v>133</v>
      </c>
      <c r="FA11" s="14" t="s">
        <v>133</v>
      </c>
      <c r="FB11" s="14" t="s">
        <v>133</v>
      </c>
      <c r="FC11" s="14" t="s">
        <v>133</v>
      </c>
      <c r="FD11" s="14" t="s">
        <v>133</v>
      </c>
      <c r="FE11" s="14" t="s">
        <v>133</v>
      </c>
      <c r="FF11" s="14"/>
      <c r="FG11" s="14">
        <v>174863.9</v>
      </c>
      <c r="FH11" s="14"/>
      <c r="FI11" s="14">
        <v>175374.6</v>
      </c>
      <c r="FJ11" s="10">
        <v>10.731210933</v>
      </c>
      <c r="FK11" s="10">
        <v>171.71154</v>
      </c>
      <c r="FL11" s="10"/>
      <c r="FM11" s="10">
        <v>182.44</v>
      </c>
      <c r="FN11" s="10">
        <v>191.0522487</v>
      </c>
      <c r="FO11" s="2">
        <v>1</v>
      </c>
      <c r="FP11" s="2" t="s">
        <v>125</v>
      </c>
      <c r="FQ11" t="s">
        <v>141</v>
      </c>
      <c r="FR11"/>
      <c r="FS11" s="28">
        <v>3305.952375399529</v>
      </c>
      <c r="FT11" s="28"/>
      <c r="FU11" s="28">
        <v>3678.6248509286083</v>
      </c>
      <c r="FV11" s="28"/>
      <c r="FX11" s="28"/>
      <c r="FY11" s="28" t="s">
        <v>133</v>
      </c>
      <c r="FZ11" s="28"/>
      <c r="GA11" s="28" t="s">
        <v>133</v>
      </c>
      <c r="GB11" s="28"/>
      <c r="GC11" s="28" t="s">
        <v>133</v>
      </c>
      <c r="GD11" s="27"/>
      <c r="GE11" s="28">
        <v>2825.931096420286</v>
      </c>
      <c r="GF11" s="28"/>
      <c r="GG11" s="27">
        <f t="shared" si="2"/>
        <v>3270.1694409161414</v>
      </c>
      <c r="GH11">
        <f t="shared" si="0"/>
        <v>0</v>
      </c>
      <c r="GI11" s="32">
        <v>0.5542658125659425</v>
      </c>
      <c r="GJ11"/>
      <c r="GK11" s="31">
        <v>0.7066059953746799</v>
      </c>
      <c r="GL11"/>
      <c r="GN11" s="31"/>
      <c r="GO11" s="32" t="s">
        <v>133</v>
      </c>
      <c r="GP11" s="32"/>
      <c r="GQ11" s="31" t="s">
        <v>133</v>
      </c>
      <c r="GR11" s="32"/>
      <c r="GS11" s="32" t="s">
        <v>133</v>
      </c>
      <c r="GT11" s="32"/>
      <c r="GU11" s="31">
        <v>0.6172274941656007</v>
      </c>
      <c r="GV11" s="17"/>
      <c r="GW11" s="34">
        <f t="shared" si="3"/>
        <v>0.6260331007020744</v>
      </c>
      <c r="HX11" s="2" t="s">
        <v>76</v>
      </c>
      <c r="HZ11" s="12">
        <f t="shared" si="1"/>
        <v>175629.90000000002</v>
      </c>
    </row>
    <row r="12" spans="1:234" ht="12.75">
      <c r="A12" s="35">
        <v>1012</v>
      </c>
      <c r="B12" s="35" t="s">
        <v>68</v>
      </c>
      <c r="C12" t="s">
        <v>48</v>
      </c>
      <c r="D12" t="s">
        <v>49</v>
      </c>
      <c r="E12" t="s">
        <v>47</v>
      </c>
      <c r="F12" t="s">
        <v>67</v>
      </c>
      <c r="G12" t="s">
        <v>52</v>
      </c>
      <c r="H12" t="s">
        <v>50</v>
      </c>
      <c r="M12" t="s">
        <v>53</v>
      </c>
      <c r="O12" t="s">
        <v>54</v>
      </c>
      <c r="P12" t="s">
        <v>54</v>
      </c>
      <c r="Q12" t="s">
        <v>54</v>
      </c>
      <c r="R12" t="s">
        <v>51</v>
      </c>
      <c r="S12" t="s">
        <v>54</v>
      </c>
      <c r="T12" s="1">
        <v>35582</v>
      </c>
      <c r="U12" t="s">
        <v>69</v>
      </c>
      <c r="V12" t="s">
        <v>71</v>
      </c>
      <c r="Y12">
        <v>3</v>
      </c>
      <c r="AC12" t="s">
        <v>70</v>
      </c>
      <c r="AD12">
        <v>1</v>
      </c>
      <c r="AE12" t="s">
        <v>172</v>
      </c>
      <c r="AF12" t="s">
        <v>72</v>
      </c>
      <c r="AG12" s="10"/>
      <c r="AH12" s="10">
        <v>55.84864865</v>
      </c>
      <c r="AI12" s="10"/>
      <c r="AJ12" s="10">
        <v>54.98684211</v>
      </c>
      <c r="AK12" s="10"/>
      <c r="BD12" s="10">
        <v>35.49044586</v>
      </c>
      <c r="BE12" s="10"/>
      <c r="BF12" s="10">
        <v>48.7753122</v>
      </c>
      <c r="BG12" s="2"/>
      <c r="BH12" s="10">
        <v>55.4</v>
      </c>
      <c r="BI12">
        <v>1</v>
      </c>
      <c r="BJ12" t="s">
        <v>125</v>
      </c>
      <c r="BK12" t="s">
        <v>126</v>
      </c>
      <c r="BM12" s="12">
        <v>44</v>
      </c>
      <c r="BO12" s="12">
        <v>50</v>
      </c>
      <c r="CC12" s="12">
        <v>64</v>
      </c>
      <c r="CE12" s="12">
        <v>53</v>
      </c>
      <c r="CG12" s="12">
        <f>AVERAGE(BM12,BO12)</f>
        <v>47</v>
      </c>
      <c r="CI12" s="12" t="s">
        <v>125</v>
      </c>
      <c r="CK12" s="12" t="s">
        <v>125</v>
      </c>
      <c r="CY12" s="12" t="s">
        <v>125</v>
      </c>
      <c r="DA12" s="12" t="s">
        <v>125</v>
      </c>
      <c r="DC12" s="12" t="s">
        <v>125</v>
      </c>
      <c r="DD12" s="12">
        <v>57381.2</v>
      </c>
      <c r="DG12" s="12">
        <v>91760.8</v>
      </c>
      <c r="DI12" s="12">
        <v>149142</v>
      </c>
      <c r="DK12" s="12">
        <v>143331.5</v>
      </c>
      <c r="DM12" s="12">
        <v>159180.7</v>
      </c>
      <c r="EF12" s="17"/>
      <c r="EG12" s="12">
        <v>144913.8</v>
      </c>
      <c r="EI12" s="12">
        <v>149142</v>
      </c>
      <c r="EK12" s="12">
        <v>47876.6</v>
      </c>
      <c r="EL12" s="12"/>
      <c r="EM12" s="12">
        <v>67124.4</v>
      </c>
      <c r="EN12" s="12"/>
      <c r="EO12" s="12"/>
      <c r="EP12" s="12" t="s">
        <v>133</v>
      </c>
      <c r="EQ12" s="12" t="s">
        <v>133</v>
      </c>
      <c r="ER12" s="12" t="s">
        <v>133</v>
      </c>
      <c r="ES12" s="12" t="s">
        <v>133</v>
      </c>
      <c r="ET12" s="12" t="s">
        <v>133</v>
      </c>
      <c r="EU12" s="12" t="s">
        <v>133</v>
      </c>
      <c r="EV12" s="12" t="s">
        <v>133</v>
      </c>
      <c r="EW12" s="12" t="s">
        <v>133</v>
      </c>
      <c r="EX12" s="12" t="s">
        <v>133</v>
      </c>
      <c r="EY12" s="12" t="s">
        <v>133</v>
      </c>
      <c r="EZ12" s="12" t="s">
        <v>133</v>
      </c>
      <c r="FA12" s="12" t="s">
        <v>133</v>
      </c>
      <c r="FB12" s="12" t="s">
        <v>133</v>
      </c>
      <c r="FC12" s="12" t="s">
        <v>133</v>
      </c>
      <c r="FD12" s="12" t="s">
        <v>133</v>
      </c>
      <c r="FE12" s="12" t="s">
        <v>133</v>
      </c>
      <c r="FF12" s="12"/>
      <c r="FG12" s="12">
        <v>57142.7</v>
      </c>
      <c r="FH12" s="12"/>
      <c r="FI12" s="12">
        <v>57381.2</v>
      </c>
      <c r="FJ12" s="10">
        <v>19.202832</v>
      </c>
      <c r="FK12" s="10">
        <v>224.929628</v>
      </c>
      <c r="FM12" s="10">
        <v>244.13</v>
      </c>
      <c r="FN12" s="10">
        <v>249.1705855</v>
      </c>
      <c r="FO12">
        <v>1</v>
      </c>
      <c r="FP12" s="33" t="s">
        <v>125</v>
      </c>
      <c r="FQ12" t="s">
        <v>147</v>
      </c>
      <c r="FS12" s="27">
        <v>327.4072683306292</v>
      </c>
      <c r="FT12" s="27"/>
      <c r="FU12" s="27">
        <v>370.0367756500698</v>
      </c>
      <c r="FV12" s="27"/>
      <c r="FX12" s="27"/>
      <c r="FY12" s="27" t="s">
        <v>133</v>
      </c>
      <c r="FZ12" s="27"/>
      <c r="GA12" s="27" t="s">
        <v>133</v>
      </c>
      <c r="GB12" s="27"/>
      <c r="GC12" s="27" t="s">
        <v>133</v>
      </c>
      <c r="GD12" s="27"/>
      <c r="GE12" s="27">
        <v>229.16388437351424</v>
      </c>
      <c r="GF12" s="27"/>
      <c r="GG12" s="27">
        <f t="shared" si="2"/>
        <v>308.86930945140443</v>
      </c>
      <c r="GH12">
        <f t="shared" si="0"/>
        <v>0</v>
      </c>
      <c r="GI12" s="31">
        <v>0.5542658125659425</v>
      </c>
      <c r="GK12" s="31">
        <v>0.7066059953746799</v>
      </c>
      <c r="GN12" s="31"/>
      <c r="GO12" s="31" t="s">
        <v>133</v>
      </c>
      <c r="GP12" s="31"/>
      <c r="GQ12" s="31" t="s">
        <v>133</v>
      </c>
      <c r="GR12" s="31"/>
      <c r="GS12" s="31" t="s">
        <v>133</v>
      </c>
      <c r="GT12" s="31"/>
      <c r="GU12" s="31">
        <v>0.6172274941656007</v>
      </c>
      <c r="GV12" s="17"/>
      <c r="GW12" s="34">
        <f t="shared" si="3"/>
        <v>0.6260331007020744</v>
      </c>
      <c r="HX12" t="s">
        <v>68</v>
      </c>
      <c r="HZ12" s="12">
        <f t="shared" si="1"/>
        <v>57500.5</v>
      </c>
    </row>
    <row r="13" spans="1:234" ht="12.75">
      <c r="A13" s="35" t="s">
        <v>55</v>
      </c>
      <c r="B13" s="35" t="s">
        <v>68</v>
      </c>
      <c r="C13" t="s">
        <v>48</v>
      </c>
      <c r="D13" t="s">
        <v>49</v>
      </c>
      <c r="E13" t="s">
        <v>47</v>
      </c>
      <c r="F13" t="s">
        <v>67</v>
      </c>
      <c r="G13" t="s">
        <v>52</v>
      </c>
      <c r="H13" t="s">
        <v>50</v>
      </c>
      <c r="M13" t="s">
        <v>56</v>
      </c>
      <c r="O13" t="s">
        <v>54</v>
      </c>
      <c r="P13" t="s">
        <v>54</v>
      </c>
      <c r="Q13" t="s">
        <v>54</v>
      </c>
      <c r="R13" t="s">
        <v>51</v>
      </c>
      <c r="S13" t="s">
        <v>54</v>
      </c>
      <c r="T13" s="1">
        <v>35582</v>
      </c>
      <c r="U13" t="s">
        <v>69</v>
      </c>
      <c r="V13" t="s">
        <v>71</v>
      </c>
      <c r="Y13">
        <v>3</v>
      </c>
      <c r="AC13" t="s">
        <v>70</v>
      </c>
      <c r="AD13">
        <v>1</v>
      </c>
      <c r="AE13" t="s">
        <v>125</v>
      </c>
      <c r="AF13" t="s">
        <v>137</v>
      </c>
      <c r="AG13" s="10"/>
      <c r="AH13" s="10">
        <v>55.84864865</v>
      </c>
      <c r="AI13" s="10"/>
      <c r="AJ13" s="10">
        <v>54.98684211</v>
      </c>
      <c r="AK13" s="10"/>
      <c r="BD13" s="10">
        <v>35.49044586</v>
      </c>
      <c r="BE13" s="10"/>
      <c r="BF13" s="10">
        <v>48.7753122</v>
      </c>
      <c r="BG13" s="2"/>
      <c r="BH13" s="10">
        <v>55.4</v>
      </c>
      <c r="BI13">
        <v>1</v>
      </c>
      <c r="BJ13" t="s">
        <v>125</v>
      </c>
      <c r="BK13" t="s">
        <v>139</v>
      </c>
      <c r="BM13" s="12">
        <v>44</v>
      </c>
      <c r="BO13" s="12">
        <v>50</v>
      </c>
      <c r="CC13" s="12">
        <v>64</v>
      </c>
      <c r="CE13" s="12">
        <v>53</v>
      </c>
      <c r="CG13" s="12">
        <f>AVERAGE(BM13,BO13)</f>
        <v>47</v>
      </c>
      <c r="CI13" s="12" t="s">
        <v>125</v>
      </c>
      <c r="CK13" s="12" t="s">
        <v>125</v>
      </c>
      <c r="CY13" s="12" t="s">
        <v>125</v>
      </c>
      <c r="DA13" s="12" t="s">
        <v>125</v>
      </c>
      <c r="DC13" s="12" t="s">
        <v>125</v>
      </c>
      <c r="DD13" s="12">
        <v>57381.2</v>
      </c>
      <c r="DG13" s="12">
        <v>91760.8</v>
      </c>
      <c r="DI13" s="12">
        <v>149142</v>
      </c>
      <c r="DK13" s="12">
        <v>143331.5</v>
      </c>
      <c r="DM13" s="12">
        <v>159180.7</v>
      </c>
      <c r="EF13" s="17"/>
      <c r="EG13" s="12">
        <v>144913.8</v>
      </c>
      <c r="EI13" s="12">
        <v>149142</v>
      </c>
      <c r="EK13" s="12">
        <v>47876.6</v>
      </c>
      <c r="EL13" s="12"/>
      <c r="EM13" s="12">
        <v>67124.4</v>
      </c>
      <c r="EN13" s="12"/>
      <c r="EO13" s="12"/>
      <c r="EP13" s="12" t="s">
        <v>133</v>
      </c>
      <c r="EQ13" s="12" t="s">
        <v>133</v>
      </c>
      <c r="ER13" s="12" t="s">
        <v>133</v>
      </c>
      <c r="ES13" s="12" t="s">
        <v>133</v>
      </c>
      <c r="ET13" s="12" t="s">
        <v>133</v>
      </c>
      <c r="EU13" s="12" t="s">
        <v>133</v>
      </c>
      <c r="EV13" s="12" t="s">
        <v>133</v>
      </c>
      <c r="EW13" s="12" t="s">
        <v>133</v>
      </c>
      <c r="EX13" s="12" t="s">
        <v>133</v>
      </c>
      <c r="EY13" s="12" t="s">
        <v>133</v>
      </c>
      <c r="EZ13" s="12" t="s">
        <v>133</v>
      </c>
      <c r="FA13" s="12" t="s">
        <v>133</v>
      </c>
      <c r="FB13" s="12" t="s">
        <v>133</v>
      </c>
      <c r="FC13" s="12" t="s">
        <v>133</v>
      </c>
      <c r="FD13" s="12" t="s">
        <v>133</v>
      </c>
      <c r="FE13" s="12" t="s">
        <v>133</v>
      </c>
      <c r="FF13" s="12"/>
      <c r="FG13" s="12">
        <v>57142.7</v>
      </c>
      <c r="FH13" s="12"/>
      <c r="FI13" s="12">
        <v>57381.2</v>
      </c>
      <c r="FJ13" s="10">
        <v>19.202832</v>
      </c>
      <c r="FK13" s="10">
        <v>224.929628</v>
      </c>
      <c r="FM13" s="10">
        <v>244.13</v>
      </c>
      <c r="FN13" s="10">
        <v>249.1705855</v>
      </c>
      <c r="FO13">
        <v>1</v>
      </c>
      <c r="FP13" t="s">
        <v>125</v>
      </c>
      <c r="FQ13" t="s">
        <v>141</v>
      </c>
      <c r="FS13" s="27">
        <v>327.4072683306292</v>
      </c>
      <c r="FT13" s="27"/>
      <c r="FU13" s="27">
        <v>370.0367756500698</v>
      </c>
      <c r="FV13" s="27"/>
      <c r="FX13" s="27"/>
      <c r="FY13" s="27" t="s">
        <v>133</v>
      </c>
      <c r="FZ13" s="27"/>
      <c r="GA13" s="27" t="s">
        <v>133</v>
      </c>
      <c r="GB13" s="27"/>
      <c r="GC13" s="27" t="s">
        <v>133</v>
      </c>
      <c r="GD13" s="27"/>
      <c r="GE13" s="27">
        <v>229.16388437351424</v>
      </c>
      <c r="GF13" s="27"/>
      <c r="GG13" s="27">
        <f t="shared" si="2"/>
        <v>308.86930945140443</v>
      </c>
      <c r="GH13">
        <f t="shared" si="0"/>
        <v>0</v>
      </c>
      <c r="GI13" s="31">
        <v>0.009239089588162523</v>
      </c>
      <c r="GK13" s="31">
        <v>0.0009343157167641127</v>
      </c>
      <c r="GN13" s="31"/>
      <c r="GO13" s="31" t="s">
        <v>133</v>
      </c>
      <c r="GP13" s="31"/>
      <c r="GQ13" s="31" t="s">
        <v>133</v>
      </c>
      <c r="GR13" s="31"/>
      <c r="GS13" s="31" t="s">
        <v>133</v>
      </c>
      <c r="GT13" s="31"/>
      <c r="GU13" s="31">
        <v>0.0009696744920483092</v>
      </c>
      <c r="GV13" s="17"/>
      <c r="GW13" s="34">
        <f t="shared" si="3"/>
        <v>0.0037143599323249815</v>
      </c>
      <c r="HX13" t="s">
        <v>68</v>
      </c>
      <c r="HZ13" s="12">
        <f t="shared" si="1"/>
        <v>57500.5</v>
      </c>
    </row>
    <row r="14" spans="1:234" ht="12.75">
      <c r="A14" s="35">
        <v>1013</v>
      </c>
      <c r="B14" s="35" t="s">
        <v>91</v>
      </c>
      <c r="C14" t="s">
        <v>83</v>
      </c>
      <c r="D14" t="s">
        <v>84</v>
      </c>
      <c r="E14" t="s">
        <v>47</v>
      </c>
      <c r="F14" t="s">
        <v>67</v>
      </c>
      <c r="G14" t="s">
        <v>144</v>
      </c>
      <c r="H14" t="s">
        <v>85</v>
      </c>
      <c r="M14" t="s">
        <v>56</v>
      </c>
      <c r="O14" t="s">
        <v>54</v>
      </c>
      <c r="P14" t="s">
        <v>54</v>
      </c>
      <c r="Q14" t="s">
        <v>54</v>
      </c>
      <c r="R14" t="s">
        <v>51</v>
      </c>
      <c r="S14" t="s">
        <v>54</v>
      </c>
      <c r="T14" s="1">
        <v>36039</v>
      </c>
      <c r="U14" t="s">
        <v>86</v>
      </c>
      <c r="V14" t="s">
        <v>88</v>
      </c>
      <c r="Y14">
        <v>1</v>
      </c>
      <c r="AC14" t="s">
        <v>70</v>
      </c>
      <c r="AD14">
        <v>1</v>
      </c>
      <c r="AE14" t="s">
        <v>89</v>
      </c>
      <c r="AF14" t="s">
        <v>90</v>
      </c>
      <c r="AG14" s="10"/>
      <c r="AH14" s="10">
        <v>1.174746853</v>
      </c>
      <c r="AI14" s="10"/>
      <c r="AJ14" s="10">
        <v>1.086086713</v>
      </c>
      <c r="AK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>
        <v>1.727275247</v>
      </c>
      <c r="BE14" s="10"/>
      <c r="BF14" s="10">
        <v>1.329369605</v>
      </c>
      <c r="BG14" s="2"/>
      <c r="BH14" s="10">
        <v>1.130416783</v>
      </c>
      <c r="DD14" s="12">
        <v>683.2</v>
      </c>
      <c r="DG14" s="12">
        <v>2137.4</v>
      </c>
      <c r="DI14" s="12">
        <v>2820.6</v>
      </c>
      <c r="DJ14" s="17">
        <v>55.7</v>
      </c>
      <c r="DK14" s="12">
        <v>3765.9</v>
      </c>
      <c r="DL14" s="17">
        <v>100</v>
      </c>
      <c r="DM14" s="12">
        <v>2313.6</v>
      </c>
      <c r="EF14" s="17">
        <v>100</v>
      </c>
      <c r="EG14" s="12">
        <v>2382.3</v>
      </c>
      <c r="EH14" s="17">
        <v>100</v>
      </c>
      <c r="EI14" s="12">
        <v>2820.6</v>
      </c>
      <c r="EK14" s="12">
        <v>1669.7</v>
      </c>
      <c r="EL14" s="12">
        <v>100</v>
      </c>
      <c r="EM14" s="12">
        <v>185.6</v>
      </c>
      <c r="EN14" s="12"/>
      <c r="EO14" s="12"/>
      <c r="EP14" s="12" t="s">
        <v>133</v>
      </c>
      <c r="EQ14" s="12" t="s">
        <v>133</v>
      </c>
      <c r="ER14" s="12" t="s">
        <v>133</v>
      </c>
      <c r="ES14" s="12" t="s">
        <v>133</v>
      </c>
      <c r="ET14" s="12" t="s">
        <v>133</v>
      </c>
      <c r="EU14" s="12" t="s">
        <v>133</v>
      </c>
      <c r="EV14" s="12" t="s">
        <v>133</v>
      </c>
      <c r="EW14" s="12" t="s">
        <v>133</v>
      </c>
      <c r="EX14" s="12" t="s">
        <v>133</v>
      </c>
      <c r="EY14" s="12" t="s">
        <v>133</v>
      </c>
      <c r="EZ14" s="12" t="s">
        <v>133</v>
      </c>
      <c r="FA14" s="12" t="s">
        <v>133</v>
      </c>
      <c r="FB14" s="12" t="s">
        <v>133</v>
      </c>
      <c r="FC14" s="12" t="s">
        <v>133</v>
      </c>
      <c r="FD14" s="12" t="s">
        <v>133</v>
      </c>
      <c r="FE14" s="12" t="s">
        <v>133</v>
      </c>
      <c r="FF14" s="12">
        <v>100</v>
      </c>
      <c r="FG14" s="12">
        <v>194.2</v>
      </c>
      <c r="FH14" s="12">
        <v>18.5</v>
      </c>
      <c r="FI14" s="12">
        <v>683.2</v>
      </c>
      <c r="FJ14" s="10">
        <v>159.89699</v>
      </c>
      <c r="FK14" s="10">
        <v>694.3833333</v>
      </c>
      <c r="FM14" s="10">
        <v>854.28</v>
      </c>
      <c r="FN14" s="10">
        <v>967.6515556</v>
      </c>
      <c r="FS14" s="27" t="s">
        <v>133</v>
      </c>
      <c r="FT14" s="27"/>
      <c r="FU14" s="27" t="s">
        <v>133</v>
      </c>
      <c r="FV14" s="27"/>
      <c r="FX14" s="27"/>
      <c r="FY14" s="27" t="s">
        <v>133</v>
      </c>
      <c r="FZ14" s="27"/>
      <c r="GA14" s="27" t="s">
        <v>133</v>
      </c>
      <c r="GB14" s="27"/>
      <c r="GC14" s="27" t="s">
        <v>133</v>
      </c>
      <c r="GD14" s="27"/>
      <c r="GE14" s="27" t="s">
        <v>133</v>
      </c>
      <c r="GF14" s="27"/>
      <c r="GG14" s="27"/>
      <c r="GH14">
        <f t="shared" si="0"/>
        <v>0</v>
      </c>
      <c r="GI14" s="31">
        <v>0.004502617583488924</v>
      </c>
      <c r="GJ14">
        <f>EL14</f>
        <v>100</v>
      </c>
      <c r="GK14" s="31">
        <v>0.0009000386186682912</v>
      </c>
      <c r="GN14" s="31"/>
      <c r="GO14" s="31" t="s">
        <v>133</v>
      </c>
      <c r="GP14" s="31"/>
      <c r="GQ14" s="31" t="s">
        <v>133</v>
      </c>
      <c r="GR14" s="31"/>
      <c r="GS14" s="31" t="s">
        <v>133</v>
      </c>
      <c r="GT14" s="31"/>
      <c r="GU14" s="31">
        <v>0.0009266285767940032</v>
      </c>
      <c r="GV14" s="17">
        <f>FH14</f>
        <v>18.5</v>
      </c>
      <c r="GW14" s="34">
        <f t="shared" si="3"/>
        <v>0.0021097615929837393</v>
      </c>
      <c r="HX14" t="s">
        <v>91</v>
      </c>
      <c r="HZ14" s="12">
        <f t="shared" si="1"/>
        <v>927.65</v>
      </c>
    </row>
    <row r="15" spans="1:234" ht="12.75">
      <c r="A15" s="35">
        <v>719</v>
      </c>
      <c r="B15" s="35" t="s">
        <v>73</v>
      </c>
      <c r="C15" t="s">
        <v>48</v>
      </c>
      <c r="D15" t="s">
        <v>49</v>
      </c>
      <c r="E15" t="s">
        <v>47</v>
      </c>
      <c r="F15" t="s">
        <v>67</v>
      </c>
      <c r="G15" t="s">
        <v>52</v>
      </c>
      <c r="H15" t="s">
        <v>50</v>
      </c>
      <c r="M15" t="s">
        <v>57</v>
      </c>
      <c r="O15" t="s">
        <v>54</v>
      </c>
      <c r="P15" t="s">
        <v>54</v>
      </c>
      <c r="Q15" t="s">
        <v>54</v>
      </c>
      <c r="R15" t="s">
        <v>51</v>
      </c>
      <c r="S15" t="s">
        <v>54</v>
      </c>
      <c r="T15" s="1">
        <v>35947</v>
      </c>
      <c r="U15" t="s">
        <v>69</v>
      </c>
      <c r="V15" t="s">
        <v>74</v>
      </c>
      <c r="Y15">
        <v>3</v>
      </c>
      <c r="AC15" t="s">
        <v>70</v>
      </c>
      <c r="AD15">
        <v>1</v>
      </c>
      <c r="AE15" t="s">
        <v>172</v>
      </c>
      <c r="AF15" t="s">
        <v>75</v>
      </c>
      <c r="AG15" s="10"/>
      <c r="AI15" s="10"/>
      <c r="AJ15" s="10">
        <v>85.19681416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>
        <v>142.4035398</v>
      </c>
      <c r="BE15" s="10"/>
      <c r="BF15" s="10">
        <v>113.800177</v>
      </c>
      <c r="BG15" s="2"/>
      <c r="BH15" s="10">
        <v>85.19681416</v>
      </c>
      <c r="BI15">
        <v>1</v>
      </c>
      <c r="BJ15" t="s">
        <v>125</v>
      </c>
      <c r="BK15" t="s">
        <v>126</v>
      </c>
      <c r="BM15" s="12">
        <v>16</v>
      </c>
      <c r="BO15" s="12">
        <v>-28</v>
      </c>
      <c r="CE15" s="12">
        <v>-7</v>
      </c>
      <c r="CG15" s="12">
        <f>AVERAGE(BM15,BO15)</f>
        <v>-6</v>
      </c>
      <c r="CI15" s="12" t="s">
        <v>125</v>
      </c>
      <c r="CK15" s="12" t="s">
        <v>125</v>
      </c>
      <c r="DA15" s="12" t="s">
        <v>125</v>
      </c>
      <c r="DC15" s="12" t="s">
        <v>125</v>
      </c>
      <c r="DD15" s="12">
        <v>8932.8</v>
      </c>
      <c r="DE15" s="12">
        <v>127306.7</v>
      </c>
      <c r="DG15" s="12">
        <v>18317.8</v>
      </c>
      <c r="DI15" s="12">
        <v>154557.3</v>
      </c>
      <c r="DJ15" s="17">
        <v>0</v>
      </c>
      <c r="DK15" s="12">
        <v>147472.3</v>
      </c>
      <c r="DL15" s="17">
        <v>0</v>
      </c>
      <c r="DM15" s="12">
        <v>161642.4</v>
      </c>
      <c r="EF15" s="17"/>
      <c r="EH15" s="17">
        <v>0</v>
      </c>
      <c r="EI15" s="12">
        <v>154557.3</v>
      </c>
      <c r="EK15" s="12"/>
      <c r="EL15" s="12"/>
      <c r="EM15" s="12">
        <v>143249.7</v>
      </c>
      <c r="EN15" s="12"/>
      <c r="EO15" s="12"/>
      <c r="EP15" s="12" t="s">
        <v>133</v>
      </c>
      <c r="EQ15" s="12" t="s">
        <v>133</v>
      </c>
      <c r="ER15" s="12" t="s">
        <v>133</v>
      </c>
      <c r="ES15" s="12" t="s">
        <v>133</v>
      </c>
      <c r="ET15" s="12" t="s">
        <v>133</v>
      </c>
      <c r="EU15" s="12" t="s">
        <v>133</v>
      </c>
      <c r="EV15" s="12" t="s">
        <v>133</v>
      </c>
      <c r="EW15" s="12" t="s">
        <v>133</v>
      </c>
      <c r="EX15" s="12" t="s">
        <v>133</v>
      </c>
      <c r="EY15" s="12" t="s">
        <v>133</v>
      </c>
      <c r="EZ15" s="12" t="s">
        <v>133</v>
      </c>
      <c r="FA15" s="12" t="s">
        <v>133</v>
      </c>
      <c r="FB15" s="12" t="s">
        <v>133</v>
      </c>
      <c r="FC15" s="12" t="s">
        <v>133</v>
      </c>
      <c r="FD15" s="12" t="s">
        <v>133</v>
      </c>
      <c r="FE15" s="12" t="s">
        <v>133</v>
      </c>
      <c r="FF15" s="12" t="s">
        <v>133</v>
      </c>
      <c r="FG15" s="12" t="s">
        <v>133</v>
      </c>
      <c r="FH15" s="12"/>
      <c r="FI15" s="12">
        <v>136239.5</v>
      </c>
      <c r="FJ15" s="10">
        <v>74.7679255</v>
      </c>
      <c r="FK15" s="10">
        <v>334.0902668</v>
      </c>
      <c r="FM15" s="10">
        <v>408.01</v>
      </c>
      <c r="FN15" s="10">
        <v>489.3375317</v>
      </c>
      <c r="FO15">
        <v>1</v>
      </c>
      <c r="FP15" t="s">
        <v>125</v>
      </c>
      <c r="FQ15" t="s">
        <v>147</v>
      </c>
      <c r="FS15" s="27">
        <v>697.6632190850215</v>
      </c>
      <c r="FT15" s="27"/>
      <c r="FU15" s="27">
        <v>932.8794813632433</v>
      </c>
      <c r="FV15" s="27"/>
      <c r="FX15" s="27"/>
      <c r="FY15" s="27" t="s">
        <v>133</v>
      </c>
      <c r="FZ15" s="27"/>
      <c r="GA15" s="27" t="s">
        <v>133</v>
      </c>
      <c r="GB15" s="27"/>
      <c r="GC15" s="27" t="s">
        <v>133</v>
      </c>
      <c r="GD15" s="27"/>
      <c r="GE15" s="27" t="s">
        <v>133</v>
      </c>
      <c r="GF15" s="27"/>
      <c r="GG15" s="27">
        <f>AVERAGE(FS15,FU15,GE15)</f>
        <v>815.2713502241324</v>
      </c>
      <c r="GH15">
        <f t="shared" si="0"/>
        <v>0</v>
      </c>
      <c r="GI15" s="31">
        <v>0.7965879356532605</v>
      </c>
      <c r="GK15" s="31">
        <v>0.6984910483856431</v>
      </c>
      <c r="GN15" s="31"/>
      <c r="GO15" s="31" t="s">
        <v>133</v>
      </c>
      <c r="GP15" s="31"/>
      <c r="GQ15" s="31" t="s">
        <v>133</v>
      </c>
      <c r="GR15" s="31"/>
      <c r="GS15" s="31" t="s">
        <v>133</v>
      </c>
      <c r="GT15" s="31"/>
      <c r="GU15" s="31" t="s">
        <v>133</v>
      </c>
      <c r="GV15" s="17"/>
      <c r="GW15" s="34">
        <f t="shared" si="3"/>
        <v>0.7475394920194518</v>
      </c>
      <c r="HX15" t="s">
        <v>73</v>
      </c>
      <c r="HZ15" s="12">
        <f t="shared" si="1"/>
        <v>143249.7</v>
      </c>
    </row>
    <row r="16" spans="1:234" ht="12.75">
      <c r="A16" s="35" t="s">
        <v>58</v>
      </c>
      <c r="B16" s="35" t="s">
        <v>73</v>
      </c>
      <c r="C16" t="s">
        <v>48</v>
      </c>
      <c r="D16" t="s">
        <v>49</v>
      </c>
      <c r="E16" t="s">
        <v>47</v>
      </c>
      <c r="F16" t="s">
        <v>67</v>
      </c>
      <c r="G16" t="s">
        <v>52</v>
      </c>
      <c r="H16" t="s">
        <v>50</v>
      </c>
      <c r="M16" t="s">
        <v>57</v>
      </c>
      <c r="O16" t="s">
        <v>54</v>
      </c>
      <c r="P16" t="s">
        <v>54</v>
      </c>
      <c r="Q16" t="s">
        <v>54</v>
      </c>
      <c r="R16" t="s">
        <v>51</v>
      </c>
      <c r="S16" t="s">
        <v>54</v>
      </c>
      <c r="T16" s="1">
        <v>35947</v>
      </c>
      <c r="U16" t="s">
        <v>69</v>
      </c>
      <c r="V16" t="s">
        <v>74</v>
      </c>
      <c r="Y16">
        <v>3</v>
      </c>
      <c r="AC16" t="s">
        <v>70</v>
      </c>
      <c r="AD16">
        <v>1</v>
      </c>
      <c r="AE16" t="s">
        <v>125</v>
      </c>
      <c r="AF16" t="s">
        <v>138</v>
      </c>
      <c r="AG16" s="10"/>
      <c r="AI16" s="10"/>
      <c r="AJ16" s="10">
        <v>85.19681416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>
        <v>142.4035398</v>
      </c>
      <c r="BE16" s="10"/>
      <c r="BF16" s="10">
        <v>113.800177</v>
      </c>
      <c r="BG16" s="2"/>
      <c r="BH16" s="10">
        <v>85.19681416</v>
      </c>
      <c r="BI16">
        <v>1</v>
      </c>
      <c r="BJ16" t="s">
        <v>125</v>
      </c>
      <c r="BK16" t="s">
        <v>139</v>
      </c>
      <c r="BM16" s="12">
        <v>16</v>
      </c>
      <c r="BO16" s="12">
        <v>-28</v>
      </c>
      <c r="CE16" s="12">
        <v>-7</v>
      </c>
      <c r="CG16" s="12">
        <f>AVERAGE(BM16,BO16)</f>
        <v>-6</v>
      </c>
      <c r="CI16" s="12" t="s">
        <v>125</v>
      </c>
      <c r="CK16" s="12" t="s">
        <v>125</v>
      </c>
      <c r="DA16" s="12" t="s">
        <v>125</v>
      </c>
      <c r="DC16" s="12" t="s">
        <v>125</v>
      </c>
      <c r="DD16" s="12">
        <v>8932.8</v>
      </c>
      <c r="DE16" s="12">
        <v>127306.7</v>
      </c>
      <c r="DG16" s="12">
        <v>18317.8</v>
      </c>
      <c r="DI16" s="12">
        <v>154557.3</v>
      </c>
      <c r="DJ16" s="17">
        <v>0</v>
      </c>
      <c r="DK16" s="12">
        <v>147472.3</v>
      </c>
      <c r="DL16" s="17">
        <v>0</v>
      </c>
      <c r="DM16" s="12">
        <v>161642.4</v>
      </c>
      <c r="EF16" s="17"/>
      <c r="EH16" s="17">
        <v>0</v>
      </c>
      <c r="EI16" s="12">
        <v>154557.3</v>
      </c>
      <c r="EK16" s="12"/>
      <c r="EL16" s="12"/>
      <c r="EM16" s="12">
        <v>143249.7</v>
      </c>
      <c r="EN16" s="12"/>
      <c r="EO16" s="12"/>
      <c r="EP16" s="12" t="s">
        <v>133</v>
      </c>
      <c r="EQ16" s="12" t="s">
        <v>133</v>
      </c>
      <c r="ER16" s="12" t="s">
        <v>133</v>
      </c>
      <c r="ES16" s="12" t="s">
        <v>133</v>
      </c>
      <c r="ET16" s="12" t="s">
        <v>133</v>
      </c>
      <c r="EU16" s="12" t="s">
        <v>133</v>
      </c>
      <c r="EV16" s="12" t="s">
        <v>133</v>
      </c>
      <c r="EW16" s="12" t="s">
        <v>133</v>
      </c>
      <c r="EX16" s="12" t="s">
        <v>133</v>
      </c>
      <c r="EY16" s="12" t="s">
        <v>133</v>
      </c>
      <c r="EZ16" s="12" t="s">
        <v>133</v>
      </c>
      <c r="FA16" s="12" t="s">
        <v>133</v>
      </c>
      <c r="FB16" s="12" t="s">
        <v>133</v>
      </c>
      <c r="FC16" s="12" t="s">
        <v>133</v>
      </c>
      <c r="FD16" s="12" t="s">
        <v>133</v>
      </c>
      <c r="FE16" s="12" t="s">
        <v>133</v>
      </c>
      <c r="FF16" s="12" t="s">
        <v>133</v>
      </c>
      <c r="FG16" s="12" t="s">
        <v>133</v>
      </c>
      <c r="FH16" s="12"/>
      <c r="FI16" s="12">
        <v>136239.5</v>
      </c>
      <c r="FJ16" s="10">
        <v>74.7679255</v>
      </c>
      <c r="FK16" s="10">
        <v>334.0902668</v>
      </c>
      <c r="FM16" s="10">
        <v>408.01</v>
      </c>
      <c r="FN16" s="10">
        <v>489.3375317</v>
      </c>
      <c r="FO16">
        <v>1</v>
      </c>
      <c r="FP16" t="s">
        <v>125</v>
      </c>
      <c r="FQ16" t="s">
        <v>141</v>
      </c>
      <c r="FS16" s="27">
        <v>697.6632190850215</v>
      </c>
      <c r="FT16" s="27"/>
      <c r="FU16" s="27">
        <v>932.8794813632433</v>
      </c>
      <c r="FV16" s="27"/>
      <c r="FX16" s="27"/>
      <c r="FY16" s="27" t="s">
        <v>133</v>
      </c>
      <c r="FZ16" s="27"/>
      <c r="GA16" s="27" t="s">
        <v>133</v>
      </c>
      <c r="GB16" s="27"/>
      <c r="GC16" s="27" t="s">
        <v>133</v>
      </c>
      <c r="GD16" s="27"/>
      <c r="GE16" s="27" t="s">
        <v>133</v>
      </c>
      <c r="GF16" s="27"/>
      <c r="GG16" s="27">
        <f>AVERAGE(FS16,FU16,GE16)</f>
        <v>815.2713502241324</v>
      </c>
      <c r="GH16">
        <f t="shared" si="0"/>
        <v>0</v>
      </c>
      <c r="GI16" s="31">
        <v>0.7965879356532605</v>
      </c>
      <c r="GK16" s="31">
        <v>0.6984910483856431</v>
      </c>
      <c r="GN16" s="31"/>
      <c r="GO16" s="31" t="s">
        <v>133</v>
      </c>
      <c r="GP16" s="31"/>
      <c r="GQ16" s="31" t="s">
        <v>133</v>
      </c>
      <c r="GR16" s="31"/>
      <c r="GS16" s="31" t="s">
        <v>133</v>
      </c>
      <c r="GT16" s="31"/>
      <c r="GU16" s="31" t="s">
        <v>133</v>
      </c>
      <c r="GV16" s="17"/>
      <c r="GW16" s="34">
        <f t="shared" si="3"/>
        <v>0.7475394920194518</v>
      </c>
      <c r="HX16" t="s">
        <v>73</v>
      </c>
      <c r="HZ16" s="12">
        <f t="shared" si="1"/>
        <v>143249.7</v>
      </c>
    </row>
    <row r="17" spans="1:234" ht="12.75">
      <c r="A17" s="35">
        <v>908</v>
      </c>
      <c r="B17" s="35" t="s">
        <v>77</v>
      </c>
      <c r="C17" t="s">
        <v>62</v>
      </c>
      <c r="D17" t="s">
        <v>63</v>
      </c>
      <c r="E17" t="s">
        <v>47</v>
      </c>
      <c r="F17" t="s">
        <v>67</v>
      </c>
      <c r="G17" t="s">
        <v>144</v>
      </c>
      <c r="H17" t="s">
        <v>50</v>
      </c>
      <c r="M17" t="s">
        <v>56</v>
      </c>
      <c r="O17" t="s">
        <v>54</v>
      </c>
      <c r="P17" t="s">
        <v>54</v>
      </c>
      <c r="Q17" t="s">
        <v>54</v>
      </c>
      <c r="R17" t="s">
        <v>51</v>
      </c>
      <c r="S17" t="s">
        <v>54</v>
      </c>
      <c r="T17" s="1">
        <v>35916</v>
      </c>
      <c r="U17" t="s">
        <v>78</v>
      </c>
      <c r="V17" t="s">
        <v>74</v>
      </c>
      <c r="Y17">
        <v>3</v>
      </c>
      <c r="AC17" t="s">
        <v>70</v>
      </c>
      <c r="AD17">
        <v>1</v>
      </c>
      <c r="AE17" t="s">
        <v>172</v>
      </c>
      <c r="AG17" s="10"/>
      <c r="AH17" s="10">
        <v>171.2200387</v>
      </c>
      <c r="AI17" s="10"/>
      <c r="AJ17" s="10">
        <v>179.9849447</v>
      </c>
      <c r="AK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>
        <v>167.9382959</v>
      </c>
      <c r="BE17" s="10"/>
      <c r="BF17" s="10">
        <v>172.4130545</v>
      </c>
      <c r="BG17" s="2"/>
      <c r="BH17" s="10">
        <v>175.6024917</v>
      </c>
      <c r="BI17">
        <v>1</v>
      </c>
      <c r="BJ17" t="s">
        <v>125</v>
      </c>
      <c r="BK17" t="s">
        <v>126</v>
      </c>
      <c r="BM17" s="12">
        <v>1.663476668</v>
      </c>
      <c r="BO17" s="12">
        <v>-15.65684927</v>
      </c>
      <c r="CC17" s="12">
        <v>-11.93941975</v>
      </c>
      <c r="CE17" s="12">
        <v>-7.811540354</v>
      </c>
      <c r="CG17" s="12">
        <f>AVERAGE(BM17,BO17)</f>
        <v>-6.996686301</v>
      </c>
      <c r="CI17" s="12" t="s">
        <v>125</v>
      </c>
      <c r="CK17" s="12" t="s">
        <v>125</v>
      </c>
      <c r="CY17" s="12" t="s">
        <v>125</v>
      </c>
      <c r="DA17" s="12" t="s">
        <v>125</v>
      </c>
      <c r="DC17" s="12" t="s">
        <v>125</v>
      </c>
      <c r="DD17" s="12">
        <v>3034.4</v>
      </c>
      <c r="DE17" s="12">
        <v>174143.8</v>
      </c>
      <c r="DG17" s="12">
        <v>64917</v>
      </c>
      <c r="DI17" s="12">
        <v>242439.9</v>
      </c>
      <c r="DK17" s="12">
        <v>263960.5</v>
      </c>
      <c r="DM17" s="12">
        <v>235919.6</v>
      </c>
      <c r="EF17" s="17"/>
      <c r="EG17" s="12">
        <v>227439.5</v>
      </c>
      <c r="EI17" s="12">
        <v>242439.9</v>
      </c>
      <c r="EK17" s="12">
        <v>191327.8</v>
      </c>
      <c r="EL17" s="12"/>
      <c r="EM17" s="12">
        <v>171218</v>
      </c>
      <c r="EN17" s="12"/>
      <c r="EO17" s="12"/>
      <c r="EP17" s="12" t="s">
        <v>133</v>
      </c>
      <c r="EQ17" s="12" t="s">
        <v>133</v>
      </c>
      <c r="ER17" s="12" t="s">
        <v>133</v>
      </c>
      <c r="ES17" s="12" t="s">
        <v>133</v>
      </c>
      <c r="ET17" s="12" t="s">
        <v>133</v>
      </c>
      <c r="EU17" s="12" t="s">
        <v>133</v>
      </c>
      <c r="EV17" s="12" t="s">
        <v>133</v>
      </c>
      <c r="EW17" s="12" t="s">
        <v>133</v>
      </c>
      <c r="EX17" s="12" t="s">
        <v>133</v>
      </c>
      <c r="EY17" s="12" t="s">
        <v>133</v>
      </c>
      <c r="EZ17" s="12" t="s">
        <v>133</v>
      </c>
      <c r="FA17" s="12" t="s">
        <v>133</v>
      </c>
      <c r="FB17" s="12" t="s">
        <v>133</v>
      </c>
      <c r="FC17" s="12" t="s">
        <v>133</v>
      </c>
      <c r="FD17" s="12" t="s">
        <v>133</v>
      </c>
      <c r="FE17" s="12" t="s">
        <v>133</v>
      </c>
      <c r="FF17" s="12"/>
      <c r="FG17" s="12">
        <v>170022.8</v>
      </c>
      <c r="FH17" s="12"/>
      <c r="FI17" s="12">
        <v>177178.2</v>
      </c>
      <c r="FJ17" s="10">
        <v>25.371032</v>
      </c>
      <c r="FK17" s="10">
        <v>250.310352</v>
      </c>
      <c r="FM17" s="10">
        <v>275.68</v>
      </c>
      <c r="FN17" s="10">
        <v>305.9021905</v>
      </c>
      <c r="FO17">
        <v>1</v>
      </c>
      <c r="FP17" t="s">
        <v>125</v>
      </c>
      <c r="FQ17" t="s">
        <v>147</v>
      </c>
      <c r="FS17" s="27">
        <v>1612.9979156469858</v>
      </c>
      <c r="FT17" s="27"/>
      <c r="FU17" s="27">
        <v>2234.672159125754</v>
      </c>
      <c r="FV17" s="27"/>
      <c r="FX17" s="27"/>
      <c r="FY17" s="27" t="s">
        <v>133</v>
      </c>
      <c r="FZ17" s="27"/>
      <c r="GA17" s="27" t="s">
        <v>133</v>
      </c>
      <c r="GB17" s="27"/>
      <c r="GC17" s="27" t="s">
        <v>133</v>
      </c>
      <c r="GD17" s="27"/>
      <c r="GE17" s="27">
        <v>2162.7478264408383</v>
      </c>
      <c r="GF17" s="27"/>
      <c r="GG17" s="27">
        <f>AVERAGE(FS17,FU17,GE17)</f>
        <v>2003.4726337378595</v>
      </c>
      <c r="GH17">
        <f t="shared" si="0"/>
        <v>0</v>
      </c>
      <c r="GI17" s="31">
        <v>1.6402836514783465</v>
      </c>
      <c r="GK17" s="31">
        <v>1.9321572161359244</v>
      </c>
      <c r="GN17" s="31"/>
      <c r="GO17" s="31" t="s">
        <v>133</v>
      </c>
      <c r="GP17" s="31"/>
      <c r="GQ17" s="31" t="s">
        <v>133</v>
      </c>
      <c r="GR17" s="31"/>
      <c r="GS17" s="31" t="s">
        <v>133</v>
      </c>
      <c r="GT17" s="31"/>
      <c r="GU17" s="31">
        <v>1.9320698921532855</v>
      </c>
      <c r="GV17" s="17"/>
      <c r="GW17" s="34">
        <f t="shared" si="3"/>
        <v>1.8348369199225187</v>
      </c>
      <c r="HX17" t="s">
        <v>77</v>
      </c>
      <c r="HZ17" s="12">
        <f t="shared" si="1"/>
        <v>181272.9</v>
      </c>
    </row>
    <row r="19" ht="12.75">
      <c r="EI19" s="19"/>
    </row>
    <row r="21" spans="141:165" ht="12.75">
      <c r="EL21" s="27" t="s">
        <v>133</v>
      </c>
    </row>
    <row r="24" ht="12.75">
      <c r="EL24" s="27"/>
    </row>
    <row r="26" spans="140:165" ht="12.75">
      <c r="EL26" s="27" t="s">
        <v>133</v>
      </c>
    </row>
    <row r="28" spans="140:165" ht="12.75">
      <c r="EL28" s="27" t="s">
        <v>133</v>
      </c>
    </row>
    <row r="30" spans="140:165" ht="12.75">
      <c r="EL30" s="27" t="s">
        <v>133</v>
      </c>
    </row>
    <row r="65536" ht="12.75">
      <c r="EK65536" s="27"/>
    </row>
  </sheetData>
  <mergeCells count="1">
    <mergeCell ref="DD2:DI2"/>
  </mergeCells>
  <printOptions headings="1" horizontalCentered="1"/>
  <pageMargins left="0.25" right="0.25" top="0.5" bottom="0.5" header="0.25" footer="0.25"/>
  <pageSetup fitToHeight="40" fitToWidth="3" horizontalDpi="600" verticalDpi="600" orientation="landscape" pageOrder="overThenDown" scale="70" r:id="rId1"/>
  <headerFooter alignWithMargins="0">
    <oddHeader>&amp;CData Summary: Solid Fuel Boilers, Total Chlorine</oddHeader>
    <oddFooter>&amp;CPage &amp;P of &amp;N</oddFooter>
  </headerFooter>
  <colBreaks count="3" manualBreakCount="3">
    <brk id="19" max="65535" man="1"/>
    <brk id="60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EERGC</dc:creator>
  <cp:keywords/>
  <dc:description/>
  <cp:lastModifiedBy>Alan Nguyen</cp:lastModifiedBy>
  <cp:lastPrinted>2005-08-10T23:20:43Z</cp:lastPrinted>
  <dcterms:created xsi:type="dcterms:W3CDTF">2002-10-18T15:39:18Z</dcterms:created>
  <dcterms:modified xsi:type="dcterms:W3CDTF">2005-08-11T00:44:43Z</dcterms:modified>
  <cp:category/>
  <cp:version/>
  <cp:contentType/>
  <cp:contentStatus/>
</cp:coreProperties>
</file>