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05" activeTab="0"/>
  </bookViews>
  <sheets>
    <sheet name="master" sheetId="1" r:id="rId1"/>
    <sheet name="Sheet1" sheetId="2" r:id="rId2"/>
    <sheet name="Sheet4" sheetId="3" r:id="rId3"/>
    <sheet name="Sheet2" sheetId="4" r:id="rId4"/>
    <sheet name="Sheet3" sheetId="5" r:id="rId5"/>
  </sheets>
  <definedNames>
    <definedName name="_xlnm.Print_Area" localSheetId="0">'master'!$A$6:$GG$68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<sst xmlns="http://schemas.openxmlformats.org/spreadsheetml/2006/main" count="13823" uniqueCount="978">
  <si>
    <t>735C3</t>
  </si>
  <si>
    <t>Trial burn; max waste feedrates</t>
  </si>
  <si>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</si>
  <si>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</si>
  <si>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</si>
  <si>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</si>
  <si>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</si>
  <si>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</si>
  <si>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</si>
  <si>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</si>
  <si>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</si>
  <si>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Sootblow Run Number</t>
  </si>
  <si>
    <t>Commercial vs On-site</t>
  </si>
  <si>
    <t>Combustor Type</t>
  </si>
  <si>
    <t>Mixed Radioactive Waste</t>
  </si>
  <si>
    <t>Government</t>
  </si>
  <si>
    <t>LVM Campaign Number</t>
  </si>
  <si>
    <t>Cr Spiking</t>
  </si>
  <si>
    <t>As Spiking</t>
  </si>
  <si>
    <t>Be Spiking</t>
  </si>
  <si>
    <t>Be Tier</t>
  </si>
  <si>
    <t>As Tier</t>
  </si>
  <si>
    <t>Cr Tier</t>
  </si>
  <si>
    <t>LVM Rating Most Recent</t>
  </si>
  <si>
    <t>LVM Rating</t>
  </si>
  <si>
    <t>Cr Rating Most Recent</t>
  </si>
  <si>
    <t>Cr Rating</t>
  </si>
  <si>
    <t>LVM Rating Comments</t>
  </si>
  <si>
    <t>ND No SB %</t>
  </si>
  <si>
    <t>ND LVM RA</t>
  </si>
  <si>
    <t>LVM Stack RA (ug/dscm)</t>
  </si>
  <si>
    <t>ND LVM R1</t>
  </si>
  <si>
    <t>LVM Stack R1 (ug/dscm)</t>
  </si>
  <si>
    <t>ND LVM R2</t>
  </si>
  <si>
    <t>LVM Stack R2 (ug/dscm)</t>
  </si>
  <si>
    <t>ND LVM R3</t>
  </si>
  <si>
    <t>LVM Stack R3 (ug/dscm)</t>
  </si>
  <si>
    <t>ND LVM R4</t>
  </si>
  <si>
    <t>LVM Stack R4 (ug/dscm)</t>
  </si>
  <si>
    <t>ND LVM R5</t>
  </si>
  <si>
    <t>LVM Stack R5 (ug/dscm)</t>
  </si>
  <si>
    <t>ND LVM R6</t>
  </si>
  <si>
    <t>LVM Stack R6 (ug/dscm)</t>
  </si>
  <si>
    <t>ND LVM R7</t>
  </si>
  <si>
    <t>LVM Stack R7 (ug/dscm)</t>
  </si>
  <si>
    <t>ND LVM R8</t>
  </si>
  <si>
    <t>LVM Stack R8 (ug/dscm)</t>
  </si>
  <si>
    <t>ND LVM Total R1</t>
  </si>
  <si>
    <t>LVM Total Feed R1 (ug/dscm)</t>
  </si>
  <si>
    <t>ND LVM Total R2</t>
  </si>
  <si>
    <t>LVM Total Feed R2 (ug/dscm)</t>
  </si>
  <si>
    <t>ND LVM Total R3</t>
  </si>
  <si>
    <t>LVM Total Feed R3 (ug/dscm)</t>
  </si>
  <si>
    <t>ND LVM Total R4</t>
  </si>
  <si>
    <t>LVM Total Feed R4 (ug/dscm)</t>
  </si>
  <si>
    <t>ND LVM Total R5</t>
  </si>
  <si>
    <t>LVM Total Feed R5 (ug/dscm)</t>
  </si>
  <si>
    <t>ND LVM Total R6</t>
  </si>
  <si>
    <t>LVM Total Feed R6 (ug/dscm)</t>
  </si>
  <si>
    <t>ND LVM Total R7</t>
  </si>
  <si>
    <t>LVM Total Feed R7 (ug/dscm)</t>
  </si>
  <si>
    <t>ND LVM Total R8</t>
  </si>
  <si>
    <t>LVM Total Feed R8 (ug/dscm)</t>
  </si>
  <si>
    <t>ND LVM Total R9</t>
  </si>
  <si>
    <t>LVM Total Feed R9 (ug/dscm)</t>
  </si>
  <si>
    <t>ND LVM Total R10</t>
  </si>
  <si>
    <t>LVM Total Feed R10 (ug/dscm)</t>
  </si>
  <si>
    <t>ND LVM Total R11</t>
  </si>
  <si>
    <t>LVM Total Feed R11 (ug/dscm)</t>
  </si>
  <si>
    <t>ND LVM Total R12</t>
  </si>
  <si>
    <t>ND LVM Total RA</t>
  </si>
  <si>
    <t>LVM Total Feed RA (ug/dscm)</t>
  </si>
  <si>
    <t>LVM SRE R1 (%)</t>
  </si>
  <si>
    <t>LVM SRE R2 (%)</t>
  </si>
  <si>
    <t>LVM SRE R3 (%)</t>
  </si>
  <si>
    <t>LVM SRE R4 (%)</t>
  </si>
  <si>
    <t>LVM SRE R5 (%)</t>
  </si>
  <si>
    <t>LVM SRE R6 (%)</t>
  </si>
  <si>
    <t>LVM SRE R7 (%)</t>
  </si>
  <si>
    <t>LVM SRE R8 (%)</t>
  </si>
  <si>
    <t>LVM SRE RA (%)</t>
  </si>
  <si>
    <t>ND As RA</t>
  </si>
  <si>
    <t>As Stack RA (ug/dscm)</t>
  </si>
  <si>
    <t>ND Be RA</t>
  </si>
  <si>
    <t>Be Stack RA (ug/dscm)</t>
  </si>
  <si>
    <t>ND Cr RA</t>
  </si>
  <si>
    <t>Cr Stack RA (ug/dscm)</t>
  </si>
  <si>
    <t>ND As Total RA</t>
  </si>
  <si>
    <t>As Total Feed RA (ug/dscm)</t>
  </si>
  <si>
    <t>ND Be Total RA</t>
  </si>
  <si>
    <t>Be Total Feed RA (ug/dscm)</t>
  </si>
  <si>
    <t>ND Cr Total RA</t>
  </si>
  <si>
    <t>Cr Total Feed RA (ug/dscm)</t>
  </si>
  <si>
    <t>Liquid boiler</t>
  </si>
  <si>
    <t>Sterling Chemicals, Inc.</t>
  </si>
  <si>
    <t>Texas City</t>
  </si>
  <si>
    <t>None</t>
  </si>
  <si>
    <t>OS</t>
  </si>
  <si>
    <t>Liquid-fired</t>
  </si>
  <si>
    <t>No</t>
  </si>
  <si>
    <t>Lonza, Inc.</t>
  </si>
  <si>
    <t>Pasadena</t>
  </si>
  <si>
    <t>Liquid injection</t>
  </si>
  <si>
    <t>3V Inc.</t>
  </si>
  <si>
    <t>Georgetown</t>
  </si>
  <si>
    <t>BASF</t>
  </si>
  <si>
    <t>Geismar</t>
  </si>
  <si>
    <t>Liquid-Fired</t>
  </si>
  <si>
    <t>Air Products Manufacturing Corp.</t>
  </si>
  <si>
    <t>Wichita</t>
  </si>
  <si>
    <t>772A</t>
  </si>
  <si>
    <t>Celanese Ltd., Chemical Group Clear Lake Plant</t>
  </si>
  <si>
    <t>DSM Chemicals North America, Inc..</t>
  </si>
  <si>
    <t>Augusta</t>
  </si>
  <si>
    <t>Georgia Gulf Corporation</t>
  </si>
  <si>
    <t>Liquid injection, process heater (hot oil heater)</t>
  </si>
  <si>
    <t>?</t>
  </si>
  <si>
    <t>Sunoco Inc. (R&amp;M) Haverhill Plant</t>
  </si>
  <si>
    <t>Haverhill</t>
  </si>
  <si>
    <t>Angus Chemical Company</t>
  </si>
  <si>
    <t>Sterlington</t>
  </si>
  <si>
    <t>Dow Chemical Company</t>
  </si>
  <si>
    <t>Freeport</t>
  </si>
  <si>
    <t>843A</t>
  </si>
  <si>
    <t>843B</t>
  </si>
  <si>
    <t>Schenectady International</t>
  </si>
  <si>
    <t>VS/WS</t>
  </si>
  <si>
    <t xml:space="preserve">Liquid-fired </t>
  </si>
  <si>
    <t>DSM Copolymer Inc.</t>
  </si>
  <si>
    <t>Addis</t>
  </si>
  <si>
    <t>Solutia (Chocolate Bayou Plant)</t>
  </si>
  <si>
    <t>Alvin</t>
  </si>
  <si>
    <t>232A</t>
  </si>
  <si>
    <t>Bayer (Monsanto Co. Port Plastic Plant)</t>
  </si>
  <si>
    <t>Addyston</t>
  </si>
  <si>
    <t>Rubicon, Inc</t>
  </si>
  <si>
    <t>Liquid injection, process heater</t>
  </si>
  <si>
    <t>Rohm and Haas Company</t>
  </si>
  <si>
    <t>Bristol</t>
  </si>
  <si>
    <t>739A</t>
  </si>
  <si>
    <t>739B</t>
  </si>
  <si>
    <t>911A</t>
  </si>
  <si>
    <t>Aristech Chemical Corporation</t>
  </si>
  <si>
    <t>911B</t>
  </si>
  <si>
    <t>Dow Chemical Co.</t>
  </si>
  <si>
    <t>Torrance</t>
  </si>
  <si>
    <t>733A</t>
  </si>
  <si>
    <t>GE Plastics, Mt. Vernon IN Facility</t>
  </si>
  <si>
    <t>Mount Vernon</t>
  </si>
  <si>
    <t>E.I. duPont de Nemours &amp; Co., Inc.</t>
  </si>
  <si>
    <t>Orange</t>
  </si>
  <si>
    <t>761A</t>
  </si>
  <si>
    <t>Goodyear Tire and Rubber Company</t>
  </si>
  <si>
    <t>Beaumont</t>
  </si>
  <si>
    <t>767A</t>
  </si>
  <si>
    <t>767B</t>
  </si>
  <si>
    <t>767C</t>
  </si>
  <si>
    <t>767D</t>
  </si>
  <si>
    <t>Rubicon, Inc.</t>
  </si>
  <si>
    <t>FF</t>
  </si>
  <si>
    <t>Dow Chemical Co. Hanging Rock Plant</t>
  </si>
  <si>
    <t>Ironton</t>
  </si>
  <si>
    <t>730A</t>
  </si>
  <si>
    <t>Equistar Chemicals, LP - Channelview Complex</t>
  </si>
  <si>
    <t>Channelview</t>
  </si>
  <si>
    <t>774A</t>
  </si>
  <si>
    <t>774B</t>
  </si>
  <si>
    <t>774C</t>
  </si>
  <si>
    <t>Dow Chemical U.S.A. Allyn's Point Facility</t>
  </si>
  <si>
    <t>Gales Ferry</t>
  </si>
  <si>
    <t>General Electric Plastics</t>
  </si>
  <si>
    <t>Selkirk</t>
  </si>
  <si>
    <t>Liquid-fired, process heater, hot oil</t>
  </si>
  <si>
    <t>Union Carbide Corp.</t>
  </si>
  <si>
    <t>Hahnville</t>
  </si>
  <si>
    <t>Celanese Ltd</t>
  </si>
  <si>
    <t>Bay City</t>
  </si>
  <si>
    <t>721A</t>
  </si>
  <si>
    <t>Lyondell Chemical Co.</t>
  </si>
  <si>
    <t>Bishop</t>
  </si>
  <si>
    <t>1002A</t>
  </si>
  <si>
    <t>1002B</t>
  </si>
  <si>
    <t>Huntsman Corp. (formerly Texaco)</t>
  </si>
  <si>
    <t>Port Neches</t>
  </si>
  <si>
    <t>1006A</t>
  </si>
  <si>
    <t>Huntsman Polymers</t>
  </si>
  <si>
    <t>Odessa</t>
  </si>
  <si>
    <t>Rohm and Haas Texas, Incorporated</t>
  </si>
  <si>
    <t>Deer Park</t>
  </si>
  <si>
    <t>Sunoco Inc. (R&amp;M) Pasadena Plant</t>
  </si>
  <si>
    <t>Exxon Chemical Co.</t>
  </si>
  <si>
    <t>Baton Rouge</t>
  </si>
  <si>
    <t>822A</t>
  </si>
  <si>
    <t>759A</t>
  </si>
  <si>
    <t>E.I. Du Pont De Nemours &amp; Company, Inc.</t>
  </si>
  <si>
    <t>Victoria</t>
  </si>
  <si>
    <t>Louisville</t>
  </si>
  <si>
    <t>E.I. Du Pont Nemours &amp; Company, Inc.</t>
  </si>
  <si>
    <t>2012A</t>
  </si>
  <si>
    <t>Georgia Gulf Chemicals and Vinyls, LLC.</t>
  </si>
  <si>
    <t>Plaquemine</t>
  </si>
  <si>
    <t>Liquid-fired boiler</t>
  </si>
  <si>
    <t>746C10</t>
  </si>
  <si>
    <t>CoC; max feedrate</t>
  </si>
  <si>
    <t>N</t>
  </si>
  <si>
    <t>N MR</t>
  </si>
  <si>
    <t>y</t>
  </si>
  <si>
    <t>1001C3</t>
  </si>
  <si>
    <t>CoC; max waste (T-4053) feedrate</t>
  </si>
  <si>
    <t>R3</t>
  </si>
  <si>
    <t>1001C2</t>
  </si>
  <si>
    <t>CoC; max waste (G-3102) feedrate</t>
  </si>
  <si>
    <t>1001C1</t>
  </si>
  <si>
    <t>CoC; max waste (T-4014) feedrate</t>
  </si>
  <si>
    <t>2006C2</t>
  </si>
  <si>
    <t>CoC; max firing rate, high Btu, high ash</t>
  </si>
  <si>
    <t>2006C1</t>
  </si>
  <si>
    <t>CoC; low Btu, low ash, min temp CO demo</t>
  </si>
  <si>
    <t>836C10</t>
  </si>
  <si>
    <t>Trial Burn</t>
  </si>
  <si>
    <t>836C12</t>
  </si>
  <si>
    <t>836C11</t>
  </si>
  <si>
    <t>836C13</t>
  </si>
  <si>
    <t>Risk burn; worst case (max temp., feedrates, production rates)</t>
  </si>
  <si>
    <t>2007C1</t>
  </si>
  <si>
    <t>CoC, max waste, ash feed, min comb temp</t>
  </si>
  <si>
    <t>772C10</t>
  </si>
  <si>
    <t>CoC; max waste feedrate</t>
  </si>
  <si>
    <t>720C10</t>
  </si>
  <si>
    <t>Risk burn</t>
  </si>
  <si>
    <t>754C10</t>
  </si>
  <si>
    <t>1015C10</t>
  </si>
  <si>
    <t>CoC; ?</t>
  </si>
  <si>
    <t>912C4</t>
  </si>
  <si>
    <t>CoC; LHC waste fuel high range</t>
  </si>
  <si>
    <t>835C11</t>
  </si>
  <si>
    <t>835C12</t>
  </si>
  <si>
    <t>835C10</t>
  </si>
  <si>
    <t>828C1</t>
  </si>
  <si>
    <t>Risk burn -- normal conditions</t>
  </si>
  <si>
    <t>843C1</t>
  </si>
  <si>
    <t>Trial burn, max waste feed rate, max comb gas velocity</t>
  </si>
  <si>
    <t>843C3</t>
  </si>
  <si>
    <t>Risk burn, slightly above normal operating conditions</t>
  </si>
  <si>
    <t>834C11</t>
  </si>
  <si>
    <t>Risk burn, worst case op cond (max temp, feedrates, prod rates)</t>
  </si>
  <si>
    <t>834C10</t>
  </si>
  <si>
    <t>Trial burn</t>
  </si>
  <si>
    <t>743C10</t>
  </si>
  <si>
    <t>849C5</t>
  </si>
  <si>
    <t>Risk burn, slightly above normal conditions</t>
  </si>
  <si>
    <t>756C11</t>
  </si>
  <si>
    <t>CoC; max waste feed and steam prod</t>
  </si>
  <si>
    <t>756C10</t>
  </si>
  <si>
    <t>232C11</t>
  </si>
  <si>
    <t>Trial burn; max waste feed, max prod rate</t>
  </si>
  <si>
    <t>232C12</t>
  </si>
  <si>
    <t>Trial burn; low temp "worst-case" organic destruction</t>
  </si>
  <si>
    <t>232C13</t>
  </si>
  <si>
    <t>232C10</t>
  </si>
  <si>
    <t>840C4</t>
  </si>
  <si>
    <t>CoC; max feed Bldg. 9 spent monomer and resimene distillate</t>
  </si>
  <si>
    <t>840C3</t>
  </si>
  <si>
    <t>CoC; max feed Bldg. 30 spent monomer and resimene distillate</t>
  </si>
  <si>
    <t>840C1</t>
  </si>
  <si>
    <t xml:space="preserve">No </t>
  </si>
  <si>
    <t>840C2</t>
  </si>
  <si>
    <t>815C2</t>
  </si>
  <si>
    <t>739C11</t>
  </si>
  <si>
    <t>CoC, acryloid coatings waste blend, max ash feed (ash spiking)</t>
  </si>
  <si>
    <t>R2</t>
  </si>
  <si>
    <t>739C10</t>
  </si>
  <si>
    <t>CoC, 3-stage waste bottoms (TSB)</t>
  </si>
  <si>
    <t>911C11</t>
  </si>
  <si>
    <t>CoC; HHC waste fuel high range</t>
  </si>
  <si>
    <t>911C10</t>
  </si>
  <si>
    <t>733C1</t>
  </si>
  <si>
    <t>CoC; max waste feed</t>
  </si>
  <si>
    <t>814C2</t>
  </si>
  <si>
    <t>Trial burn, risk burn; max feed rate</t>
  </si>
  <si>
    <t>911C7</t>
  </si>
  <si>
    <t>CoC; HHC waste fuel</t>
  </si>
  <si>
    <t>911C5</t>
  </si>
  <si>
    <t>CoC; LHC waste fuel</t>
  </si>
  <si>
    <t>764C3</t>
  </si>
  <si>
    <t>CoC, max waste and ash feed</t>
  </si>
  <si>
    <t>761C1</t>
  </si>
  <si>
    <t>CoC; max haz waste feed rate</t>
  </si>
  <si>
    <t>761C5</t>
  </si>
  <si>
    <t>767C8</t>
  </si>
  <si>
    <t>Risk burn, worst case cond, max waste feed and max prod</t>
  </si>
  <si>
    <t>767C2</t>
  </si>
  <si>
    <t>CoC; less aggressive max waste feed and max prod rate</t>
  </si>
  <si>
    <t>767C4</t>
  </si>
  <si>
    <t>CoC; similar to C1 but higher prod rate, lower chamber temp</t>
  </si>
  <si>
    <t>767C1</t>
  </si>
  <si>
    <t>CoC; max waste feedrate and steam prod rate</t>
  </si>
  <si>
    <t>813C3</t>
  </si>
  <si>
    <t>730C1</t>
  </si>
  <si>
    <t>CoC; max prod rate and waste feed rate</t>
  </si>
  <si>
    <t>774C1</t>
  </si>
  <si>
    <t xml:space="preserve">CoC; max feeds for T-303 bottoms and IPOH </t>
  </si>
  <si>
    <t>729C1</t>
  </si>
  <si>
    <t>CoC, max waste feed rate</t>
  </si>
  <si>
    <t>766C1</t>
  </si>
  <si>
    <t>CoC, max HW feed rate</t>
  </si>
  <si>
    <t>753C11</t>
  </si>
  <si>
    <t>Trial burn (ash spiking)</t>
  </si>
  <si>
    <t>753C10</t>
  </si>
  <si>
    <t>Risk burn -- normal operating conditions</t>
  </si>
  <si>
    <t>721C12</t>
  </si>
  <si>
    <t>Risk burn; typical feedrate</t>
  </si>
  <si>
    <t>721C10</t>
  </si>
  <si>
    <t>Trial burn; max waste feed</t>
  </si>
  <si>
    <t>1003C1</t>
  </si>
  <si>
    <t>CoC; max waste and ash feed rates</t>
  </si>
  <si>
    <t>1003C3</t>
  </si>
  <si>
    <t>1018C12</t>
  </si>
  <si>
    <t>Risk burn at max. liquid waste feedrates + min. natural gas flowrate</t>
  </si>
  <si>
    <t>1002C2</t>
  </si>
  <si>
    <t>CoC; max waste and ash feed</t>
  </si>
  <si>
    <t>1004C2</t>
  </si>
  <si>
    <t>CoC; max waste and ash feedrates</t>
  </si>
  <si>
    <t>1006C3</t>
  </si>
  <si>
    <t>1007C1</t>
  </si>
  <si>
    <t>CoC; maximum feedrate</t>
  </si>
  <si>
    <t>740C10</t>
  </si>
  <si>
    <t>1017C4</t>
  </si>
  <si>
    <t>Risk burn, normal operations</t>
  </si>
  <si>
    <t>822C2</t>
  </si>
  <si>
    <t>Risk burn, max waste feed</t>
  </si>
  <si>
    <t>759C3</t>
  </si>
  <si>
    <t>760C4</t>
  </si>
  <si>
    <t>2016C2</t>
  </si>
  <si>
    <t>741C1</t>
  </si>
  <si>
    <t>CoC; max waste feed rate, ash spiking (TiO2)</t>
  </si>
  <si>
    <t>2012C2</t>
  </si>
  <si>
    <t>2000C2</t>
  </si>
  <si>
    <t>Risk burn, normal operating condition</t>
  </si>
  <si>
    <t>Liquid-fired boiler, commercial, mixed waste</t>
  </si>
  <si>
    <t>901C1</t>
  </si>
  <si>
    <t>Diversified Scientific Services, Inc.</t>
  </si>
  <si>
    <t>Kingston</t>
  </si>
  <si>
    <t>SD/FF/PBS/RH/HEPA</t>
  </si>
  <si>
    <t>CoC, max feed, flow, and prod rate, max temp</t>
  </si>
  <si>
    <t>Comm</t>
  </si>
  <si>
    <t>Yes</t>
  </si>
  <si>
    <t>Y</t>
  </si>
  <si>
    <t>IB</t>
  </si>
  <si>
    <t>776C10</t>
  </si>
  <si>
    <t>Monsanto (Nutrasweet Kelco Co.)</t>
  </si>
  <si>
    <t>QC/WS</t>
  </si>
  <si>
    <t>NA</t>
  </si>
  <si>
    <t>WC MR</t>
  </si>
  <si>
    <t>WC</t>
  </si>
  <si>
    <t>Cr measurement only in stack gas</t>
  </si>
  <si>
    <t>1017C3</t>
  </si>
  <si>
    <t>CoC; max feed for combined PA residue</t>
  </si>
  <si>
    <t>849C1</t>
  </si>
  <si>
    <t>Trial burn, max feed rate, max comb temp and max comb gas flow, min APCS</t>
  </si>
  <si>
    <t>901C2</t>
  </si>
  <si>
    <t>CoC, max feed and flowrate, min pressure drop</t>
  </si>
  <si>
    <t>819C1</t>
  </si>
  <si>
    <t>Rhone-Poulenc AG Company</t>
  </si>
  <si>
    <t>Charleston</t>
  </si>
  <si>
    <t>ESP</t>
  </si>
  <si>
    <t>CoC; high haz waste feed rate</t>
  </si>
  <si>
    <t>As, Be measurement only in stack gas</t>
  </si>
  <si>
    <t>819A</t>
  </si>
  <si>
    <t>777C10</t>
  </si>
  <si>
    <t>849C3</t>
  </si>
  <si>
    <t>Trial burn, high capacity, max prod, max feed</t>
  </si>
  <si>
    <t>819C2</t>
  </si>
  <si>
    <t>CoC; highest Cr feed</t>
  </si>
  <si>
    <t>1017C2</t>
  </si>
  <si>
    <t>CoC; max feed waste liq 2EH and combined PA residue</t>
  </si>
  <si>
    <t>1017C1</t>
  </si>
  <si>
    <t>CoC; max feed waste liq 2EH</t>
  </si>
  <si>
    <t>911C4</t>
  </si>
  <si>
    <t>CoC; light HC waste</t>
  </si>
  <si>
    <t>724C2</t>
  </si>
  <si>
    <t>Merichem Company</t>
  </si>
  <si>
    <t>Houston</t>
  </si>
  <si>
    <t>Q/ME</t>
  </si>
  <si>
    <t>CoC; max waste feed (spiked ash, chlorine, metals), Wet Scrubber not used</t>
  </si>
  <si>
    <t>Be emissions generally very low</t>
  </si>
  <si>
    <t>813C2</t>
  </si>
  <si>
    <t>912C2</t>
  </si>
  <si>
    <t>737C1</t>
  </si>
  <si>
    <t>Reilly Industries, Inc.</t>
  </si>
  <si>
    <t>Indianapolis</t>
  </si>
  <si>
    <t>CoC, high feed rate</t>
  </si>
  <si>
    <t>R2, R4</t>
  </si>
  <si>
    <t>738C1</t>
  </si>
  <si>
    <t>2021C1</t>
  </si>
  <si>
    <t>Union Carbide Coporation</t>
  </si>
  <si>
    <t>Trial burn, max comb Temp, max steam prod rate, max feedrate, soot blow</t>
  </si>
  <si>
    <t>R4</t>
  </si>
  <si>
    <t>912C1</t>
  </si>
  <si>
    <t>2008C1</t>
  </si>
  <si>
    <t>Sunoco Inc. (R &amp; M) Frankford Plant</t>
  </si>
  <si>
    <t>Philadelphia</t>
  </si>
  <si>
    <t>2008A</t>
  </si>
  <si>
    <t>Sun Company, Inc. (R &amp; M) Frankford Plant</t>
  </si>
  <si>
    <t>811C10</t>
  </si>
  <si>
    <t>Fina Oil &amp; Chemical Co.</t>
  </si>
  <si>
    <t>La Porte</t>
  </si>
  <si>
    <t>VS</t>
  </si>
  <si>
    <t>811A</t>
  </si>
  <si>
    <t>818C11</t>
  </si>
  <si>
    <t>Westvaco</t>
  </si>
  <si>
    <t>DeRidder</t>
  </si>
  <si>
    <t>CoC</t>
  </si>
  <si>
    <t>910C1</t>
  </si>
  <si>
    <t>Union Carbide Corporation</t>
  </si>
  <si>
    <t>CoC/trial burn, max liquid waste feed, max prod rate</t>
  </si>
  <si>
    <t>763C1</t>
  </si>
  <si>
    <t>Albermarle Corp.</t>
  </si>
  <si>
    <t>Orangeburg</t>
  </si>
  <si>
    <t>CoC; near max waste load</t>
  </si>
  <si>
    <t>764C2</t>
  </si>
  <si>
    <t>737C3</t>
  </si>
  <si>
    <t>Trial burn, high feed rate, max steam prod</t>
  </si>
  <si>
    <t>764C1</t>
  </si>
  <si>
    <t>735C1</t>
  </si>
  <si>
    <t>R1</t>
  </si>
  <si>
    <t>811C11</t>
  </si>
  <si>
    <t>CoC; min venturi dP</t>
  </si>
  <si>
    <t>812C2</t>
  </si>
  <si>
    <t>Q/WS</t>
  </si>
  <si>
    <t>771C2</t>
  </si>
  <si>
    <t>Kalama Chemical (BF Goodrich)</t>
  </si>
  <si>
    <t>Kalama</t>
  </si>
  <si>
    <t>Trial burn; min comb temp and min prod rate, max moisture/methanol feed</t>
  </si>
  <si>
    <t>2013C1</t>
  </si>
  <si>
    <t>911C1</t>
  </si>
  <si>
    <t>818C10</t>
  </si>
  <si>
    <t>911C2</t>
  </si>
  <si>
    <t>911C3</t>
  </si>
  <si>
    <t>2002C3</t>
  </si>
  <si>
    <t xml:space="preserve">Q/HClABS/CWS </t>
  </si>
  <si>
    <t>Risk burn; normal op cond</t>
  </si>
  <si>
    <t>759C1</t>
  </si>
  <si>
    <t>CoC; max comb temp, haz waste feed and steam prod rate</t>
  </si>
  <si>
    <t>818C13</t>
  </si>
  <si>
    <t>Coc testing</t>
  </si>
  <si>
    <t>778C10</t>
  </si>
  <si>
    <t>Mallinckrodt Inc.</t>
  </si>
  <si>
    <t>Raleigh</t>
  </si>
  <si>
    <t>1000C1</t>
  </si>
  <si>
    <t>2001C3</t>
  </si>
  <si>
    <t xml:space="preserve">HCl/ABS/CWS </t>
  </si>
  <si>
    <t>Risk burn; normal operating conditions</t>
  </si>
  <si>
    <t>2001A</t>
  </si>
  <si>
    <t>2003C3</t>
  </si>
  <si>
    <t>Risk burn; normal op conditions</t>
  </si>
  <si>
    <t>760C1</t>
  </si>
  <si>
    <t>CoC; max temp, haz waste feed and prod rate</t>
  </si>
  <si>
    <t>1018C10</t>
  </si>
  <si>
    <t>Compliance Test. Maximum combustion temperature condition</t>
  </si>
  <si>
    <t>2013C2</t>
  </si>
  <si>
    <t>771C1</t>
  </si>
  <si>
    <t>Trial burn; max comb temp, max prod rate, max benzene</t>
  </si>
  <si>
    <t>1016C1</t>
  </si>
  <si>
    <t>BASF Corporation</t>
  </si>
  <si>
    <t>WS</t>
  </si>
  <si>
    <t>Trial Burn/Risk Burn</t>
  </si>
  <si>
    <t>Cond ID</t>
  </si>
  <si>
    <t>Source ID</t>
  </si>
  <si>
    <t>Sootblow</t>
  </si>
  <si>
    <t>Commercial</t>
  </si>
  <si>
    <t xml:space="preserve">Mixed </t>
  </si>
  <si>
    <t>LVM</t>
  </si>
  <si>
    <t>Cr</t>
  </si>
  <si>
    <t>As</t>
  </si>
  <si>
    <t>Be</t>
  </si>
  <si>
    <t>LVM Stack Emission (ug/dscm) - ND in %</t>
  </si>
  <si>
    <t>LVM SRE (%)</t>
  </si>
  <si>
    <t>Stack Emissions, Cond Avg (ug/dscm)</t>
  </si>
  <si>
    <t>Metals Feedrate, Cond Avg (ug/dscm)</t>
  </si>
  <si>
    <t>LVM Total Feedrate (ug/dscm) - By Runs</t>
  </si>
  <si>
    <t>Number</t>
  </si>
  <si>
    <t>Run</t>
  </si>
  <si>
    <t>vs Onsite</t>
  </si>
  <si>
    <t xml:space="preserve">Radioactive </t>
  </si>
  <si>
    <t>Campaign</t>
  </si>
  <si>
    <t>Spiking</t>
  </si>
  <si>
    <t>Most Recent</t>
  </si>
  <si>
    <t>Cond Avg</t>
  </si>
  <si>
    <t>Waste</t>
  </si>
  <si>
    <t>ND</t>
  </si>
  <si>
    <t>Emiss</t>
  </si>
  <si>
    <t>No SB</t>
  </si>
  <si>
    <t>Projected</t>
  </si>
  <si>
    <t>R5</t>
  </si>
  <si>
    <t>R6</t>
  </si>
  <si>
    <t>R7</t>
  </si>
  <si>
    <t>R8</t>
  </si>
  <si>
    <t>R9</t>
  </si>
  <si>
    <t>ug/dscm</t>
  </si>
  <si>
    <t>or Emiss</t>
  </si>
  <si>
    <t>No SB Emiss</t>
  </si>
  <si>
    <t>1018C13</t>
  </si>
  <si>
    <t>Baseline test, normal condition</t>
  </si>
  <si>
    <t>Cr Only</t>
  </si>
  <si>
    <t>&gt;</t>
  </si>
  <si>
    <t/>
  </si>
  <si>
    <t>Normal operations testing, Cr only</t>
  </si>
  <si>
    <t>Cr spiked, As not spiked</t>
  </si>
  <si>
    <t xml:space="preserve">WC </t>
  </si>
  <si>
    <t>LVM SRE</t>
  </si>
  <si>
    <t>Rating</t>
  </si>
  <si>
    <t>HWC</t>
  </si>
  <si>
    <t>Comment</t>
  </si>
  <si>
    <t>Cr SRE Campaign Number</t>
  </si>
  <si>
    <t>Cr SRE Rating</t>
  </si>
  <si>
    <t>Cr SRE Rating WC MR</t>
  </si>
  <si>
    <t>Cr SRE Rating HWC</t>
  </si>
  <si>
    <t>Cr SRE Comment</t>
  </si>
  <si>
    <t>Cr ND SRE Run 1</t>
  </si>
  <si>
    <t>Cr SRE Run 1 (%)</t>
  </si>
  <si>
    <t>Cr ND SRE Run 2</t>
  </si>
  <si>
    <t>Cr SRE Run 2 (%)</t>
  </si>
  <si>
    <t>Cr ND SRE Run 3</t>
  </si>
  <si>
    <t>Cr SRE Run 3 (%)</t>
  </si>
  <si>
    <t>Cr ND SRE Run 4</t>
  </si>
  <si>
    <t>Cr SRE Run 4 (%)</t>
  </si>
  <si>
    <t>Cr ND SRE Run 5</t>
  </si>
  <si>
    <t>Cr SRE Run 5 (%)</t>
  </si>
  <si>
    <t>Cr ND SRE Run 6</t>
  </si>
  <si>
    <t>Cr SRE Run 6 (%)</t>
  </si>
  <si>
    <t>Cr ND SRE Run 7</t>
  </si>
  <si>
    <t>Cr SRE Run 7 (%)</t>
  </si>
  <si>
    <t>Cr ND SRE Run 8</t>
  </si>
  <si>
    <t>Cr SRE Run 8 (%)</t>
  </si>
  <si>
    <t>Cr ND SRE RA</t>
  </si>
  <si>
    <t>Cr SRE RA (%)</t>
  </si>
  <si>
    <t>Cr not controlled</t>
  </si>
  <si>
    <t>1009A</t>
  </si>
  <si>
    <t>1009C2</t>
  </si>
  <si>
    <t>Coal boiler</t>
  </si>
  <si>
    <t>Coal-fired boiler</t>
  </si>
  <si>
    <t>1011B</t>
  </si>
  <si>
    <t>1011C1</t>
  </si>
  <si>
    <t>1011A</t>
  </si>
  <si>
    <t>1012C1</t>
  </si>
  <si>
    <t>1012A</t>
  </si>
  <si>
    <t>1013C10</t>
  </si>
  <si>
    <t>1014C10</t>
  </si>
  <si>
    <t>200C1</t>
  </si>
  <si>
    <t>Cement kiln</t>
  </si>
  <si>
    <t>Cement Kiln (CK)</t>
  </si>
  <si>
    <t>200C10</t>
  </si>
  <si>
    <t>200C11</t>
  </si>
  <si>
    <t>200C4</t>
  </si>
  <si>
    <t>200C5</t>
  </si>
  <si>
    <t>Assume Cr not controlled</t>
  </si>
  <si>
    <t>2017A</t>
  </si>
  <si>
    <t>2017C1</t>
  </si>
  <si>
    <t>HCl production furnace</t>
  </si>
  <si>
    <t>HCl Production Furnace</t>
  </si>
  <si>
    <t>2017C3</t>
  </si>
  <si>
    <t>2018C2</t>
  </si>
  <si>
    <t>2018C3</t>
  </si>
  <si>
    <t>201C1</t>
  </si>
  <si>
    <t>201C10</t>
  </si>
  <si>
    <t>201C11</t>
  </si>
  <si>
    <t>201C2</t>
  </si>
  <si>
    <t>2020C3</t>
  </si>
  <si>
    <t>2022C3</t>
  </si>
  <si>
    <t>2022C4</t>
  </si>
  <si>
    <t>203C1</t>
  </si>
  <si>
    <t>203C10</t>
  </si>
  <si>
    <t>203C2</t>
  </si>
  <si>
    <t>203C4</t>
  </si>
  <si>
    <t>203C5</t>
  </si>
  <si>
    <t>204B2</t>
  </si>
  <si>
    <t>204B3</t>
  </si>
  <si>
    <t>204C1</t>
  </si>
  <si>
    <t>205C1</t>
  </si>
  <si>
    <t>205C10</t>
  </si>
  <si>
    <t>205C5</t>
  </si>
  <si>
    <t>205C7</t>
  </si>
  <si>
    <t>206C1</t>
  </si>
  <si>
    <t>206C10</t>
  </si>
  <si>
    <t>206C5</t>
  </si>
  <si>
    <t>207C1</t>
  </si>
  <si>
    <t>Cement kiln (CK)</t>
  </si>
  <si>
    <t>207C10</t>
  </si>
  <si>
    <t>207C11</t>
  </si>
  <si>
    <t>207C12</t>
  </si>
  <si>
    <t>207C2</t>
  </si>
  <si>
    <t>208C1</t>
  </si>
  <si>
    <t>208C10</t>
  </si>
  <si>
    <t>208C11</t>
  </si>
  <si>
    <t>208C2</t>
  </si>
  <si>
    <t>221C1</t>
  </si>
  <si>
    <t>Incinerator</t>
  </si>
  <si>
    <t>Commercial incinerator</t>
  </si>
  <si>
    <t>221C2</t>
  </si>
  <si>
    <t>221C3</t>
  </si>
  <si>
    <t>221C4</t>
  </si>
  <si>
    <t>221C5</t>
  </si>
  <si>
    <t>222B3</t>
  </si>
  <si>
    <t>222C1</t>
  </si>
  <si>
    <t>222C10</t>
  </si>
  <si>
    <t>222C11</t>
  </si>
  <si>
    <t>222C12</t>
  </si>
  <si>
    <t>222C13</t>
  </si>
  <si>
    <t>228C2</t>
  </si>
  <si>
    <t>228C6</t>
  </si>
  <si>
    <t>228C7</t>
  </si>
  <si>
    <t>3000C1</t>
  </si>
  <si>
    <t>3000C2</t>
  </si>
  <si>
    <t>3001C2</t>
  </si>
  <si>
    <t>Onsite incinerator</t>
  </si>
  <si>
    <t>3001C4</t>
  </si>
  <si>
    <t>3001C5</t>
  </si>
  <si>
    <t>3003C1</t>
  </si>
  <si>
    <t>Onsite incinerator, DoD government, chem demil</t>
  </si>
  <si>
    <t>3003C2</t>
  </si>
  <si>
    <t>3003C3</t>
  </si>
  <si>
    <t>3004C1</t>
  </si>
  <si>
    <t>3004C2</t>
  </si>
  <si>
    <t>3004C3</t>
  </si>
  <si>
    <t>3005C1</t>
  </si>
  <si>
    <t>3005C2</t>
  </si>
  <si>
    <t>3005C3</t>
  </si>
  <si>
    <t>3006C1</t>
  </si>
  <si>
    <t>3007C1</t>
  </si>
  <si>
    <t>3007C2</t>
  </si>
  <si>
    <t>3007C3</t>
  </si>
  <si>
    <t>3008B1</t>
  </si>
  <si>
    <t>Onsite incinerator, DoD munitions popping, government</t>
  </si>
  <si>
    <t>3008B2</t>
  </si>
  <si>
    <t>3008B3</t>
  </si>
  <si>
    <t>3008B4</t>
  </si>
  <si>
    <t>3008C3</t>
  </si>
  <si>
    <t>3008C4</t>
  </si>
  <si>
    <t>3009C2</t>
  </si>
  <si>
    <t>3009C3</t>
  </si>
  <si>
    <t>3009C4</t>
  </si>
  <si>
    <t>300C11</t>
  </si>
  <si>
    <t>300C13</t>
  </si>
  <si>
    <t>300C2</t>
  </si>
  <si>
    <t>300C6</t>
  </si>
  <si>
    <t>300C7</t>
  </si>
  <si>
    <t>3010C13</t>
  </si>
  <si>
    <t>3010C15</t>
  </si>
  <si>
    <t>3010C16</t>
  </si>
  <si>
    <t>3010C18</t>
  </si>
  <si>
    <t>3011C2</t>
  </si>
  <si>
    <t>Commercial incinerator, munitions popping</t>
  </si>
  <si>
    <t>3012C1</t>
  </si>
  <si>
    <t>Onsite Incinerator, DoD munitions popping, government</t>
  </si>
  <si>
    <t>3012C2</t>
  </si>
  <si>
    <t>3014C2</t>
  </si>
  <si>
    <t>3016C1</t>
  </si>
  <si>
    <t>3016C12</t>
  </si>
  <si>
    <t>3016C14</t>
  </si>
  <si>
    <t>3016C3</t>
  </si>
  <si>
    <t>3016C4</t>
  </si>
  <si>
    <t>3016C5</t>
  </si>
  <si>
    <t>3016C6</t>
  </si>
  <si>
    <t>3016C7</t>
  </si>
  <si>
    <t>3016C8</t>
  </si>
  <si>
    <t>3018C2</t>
  </si>
  <si>
    <t>3019C2</t>
  </si>
  <si>
    <t>3020C1</t>
  </si>
  <si>
    <t>3020C2</t>
  </si>
  <si>
    <t>3021C3</t>
  </si>
  <si>
    <t>3021C4</t>
  </si>
  <si>
    <t>3022C1</t>
  </si>
  <si>
    <t>Commerical incinerator</t>
  </si>
  <si>
    <t>3024C1</t>
  </si>
  <si>
    <t>3027C2</t>
  </si>
  <si>
    <t>3028A</t>
  </si>
  <si>
    <t>3028C2</t>
  </si>
  <si>
    <t>Onsite Incinerator</t>
  </si>
  <si>
    <t>3028C3</t>
  </si>
  <si>
    <t>3029C11</t>
  </si>
  <si>
    <t>Cement Kiln</t>
  </si>
  <si>
    <t>302C1</t>
  </si>
  <si>
    <t>302A</t>
  </si>
  <si>
    <t>302C10</t>
  </si>
  <si>
    <t>302C12</t>
  </si>
  <si>
    <t>302C3</t>
  </si>
  <si>
    <t>3030C1</t>
  </si>
  <si>
    <t>3031C1</t>
  </si>
  <si>
    <t>3031C2</t>
  </si>
  <si>
    <t>3032C3</t>
  </si>
  <si>
    <t>303C1</t>
  </si>
  <si>
    <t>303C3</t>
  </si>
  <si>
    <t>303C6</t>
  </si>
  <si>
    <t>303C7</t>
  </si>
  <si>
    <t>303C9</t>
  </si>
  <si>
    <t>307C1</t>
  </si>
  <si>
    <t>Lightweight aggregate kiln</t>
  </si>
  <si>
    <t>Lightweight Aggregate Kiln (LWAK)</t>
  </si>
  <si>
    <t>307C11</t>
  </si>
  <si>
    <t>307C12</t>
  </si>
  <si>
    <t>307C13</t>
  </si>
  <si>
    <t>307C14</t>
  </si>
  <si>
    <t>307C15</t>
  </si>
  <si>
    <t>307C2</t>
  </si>
  <si>
    <t>307C3</t>
  </si>
  <si>
    <t>307C4</t>
  </si>
  <si>
    <t>311C1</t>
  </si>
  <si>
    <t>311C10</t>
  </si>
  <si>
    <t>312C1</t>
  </si>
  <si>
    <t>312C10</t>
  </si>
  <si>
    <t>312C2</t>
  </si>
  <si>
    <t>313C1</t>
  </si>
  <si>
    <t>313C11</t>
  </si>
  <si>
    <t>314C1</t>
  </si>
  <si>
    <t>314C11</t>
  </si>
  <si>
    <t>314C3</t>
  </si>
  <si>
    <t>319C1</t>
  </si>
  <si>
    <t>319D1</t>
  </si>
  <si>
    <t>319D2</t>
  </si>
  <si>
    <t>319D6</t>
  </si>
  <si>
    <t>319D9</t>
  </si>
  <si>
    <t>322C1</t>
  </si>
  <si>
    <t>322C8</t>
  </si>
  <si>
    <t>323B1</t>
  </si>
  <si>
    <t>323B2</t>
  </si>
  <si>
    <t>323B3</t>
  </si>
  <si>
    <t>323C1</t>
  </si>
  <si>
    <t>323C9</t>
  </si>
  <si>
    <t>327C1</t>
  </si>
  <si>
    <t>327C10</t>
  </si>
  <si>
    <t>327C2</t>
  </si>
  <si>
    <t>327C3</t>
  </si>
  <si>
    <t>331C1</t>
  </si>
  <si>
    <t>331C10</t>
  </si>
  <si>
    <t>331C2</t>
  </si>
  <si>
    <t>331C3</t>
  </si>
  <si>
    <t>336C3</t>
  </si>
  <si>
    <t>338C1</t>
  </si>
  <si>
    <t>338C10</t>
  </si>
  <si>
    <t>338C11</t>
  </si>
  <si>
    <t>338C2</t>
  </si>
  <si>
    <t>340C1</t>
  </si>
  <si>
    <t>340C2</t>
  </si>
  <si>
    <t>341C1</t>
  </si>
  <si>
    <t>341C10</t>
  </si>
  <si>
    <t>341C12</t>
  </si>
  <si>
    <t>341C2</t>
  </si>
  <si>
    <t>342C1</t>
  </si>
  <si>
    <t>344C1</t>
  </si>
  <si>
    <t>Onsite Incinerator, DoD government, Chem Demil</t>
  </si>
  <si>
    <t>344C10</t>
  </si>
  <si>
    <t>344C3</t>
  </si>
  <si>
    <t>346C1</t>
  </si>
  <si>
    <t>Onsite Incinerator, DoD government, chem demil</t>
  </si>
  <si>
    <t>346C10</t>
  </si>
  <si>
    <t>347C8</t>
  </si>
  <si>
    <t>347C9</t>
  </si>
  <si>
    <t>348C1</t>
  </si>
  <si>
    <t>348C2</t>
  </si>
  <si>
    <t>348C3</t>
  </si>
  <si>
    <t>348C4</t>
  </si>
  <si>
    <t>349C11</t>
  </si>
  <si>
    <t>354C1</t>
  </si>
  <si>
    <t>354C5</t>
  </si>
  <si>
    <t>357C12</t>
  </si>
  <si>
    <t>Onsite Incinerator, government, mixed waste</t>
  </si>
  <si>
    <t>359C4</t>
  </si>
  <si>
    <t>359C5</t>
  </si>
  <si>
    <t>359C6</t>
  </si>
  <si>
    <t>403C1</t>
  </si>
  <si>
    <t>403C10</t>
  </si>
  <si>
    <t>403C3</t>
  </si>
  <si>
    <t>404C1</t>
  </si>
  <si>
    <t>404C10</t>
  </si>
  <si>
    <t>404C4</t>
  </si>
  <si>
    <t>454C10</t>
  </si>
  <si>
    <t>454C11</t>
  </si>
  <si>
    <t>463C12</t>
  </si>
  <si>
    <t>463C13</t>
  </si>
  <si>
    <t>470C1</t>
  </si>
  <si>
    <t>470C10</t>
  </si>
  <si>
    <t>470C11</t>
  </si>
  <si>
    <t>470C12</t>
  </si>
  <si>
    <t>473C1</t>
  </si>
  <si>
    <t>474C1</t>
  </si>
  <si>
    <t>474C10</t>
  </si>
  <si>
    <t>476C1</t>
  </si>
  <si>
    <t>476C11</t>
  </si>
  <si>
    <t>478C10</t>
  </si>
  <si>
    <t>479C1</t>
  </si>
  <si>
    <t>479C2</t>
  </si>
  <si>
    <t>480C3</t>
  </si>
  <si>
    <t>488C1</t>
  </si>
  <si>
    <t>488C2</t>
  </si>
  <si>
    <t>489C1</t>
  </si>
  <si>
    <t>490C1</t>
  </si>
  <si>
    <t>490C11</t>
  </si>
  <si>
    <t>491C1</t>
  </si>
  <si>
    <t>492C1</t>
  </si>
  <si>
    <t>492C11</t>
  </si>
  <si>
    <t>492C2</t>
  </si>
  <si>
    <t>492C3</t>
  </si>
  <si>
    <t>493C1</t>
  </si>
  <si>
    <t>Onsite incinerator, DoD Chem Demil</t>
  </si>
  <si>
    <t>493C10</t>
  </si>
  <si>
    <t>494C1</t>
  </si>
  <si>
    <t>Onsite incinerator, government, DoD Chem Demil</t>
  </si>
  <si>
    <t>495C1</t>
  </si>
  <si>
    <t>495C11</t>
  </si>
  <si>
    <t>495C2</t>
  </si>
  <si>
    <t>495C3</t>
  </si>
  <si>
    <t>503C1</t>
  </si>
  <si>
    <t>Onsite Incinerator, government, munitions popping</t>
  </si>
  <si>
    <t>503C10</t>
  </si>
  <si>
    <t>503C11</t>
  </si>
  <si>
    <t>503C2</t>
  </si>
  <si>
    <t>503C3</t>
  </si>
  <si>
    <t>503C4</t>
  </si>
  <si>
    <t>600C11</t>
  </si>
  <si>
    <t>600C3</t>
  </si>
  <si>
    <t>603B3</t>
  </si>
  <si>
    <t>603C10</t>
  </si>
  <si>
    <t>603C12</t>
  </si>
  <si>
    <t>603C13</t>
  </si>
  <si>
    <t>603C3</t>
  </si>
  <si>
    <t>603C8</t>
  </si>
  <si>
    <t>604C10</t>
  </si>
  <si>
    <t>609C1</t>
  </si>
  <si>
    <t>609C11</t>
  </si>
  <si>
    <t>609C13</t>
  </si>
  <si>
    <t>611C1</t>
  </si>
  <si>
    <t>613C10</t>
  </si>
  <si>
    <t>680C1</t>
  </si>
  <si>
    <t>681C1</t>
  </si>
  <si>
    <t>681C2</t>
  </si>
  <si>
    <t>700C1</t>
  </si>
  <si>
    <t>707C10</t>
  </si>
  <si>
    <t>712C1</t>
  </si>
  <si>
    <t>712C11</t>
  </si>
  <si>
    <t>712C2</t>
  </si>
  <si>
    <t>719C10</t>
  </si>
  <si>
    <t>719A</t>
  </si>
  <si>
    <t>725C1</t>
  </si>
  <si>
    <t>786C3</t>
  </si>
  <si>
    <t>788C3</t>
  </si>
  <si>
    <t>806C1</t>
  </si>
  <si>
    <t>806C2</t>
  </si>
  <si>
    <t>809C1</t>
  </si>
  <si>
    <t>809C10</t>
  </si>
  <si>
    <t>809C2</t>
  </si>
  <si>
    <t>810C1</t>
  </si>
  <si>
    <t>810C10</t>
  </si>
  <si>
    <t>810C2</t>
  </si>
  <si>
    <t>824C1</t>
  </si>
  <si>
    <t>825C10</t>
  </si>
  <si>
    <t>825C11</t>
  </si>
  <si>
    <t>842C3</t>
  </si>
  <si>
    <t xml:space="preserve">HCl Production Furnace </t>
  </si>
  <si>
    <t>844C3</t>
  </si>
  <si>
    <t>844C4</t>
  </si>
  <si>
    <t>845C1</t>
  </si>
  <si>
    <t>845C3</t>
  </si>
  <si>
    <t>848C3</t>
  </si>
  <si>
    <t>851C1</t>
  </si>
  <si>
    <t>851C3</t>
  </si>
  <si>
    <t>853C10</t>
  </si>
  <si>
    <t>853C11</t>
  </si>
  <si>
    <t>905C1</t>
  </si>
  <si>
    <t>908C1</t>
  </si>
  <si>
    <t>915C1</t>
  </si>
  <si>
    <t>915C4</t>
  </si>
  <si>
    <t xml:space="preserve">Cr SRE </t>
  </si>
  <si>
    <t>Cr SRE (%)</t>
  </si>
  <si>
    <t>Cr only spiked</t>
  </si>
  <si>
    <t>LVM not controlled; SRE set to 0</t>
  </si>
  <si>
    <t>LVM not controlled, SRE set to 0</t>
  </si>
  <si>
    <t>Assume LVM  not controlled, set SRE to 0</t>
  </si>
  <si>
    <t>Assume Cr not controlled; SRE set to 0</t>
  </si>
  <si>
    <t>Cr not controlled; SRE set to 0</t>
  </si>
  <si>
    <t>LVM SRE Used for Ranking Purposes (%)</t>
  </si>
  <si>
    <t>Cr SRE Used for Ranking Purposes (%)</t>
  </si>
  <si>
    <t>Thermal Feedrate</t>
  </si>
  <si>
    <t>MMBtu/hr Cond Avg</t>
  </si>
  <si>
    <t>HW</t>
  </si>
  <si>
    <t>Misc Fuel</t>
  </si>
  <si>
    <t>Total</t>
  </si>
  <si>
    <t>Est Total</t>
  </si>
  <si>
    <t>LVM in Misc Fuel</t>
  </si>
  <si>
    <t>No SB CA</t>
  </si>
  <si>
    <r>
      <t>LVM Emiss HW (lb/10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0"/>
      </rPr>
      <t xml:space="preserve"> Btu)</t>
    </r>
  </si>
  <si>
    <r>
      <t>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</t>
    </r>
  </si>
  <si>
    <r>
      <t>LVM in HW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</si>
  <si>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Firing Rate</t>
  </si>
  <si>
    <t>%</t>
  </si>
  <si>
    <r>
      <t>LVM Emiss Total (lb/10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0"/>
      </rPr>
      <t xml:space="preserve"> Btu)</t>
    </r>
  </si>
  <si>
    <t>Data in lieu</t>
  </si>
  <si>
    <t>Cr measurement only in stack gas; data in lieu</t>
  </si>
  <si>
    <t>As, Be measurement only in stack gas; data in lieu</t>
  </si>
  <si>
    <t>Assume LVM  not controlled, set SRE to 0; data in lieu</t>
  </si>
  <si>
    <t>LVM not controlled, SRE set to 0; data in lieu</t>
  </si>
  <si>
    <t>Camp No</t>
  </si>
  <si>
    <t>Thermal</t>
  </si>
  <si>
    <t>Cr only</t>
  </si>
  <si>
    <t>LVM Thermal Rating</t>
  </si>
  <si>
    <t>Normal</t>
  </si>
  <si>
    <t>Cr Thermal Rating</t>
  </si>
  <si>
    <t>No Cr</t>
  </si>
  <si>
    <t>Normal, Cr not controlled; SRE set to 0</t>
  </si>
  <si>
    <t>Normal, Cr not controlled; SRE set to 0; data in lieu</t>
  </si>
  <si>
    <t>Normal, LVM not controlled, SRE set to 0</t>
  </si>
  <si>
    <t>Normal, Cr measurement only in stack gas, LVM not controlled, SRE set to 0</t>
  </si>
  <si>
    <t>Normal, As, Be measurement only in stack gas</t>
  </si>
  <si>
    <t>database</t>
  </si>
  <si>
    <t>Most</t>
  </si>
  <si>
    <t>Recent</t>
  </si>
  <si>
    <t>R SB</t>
  </si>
  <si>
    <t>LVM Thermal Emiss Rating</t>
  </si>
  <si>
    <t>Cr SRE</t>
  </si>
  <si>
    <t>ND Cr Total R1</t>
  </si>
  <si>
    <t>Cr Total Feed R1 (ug/dscm)</t>
  </si>
  <si>
    <t>ND Cr Total R2</t>
  </si>
  <si>
    <t>Cr Total Feed R2 (ug/dscm)</t>
  </si>
  <si>
    <t>ND Cr Total R3</t>
  </si>
  <si>
    <t>Cr Total Feed R3 (ug/dscm)</t>
  </si>
  <si>
    <t>ND Cr Total R4</t>
  </si>
  <si>
    <t>Cr Total Feed R4 (ug/dscm)</t>
  </si>
  <si>
    <t>ND Cr Total R5</t>
  </si>
  <si>
    <t>Cr Total Feed R5 (ug/dscm)</t>
  </si>
  <si>
    <t>ND Cr Total R6</t>
  </si>
  <si>
    <t>Cr Total Feed R6 (ug/dscm)</t>
  </si>
  <si>
    <t>ND Cr Total R7</t>
  </si>
  <si>
    <t>Cr Total Feed R7 (ug/dscm)</t>
  </si>
  <si>
    <t>ND Cr Total R8</t>
  </si>
  <si>
    <t>Cr Total Feed R8 (ug/dscm)</t>
  </si>
  <si>
    <t>ND Cr Total R9</t>
  </si>
  <si>
    <t>Cr Total Feed R9 (ug/dscm)</t>
  </si>
  <si>
    <t>ND Cr Total R10</t>
  </si>
  <si>
    <t>Cr Total Feed R10 (ug/dscm)</t>
  </si>
  <si>
    <t>ND Cr Total R11</t>
  </si>
  <si>
    <t>Cr Total Feed R11 (ug/dscm)</t>
  </si>
  <si>
    <t>ND Cr Total R12</t>
  </si>
  <si>
    <t>Cr Total Feed R12 (ug/dscm)</t>
  </si>
  <si>
    <t>2000C4</t>
  </si>
  <si>
    <t>735C6</t>
  </si>
  <si>
    <t>Cr Feedrate MTEC (ug/dscm)</t>
  </si>
  <si>
    <t>R10</t>
  </si>
  <si>
    <t>R11</t>
  </si>
  <si>
    <t>Coal</t>
  </si>
  <si>
    <r>
      <t>Cr in HW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</si>
  <si>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Cr Thermal Emiss Rating</t>
  </si>
  <si>
    <r>
      <t>Cr HW Thermal Emiss (lb/10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0"/>
      </rPr>
      <t xml:space="preserve"> Btu)</t>
    </r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</si>
  <si>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</si>
  <si>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</si>
  <si>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</si>
  <si>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</si>
  <si>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</si>
  <si>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</si>
  <si>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</si>
  <si>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</si>
  <si>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</si>
  <si>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</si>
  <si>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Gov't</t>
  </si>
  <si>
    <t>Condition Information</t>
  </si>
  <si>
    <t>vs On-site</t>
  </si>
  <si>
    <t>Cond</t>
  </si>
  <si>
    <t xml:space="preserve"> Dates</t>
  </si>
  <si>
    <t>Tier</t>
  </si>
  <si>
    <t>Cr  Stack Gas Emissions Only (ug/dscm)</t>
  </si>
  <si>
    <t>SB</t>
  </si>
  <si>
    <t xml:space="preserve"> Rating</t>
  </si>
  <si>
    <t xml:space="preserve"> Rating Comments</t>
  </si>
  <si>
    <t>LVM Emissions</t>
  </si>
  <si>
    <t>Camp</t>
  </si>
  <si>
    <t xml:space="preserve"> No</t>
  </si>
  <si>
    <t>Comments</t>
  </si>
  <si>
    <t>CT</t>
  </si>
  <si>
    <t>Cr Feedrate Hazardous Wastes and Spike (ug/dscm)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</si>
</sst>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#,##0.0"/>
    <numFmt numFmtId="167" formatCode="0.000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64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left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 horizontal="centerContinuous"/>
    </xf>
    <xf numFmtId="4" fontId="0" fillId="0" borderId="2" xfId="0" applyNumberFormat="1" applyBorder="1" applyAlignment="1">
      <alignment horizontal="centerContinuous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Continuous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1" xfId="0" applyNumberFormat="1" applyBorder="1" applyAlignment="1">
      <alignment horizontal="centerContinuous"/>
    </xf>
    <xf numFmtId="2" fontId="0" fillId="0" borderId="0" xfId="0" applyNumberFormat="1" applyAlignment="1">
      <alignment horizontal="centerContinuous"/>
    </xf>
    <xf numFmtId="2" fontId="0" fillId="0" borderId="0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" fontId="0" fillId="0" borderId="0" xfId="0" applyNumberFormat="1" applyAlignment="1">
      <alignment horizontal="centerContinuous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8" xfId="0" applyBorder="1" applyAlignment="1">
      <alignment horizontal="centerContinuous"/>
    </xf>
    <xf numFmtId="165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4" fontId="0" fillId="0" borderId="9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Continuous"/>
    </xf>
    <xf numFmtId="167" fontId="0" fillId="0" borderId="2" xfId="0" applyNumberFormat="1" applyBorder="1" applyAlignment="1">
      <alignment horizontal="centerContinuous"/>
    </xf>
    <xf numFmtId="167" fontId="0" fillId="0" borderId="9" xfId="0" applyNumberFormat="1" applyBorder="1" applyAlignment="1">
      <alignment horizontal="center"/>
    </xf>
    <xf numFmtId="167" fontId="0" fillId="0" borderId="9" xfId="0" applyNumberFormat="1" applyFill="1" applyBorder="1" applyAlignment="1">
      <alignment horizontal="center"/>
    </xf>
    <xf numFmtId="167" fontId="0" fillId="0" borderId="9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 horizontal="centerContinuous"/>
    </xf>
    <xf numFmtId="166" fontId="0" fillId="0" borderId="9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9" xfId="0" applyNumberFormat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9" xfId="0" applyNumberFormat="1" applyBorder="1" applyAlignment="1">
      <alignment/>
    </xf>
    <xf numFmtId="3" fontId="0" fillId="0" borderId="9" xfId="0" applyNumberFormat="1" applyBorder="1" applyAlignment="1">
      <alignment horizontal="center"/>
    </xf>
    <xf numFmtId="4" fontId="0" fillId="0" borderId="9" xfId="0" applyNumberFormat="1" applyBorder="1" applyAlignment="1">
      <alignment/>
    </xf>
    <xf numFmtId="3" fontId="0" fillId="0" borderId="10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Continuous"/>
    </xf>
    <xf numFmtId="166" fontId="0" fillId="0" borderId="10" xfId="0" applyNumberFormat="1" applyBorder="1" applyAlignment="1">
      <alignment horizontal="center"/>
    </xf>
    <xf numFmtId="166" fontId="0" fillId="0" borderId="13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215"/>
  <sheetViews>
    <sheetView tabSelected="1" workbookViewId="0" topLeftCell="DU2">
      <pane ySplit="1815" topLeftCell="BM33" activePane="bottomLeft" state="split"/>
      <selection pane="topLeft" activeCell="DU2" sqref="A1:IV16384"/>
      <selection pane="bottomLeft" activeCell="EY40" sqref="EY40"/>
    </sheetView>
  </sheetViews>
  <sheetFormatPr defaultColWidth="9.140625" defaultRowHeight="12.75"/>
  <cols>
    <col min="1" max="2" width="9.140625" style="6" customWidth="1"/>
    <col min="3" max="3" width="28.7109375" style="0" customWidth="1"/>
    <col min="4" max="4" width="11.00390625" style="0" customWidth="1"/>
    <col min="5" max="5" width="10.57421875" style="0" customWidth="1"/>
    <col min="6" max="6" width="14.8515625" style="0" customWidth="1"/>
    <col min="7" max="7" width="6.00390625" style="0" hidden="1" customWidth="1"/>
    <col min="8" max="8" width="19.421875" style="0" customWidth="1"/>
    <col min="9" max="15" width="10.140625" style="0" hidden="1" customWidth="1"/>
    <col min="16" max="16" width="10.421875" style="0" hidden="1" customWidth="1"/>
    <col min="17" max="17" width="10.57421875" style="0" customWidth="1"/>
    <col min="18" max="18" width="9.421875" style="0" customWidth="1"/>
    <col min="19" max="19" width="6.140625" style="0" customWidth="1"/>
    <col min="20" max="20" width="10.421875" style="0" customWidth="1"/>
    <col min="21" max="21" width="53.28125" style="0" customWidth="1"/>
    <col min="22" max="22" width="3.8515625" style="0" customWidth="1"/>
    <col min="23" max="23" width="4.00390625" style="0" customWidth="1"/>
    <col min="24" max="24" width="4.421875" style="0" customWidth="1"/>
    <col min="25" max="25" width="3.00390625" style="0" customWidth="1"/>
    <col min="26" max="26" width="4.00390625" style="0" customWidth="1"/>
    <col min="27" max="27" width="4.28125" style="0" customWidth="1"/>
    <col min="28" max="28" width="5.57421875" style="0" hidden="1" customWidth="1"/>
    <col min="29" max="29" width="5.421875" style="0" customWidth="1"/>
    <col min="30" max="30" width="5.7109375" style="0" customWidth="1"/>
    <col min="31" max="31" width="6.421875" style="0" customWidth="1"/>
    <col min="32" max="32" width="18.8515625" style="0" customWidth="1"/>
    <col min="33" max="33" width="4.00390625" style="0" customWidth="1"/>
    <col min="34" max="34" width="7.421875" style="37" customWidth="1"/>
    <col min="35" max="35" width="3.8515625" style="0" customWidth="1"/>
    <col min="36" max="36" width="7.57421875" style="37" customWidth="1"/>
    <col min="37" max="37" width="3.7109375" style="0" customWidth="1"/>
    <col min="38" max="38" width="8.140625" style="37" customWidth="1"/>
    <col min="39" max="39" width="3.140625" style="0" customWidth="1"/>
    <col min="40" max="40" width="7.7109375" style="37" customWidth="1"/>
    <col min="41" max="41" width="3.00390625" style="0" customWidth="1"/>
    <col min="42" max="42" width="9.140625" style="37" customWidth="1"/>
    <col min="43" max="43" width="3.00390625" style="0" customWidth="1"/>
    <col min="44" max="44" width="7.57421875" style="37" customWidth="1"/>
    <col min="45" max="45" width="3.28125" style="0" customWidth="1"/>
    <col min="46" max="46" width="7.28125" style="37" customWidth="1"/>
    <col min="47" max="47" width="3.140625" style="0" customWidth="1"/>
    <col min="48" max="48" width="7.57421875" style="37" customWidth="1"/>
    <col min="49" max="54" width="9.140625" style="37" hidden="1" customWidth="1"/>
    <col min="55" max="55" width="3.00390625" style="37" customWidth="1"/>
    <col min="56" max="56" width="8.28125" style="37" customWidth="1"/>
    <col min="57" max="57" width="3.7109375" style="0" customWidth="1"/>
    <col min="58" max="58" width="9.140625" style="37" customWidth="1"/>
    <col min="59" max="59" width="4.00390625" style="0" customWidth="1"/>
    <col min="60" max="60" width="8.140625" style="41" customWidth="1"/>
    <col min="61" max="61" width="6.28125" style="0" customWidth="1"/>
    <col min="62" max="62" width="6.7109375" style="0" customWidth="1"/>
    <col min="63" max="63" width="22.57421875" style="0" customWidth="1"/>
    <col min="64" max="64" width="2.8515625" style="0" customWidth="1"/>
    <col min="65" max="65" width="8.140625" style="103" customWidth="1"/>
    <col min="66" max="66" width="1.8515625" style="103" customWidth="1"/>
    <col min="67" max="67" width="7.421875" style="103" customWidth="1"/>
    <col min="68" max="68" width="2.00390625" style="103" customWidth="1"/>
    <col min="69" max="69" width="7.7109375" style="103" customWidth="1"/>
    <col min="70" max="70" width="1.28515625" style="103" customWidth="1"/>
    <col min="71" max="71" width="8.57421875" style="103" customWidth="1"/>
    <col min="72" max="72" width="1.8515625" style="103" customWidth="1"/>
    <col min="73" max="73" width="8.28125" style="103" customWidth="1"/>
    <col min="74" max="74" width="2.140625" style="103" customWidth="1"/>
    <col min="75" max="75" width="7.8515625" style="103" customWidth="1"/>
    <col min="76" max="76" width="2.00390625" style="103" customWidth="1"/>
    <col min="77" max="77" width="6.28125" style="103" customWidth="1"/>
    <col min="78" max="78" width="1.7109375" style="103" customWidth="1"/>
    <col min="79" max="79" width="7.7109375" style="103" customWidth="1"/>
    <col min="80" max="80" width="2.57421875" style="103" customWidth="1"/>
    <col min="81" max="81" width="8.140625" style="103" customWidth="1"/>
    <col min="82" max="82" width="2.28125" style="103" customWidth="1"/>
    <col min="83" max="83" width="8.421875" style="103" customWidth="1"/>
    <col min="84" max="84" width="2.8515625" style="0" hidden="1" customWidth="1"/>
    <col min="85" max="85" width="9.140625" style="0" hidden="1" customWidth="1"/>
    <col min="86" max="86" width="2.8515625" style="0" customWidth="1"/>
    <col min="87" max="87" width="6.57421875" style="0" customWidth="1"/>
    <col min="88" max="88" width="1.8515625" style="0" customWidth="1"/>
    <col min="89" max="89" width="7.140625" style="0" customWidth="1"/>
    <col min="90" max="90" width="2.00390625" style="0" customWidth="1"/>
    <col min="91" max="91" width="8.28125" style="0" customWidth="1"/>
    <col min="92" max="92" width="1.28515625" style="0" hidden="1" customWidth="1"/>
    <col min="93" max="93" width="9.140625" style="0" hidden="1" customWidth="1"/>
    <col min="94" max="94" width="1.8515625" style="0" hidden="1" customWidth="1"/>
    <col min="95" max="95" width="9.140625" style="0" hidden="1" customWidth="1"/>
    <col min="96" max="96" width="2.140625" style="0" hidden="1" customWidth="1"/>
    <col min="97" max="97" width="9.140625" style="0" hidden="1" customWidth="1"/>
    <col min="98" max="98" width="2.00390625" style="0" hidden="1" customWidth="1"/>
    <col min="99" max="99" width="9.140625" style="0" hidden="1" customWidth="1"/>
    <col min="100" max="100" width="1.7109375" style="0" hidden="1" customWidth="1"/>
    <col min="101" max="101" width="9.140625" style="0" hidden="1" customWidth="1"/>
    <col min="102" max="102" width="2.421875" style="0" customWidth="1"/>
    <col min="103" max="103" width="7.421875" style="0" customWidth="1"/>
    <col min="104" max="104" width="2.28125" style="0" customWidth="1"/>
    <col min="105" max="105" width="9.00390625" style="0" customWidth="1"/>
    <col min="106" max="106" width="2.57421875" style="0" hidden="1" customWidth="1"/>
    <col min="107" max="113" width="9.140625" style="0" hidden="1" customWidth="1"/>
    <col min="114" max="114" width="4.57421875" style="0" customWidth="1"/>
    <col min="115" max="115" width="10.140625" style="110" customWidth="1"/>
    <col min="116" max="116" width="4.140625" style="0" customWidth="1"/>
    <col min="117" max="117" width="10.00390625" style="110" customWidth="1"/>
    <col min="118" max="118" width="4.57421875" style="0" customWidth="1"/>
    <col min="119" max="119" width="10.140625" style="110" customWidth="1"/>
    <col min="120" max="120" width="4.140625" style="0" customWidth="1"/>
    <col min="121" max="121" width="9.140625" style="110" customWidth="1"/>
    <col min="122" max="122" width="4.00390625" style="0" customWidth="1"/>
    <col min="123" max="123" width="9.140625" style="110" customWidth="1"/>
    <col min="124" max="124" width="3.8515625" style="0" customWidth="1"/>
    <col min="126" max="126" width="4.28125" style="0" customWidth="1"/>
    <col min="128" max="128" width="3.7109375" style="0" customWidth="1"/>
    <col min="130" max="130" width="2.57421875" style="0" hidden="1" customWidth="1"/>
    <col min="131" max="131" width="9.140625" style="0" hidden="1" customWidth="1"/>
    <col min="132" max="132" width="1.7109375" style="0" hidden="1" customWidth="1"/>
    <col min="133" max="133" width="9.140625" style="0" hidden="1" customWidth="1"/>
    <col min="134" max="134" width="3.8515625" style="0" hidden="1" customWidth="1"/>
    <col min="135" max="135" width="9.140625" style="0" hidden="1" customWidth="1"/>
    <col min="136" max="136" width="2.28125" style="0" hidden="1" customWidth="1"/>
    <col min="137" max="137" width="9.140625" style="0" hidden="1" customWidth="1"/>
    <col min="138" max="138" width="4.57421875" style="0" customWidth="1"/>
    <col min="139" max="139" width="11.00390625" style="110" customWidth="1"/>
    <col min="140" max="140" width="4.140625" style="0" customWidth="1"/>
    <col min="141" max="141" width="8.421875" style="0" customWidth="1"/>
    <col min="142" max="142" width="4.28125" style="0" customWidth="1"/>
    <col min="143" max="143" width="8.28125" style="0" customWidth="1"/>
    <col min="144" max="144" width="4.00390625" style="0" customWidth="1"/>
    <col min="145" max="145" width="9.7109375" style="0" customWidth="1"/>
    <col min="146" max="146" width="4.7109375" style="0" hidden="1" customWidth="1"/>
    <col min="147" max="147" width="3.421875" style="0" hidden="1" customWidth="1"/>
    <col min="148" max="148" width="4.421875" style="0" customWidth="1"/>
    <col min="149" max="149" width="9.8515625" style="0" customWidth="1"/>
    <col min="150" max="150" width="3.7109375" style="0" hidden="1" customWidth="1"/>
    <col min="151" max="151" width="3.8515625" style="0" hidden="1" customWidth="1"/>
    <col min="152" max="152" width="3.7109375" style="0" hidden="1" customWidth="1"/>
    <col min="153" max="153" width="5.421875" style="0" hidden="1" customWidth="1"/>
    <col min="154" max="154" width="5.8515625" style="0" hidden="1" customWidth="1"/>
    <col min="155" max="155" width="9.421875" style="26" customWidth="1"/>
    <col min="156" max="156" width="9.57421875" style="55" customWidth="1"/>
    <col min="157" max="157" width="16.28125" style="55" customWidth="1"/>
    <col min="158" max="158" width="14.28125" style="55" hidden="1" customWidth="1"/>
    <col min="159" max="159" width="9.00390625" style="53" customWidth="1"/>
    <col min="160" max="160" width="0" style="53" hidden="1" customWidth="1"/>
    <col min="161" max="161" width="8.00390625" style="53" customWidth="1"/>
    <col min="162" max="162" width="0" style="53" hidden="1" customWidth="1"/>
    <col min="163" max="163" width="6.28125" style="53" customWidth="1"/>
    <col min="164" max="164" width="8.140625" style="53" hidden="1" customWidth="1"/>
    <col min="165" max="165" width="7.421875" style="53" customWidth="1"/>
    <col min="166" max="166" width="8.140625" style="53" hidden="1" customWidth="1"/>
    <col min="167" max="167" width="9.421875" style="53" customWidth="1"/>
    <col min="168" max="169" width="8.140625" style="53" hidden="1" customWidth="1"/>
    <col min="170" max="170" width="1.421875" style="53" hidden="1" customWidth="1"/>
    <col min="171" max="171" width="9.7109375" style="53" customWidth="1"/>
    <col min="172" max="172" width="3.28125" style="53" hidden="1" customWidth="1"/>
    <col min="173" max="173" width="10.7109375" style="53" customWidth="1"/>
    <col min="174" max="174" width="11.00390625" style="53" hidden="1" customWidth="1"/>
    <col min="175" max="175" width="9.140625" style="53" customWidth="1"/>
    <col min="176" max="176" width="0" style="53" hidden="1" customWidth="1"/>
    <col min="177" max="177" width="9.00390625" style="53" customWidth="1"/>
    <col min="178" max="178" width="0" style="53" hidden="1" customWidth="1"/>
    <col min="179" max="179" width="9.28125" style="53" customWidth="1"/>
    <col min="180" max="180" width="3.28125" style="53" hidden="1" customWidth="1"/>
    <col min="181" max="181" width="9.140625" style="53" customWidth="1"/>
    <col min="182" max="182" width="0.2890625" style="53" hidden="1" customWidth="1"/>
    <col min="183" max="183" width="9.8515625" style="53" customWidth="1"/>
    <col min="184" max="184" width="5.28125" style="53" hidden="1" customWidth="1"/>
    <col min="185" max="185" width="3.8515625" style="53" hidden="1" customWidth="1"/>
    <col min="186" max="186" width="5.57421875" style="53" hidden="1" customWidth="1"/>
    <col min="187" max="187" width="8.8515625" style="53" customWidth="1"/>
    <col min="188" max="188" width="3.140625" style="53" hidden="1" customWidth="1"/>
    <col min="189" max="189" width="10.140625" style="53" customWidth="1"/>
    <col min="190" max="192" width="6.28125" style="53" customWidth="1"/>
    <col min="193" max="193" width="9.00390625" style="0" hidden="1" customWidth="1"/>
    <col min="194" max="194" width="8.28125" style="0" hidden="1" customWidth="1"/>
    <col min="195" max="196" width="0" style="0" hidden="1" customWidth="1"/>
    <col min="197" max="197" width="13.00390625" style="0" hidden="1" customWidth="1"/>
    <col min="198" max="198" width="10.57421875" style="0" hidden="1" customWidth="1"/>
    <col min="199" max="199" width="9.00390625" style="0" hidden="1" customWidth="1"/>
    <col min="200" max="200" width="8.28125" style="0" hidden="1" customWidth="1"/>
    <col min="201" max="201" width="0" style="0" hidden="1" customWidth="1"/>
    <col min="202" max="202" width="9.140625" style="0" hidden="1" customWidth="1"/>
    <col min="203" max="210" width="0" style="0" hidden="1" customWidth="1"/>
    <col min="211" max="211" width="9.140625" style="0" hidden="1" customWidth="1"/>
    <col min="212" max="215" width="0" style="0" hidden="1" customWidth="1"/>
    <col min="216" max="216" width="13.00390625" style="0" hidden="1" customWidth="1"/>
    <col min="217" max="217" width="10.57421875" style="0" hidden="1" customWidth="1"/>
    <col min="218" max="218" width="9.00390625" style="0" hidden="1" customWidth="1"/>
    <col min="219" max="219" width="8.28125" style="0" hidden="1" customWidth="1"/>
    <col min="220" max="221" width="0" style="0" hidden="1" customWidth="1"/>
    <col min="222" max="222" width="13.00390625" style="0" hidden="1" customWidth="1"/>
    <col min="223" max="223" width="10.57421875" style="0" hidden="1" customWidth="1"/>
    <col min="224" max="224" width="9.00390625" style="0" hidden="1" customWidth="1"/>
    <col min="225" max="225" width="8.28125" style="0" hidden="1" customWidth="1"/>
    <col min="226" max="231" width="0" style="0" hidden="1" customWidth="1"/>
    <col min="232" max="232" width="9.140625" style="0" hidden="1" customWidth="1"/>
    <col min="233" max="236" width="0" style="0" hidden="1" customWidth="1"/>
    <col min="237" max="237" width="13.00390625" style="0" hidden="1" customWidth="1"/>
    <col min="238" max="238" width="10.57421875" style="0" hidden="1" customWidth="1"/>
    <col min="239" max="239" width="9.00390625" style="0" hidden="1" customWidth="1"/>
    <col min="240" max="240" width="8.28125" style="0" hidden="1" customWidth="1"/>
    <col min="241" max="242" width="0" style="0" hidden="1" customWidth="1"/>
    <col min="243" max="243" width="13.00390625" style="0" hidden="1" customWidth="1"/>
    <col min="244" max="244" width="10.57421875" style="0" hidden="1" customWidth="1"/>
    <col min="245" max="245" width="9.00390625" style="0" hidden="1" customWidth="1"/>
    <col min="246" max="246" width="8.28125" style="0" hidden="1" customWidth="1"/>
    <col min="247" max="252" width="0" style="0" hidden="1" customWidth="1"/>
    <col min="253" max="255" width="9.140625" style="0" hidden="1" customWidth="1"/>
    <col min="256" max="16384" width="0" style="0" hidden="1" customWidth="1"/>
  </cols>
  <sheetData>
    <row r="1" spans="1:192" ht="14.25" hidden="1">
      <c r="A1" s="6" t="s">
        <v>4</v>
      </c>
      <c r="B1" s="6" t="s">
        <v>5</v>
      </c>
      <c r="C1" t="s">
        <v>6</v>
      </c>
      <c r="D1" t="s">
        <v>7</v>
      </c>
      <c r="E1" t="s">
        <v>2</v>
      </c>
      <c r="F1" t="s">
        <v>3</v>
      </c>
      <c r="H1" t="s">
        <v>9</v>
      </c>
      <c r="Q1" t="s">
        <v>14</v>
      </c>
      <c r="R1" t="s">
        <v>12</v>
      </c>
      <c r="S1" t="s">
        <v>15</v>
      </c>
      <c r="T1" t="s">
        <v>8</v>
      </c>
      <c r="U1" t="s">
        <v>10</v>
      </c>
      <c r="V1" t="s">
        <v>17</v>
      </c>
      <c r="W1" t="s">
        <v>18</v>
      </c>
      <c r="X1" t="s">
        <v>19</v>
      </c>
      <c r="Y1" t="s">
        <v>22</v>
      </c>
      <c r="Z1" t="s">
        <v>21</v>
      </c>
      <c r="AA1" t="s">
        <v>20</v>
      </c>
      <c r="AD1" t="s">
        <v>16</v>
      </c>
      <c r="AE1" t="s">
        <v>26</v>
      </c>
      <c r="AF1" t="s">
        <v>27</v>
      </c>
      <c r="EY1" s="45" t="s">
        <v>950</v>
      </c>
      <c r="EZ1" s="57"/>
      <c r="FA1" s="58"/>
      <c r="FB1" s="57"/>
      <c r="FC1" s="60" t="s">
        <v>951</v>
      </c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60" t="s">
        <v>949</v>
      </c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</row>
    <row r="2" spans="1:193" ht="14.25">
      <c r="A2" s="50" t="s">
        <v>468</v>
      </c>
      <c r="B2" s="78" t="s">
        <v>952</v>
      </c>
      <c r="C2" s="25" t="s">
        <v>953</v>
      </c>
      <c r="D2" s="25"/>
      <c r="E2" s="73" t="s">
        <v>954</v>
      </c>
      <c r="F2" s="74"/>
      <c r="G2" s="74"/>
      <c r="H2" s="6" t="s">
        <v>955</v>
      </c>
      <c r="Q2" s="6" t="s">
        <v>471</v>
      </c>
      <c r="R2" s="6" t="s">
        <v>345</v>
      </c>
      <c r="S2" s="7" t="s">
        <v>962</v>
      </c>
      <c r="T2" s="84" t="s">
        <v>963</v>
      </c>
      <c r="U2" s="86"/>
      <c r="V2" s="85" t="s">
        <v>486</v>
      </c>
      <c r="W2" s="86"/>
      <c r="X2" s="86"/>
      <c r="Y2" s="84" t="s">
        <v>967</v>
      </c>
      <c r="Z2" s="86"/>
      <c r="AA2" s="86"/>
      <c r="AB2" s="83"/>
      <c r="AC2" s="78" t="s">
        <v>969</v>
      </c>
      <c r="AD2" s="86" t="s">
        <v>972</v>
      </c>
      <c r="AE2" s="86"/>
      <c r="AF2" s="86"/>
      <c r="AG2" s="70" t="s">
        <v>968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2"/>
      <c r="AW2" s="72"/>
      <c r="AX2" s="72"/>
      <c r="AY2" s="72"/>
      <c r="AZ2" s="72"/>
      <c r="BA2" s="72"/>
      <c r="BB2" s="72"/>
      <c r="BC2" s="72"/>
      <c r="BD2" s="72"/>
      <c r="BE2" s="71"/>
      <c r="BF2" s="71"/>
      <c r="BG2" s="25"/>
      <c r="BH2" s="71"/>
      <c r="BI2" s="73" t="s">
        <v>872</v>
      </c>
      <c r="BJ2" s="25"/>
      <c r="BK2" s="74"/>
      <c r="BL2" s="73" t="s">
        <v>873</v>
      </c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5"/>
      <c r="CF2" s="12"/>
      <c r="CG2" s="12"/>
      <c r="CH2" s="73" t="s">
        <v>881</v>
      </c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74"/>
      <c r="DD2" s="23"/>
      <c r="DE2" s="23"/>
      <c r="DF2" s="23"/>
      <c r="DG2" s="23"/>
      <c r="DH2" s="23"/>
      <c r="DI2" s="23"/>
      <c r="DJ2" s="73" t="s">
        <v>945</v>
      </c>
      <c r="DK2" s="111"/>
      <c r="DL2" s="23"/>
      <c r="DM2" s="111"/>
      <c r="DN2" s="23"/>
      <c r="DO2" s="111"/>
      <c r="DP2" s="23"/>
      <c r="DQ2" s="111"/>
      <c r="DR2" s="23"/>
      <c r="DS2" s="111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122"/>
      <c r="EJ2" s="23" t="s">
        <v>977</v>
      </c>
      <c r="EK2" s="23"/>
      <c r="EL2" s="23"/>
      <c r="EM2" s="23"/>
      <c r="EN2" s="23"/>
      <c r="EO2" s="23"/>
      <c r="EP2" s="23"/>
      <c r="EQ2" s="23"/>
      <c r="ER2" s="23"/>
      <c r="ES2" s="23"/>
      <c r="ET2" s="4"/>
      <c r="EY2" s="45" t="s">
        <v>950</v>
      </c>
      <c r="EZ2" s="57"/>
      <c r="FA2" s="58"/>
      <c r="FB2" s="57"/>
      <c r="FC2" s="60" t="s">
        <v>951</v>
      </c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60" t="s">
        <v>949</v>
      </c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8"/>
      <c r="GH2" s="77"/>
      <c r="GI2" s="57"/>
      <c r="GJ2" s="57"/>
      <c r="GK2" s="65"/>
    </row>
    <row r="3" spans="1:192" ht="12.75">
      <c r="A3" s="50" t="s">
        <v>481</v>
      </c>
      <c r="B3" s="78" t="s">
        <v>481</v>
      </c>
      <c r="C3" s="79" t="s">
        <v>6</v>
      </c>
      <c r="D3" s="80" t="s">
        <v>7</v>
      </c>
      <c r="E3" s="81" t="s">
        <v>956</v>
      </c>
      <c r="F3" s="82" t="s">
        <v>956</v>
      </c>
      <c r="G3" s="102" t="s">
        <v>956</v>
      </c>
      <c r="H3" s="6" t="s">
        <v>957</v>
      </c>
      <c r="Q3" s="6" t="s">
        <v>484</v>
      </c>
      <c r="R3" s="6" t="s">
        <v>964</v>
      </c>
      <c r="S3" s="7"/>
      <c r="T3" s="50" t="s">
        <v>965</v>
      </c>
      <c r="U3" s="6" t="s">
        <v>10</v>
      </c>
      <c r="V3" s="50" t="s">
        <v>473</v>
      </c>
      <c r="W3" s="6" t="s">
        <v>474</v>
      </c>
      <c r="X3" s="6" t="s">
        <v>475</v>
      </c>
      <c r="Y3" s="50" t="s">
        <v>473</v>
      </c>
      <c r="Z3" s="6" t="s">
        <v>474</v>
      </c>
      <c r="AA3" s="6" t="s">
        <v>475</v>
      </c>
      <c r="AC3" s="78" t="s">
        <v>482</v>
      </c>
      <c r="AD3" s="6" t="s">
        <v>973</v>
      </c>
      <c r="AE3" s="6" t="s">
        <v>970</v>
      </c>
      <c r="AF3" s="6" t="s">
        <v>971</v>
      </c>
      <c r="AG3" s="79"/>
      <c r="AH3" s="87" t="s">
        <v>425</v>
      </c>
      <c r="AI3" s="88"/>
      <c r="AJ3" s="87" t="s">
        <v>270</v>
      </c>
      <c r="AK3" s="88"/>
      <c r="AL3" s="87" t="s">
        <v>209</v>
      </c>
      <c r="AM3" s="88"/>
      <c r="AN3" s="87" t="s">
        <v>397</v>
      </c>
      <c r="AO3" s="88"/>
      <c r="AP3" s="87" t="s">
        <v>494</v>
      </c>
      <c r="AQ3" s="88"/>
      <c r="AR3" s="87" t="s">
        <v>495</v>
      </c>
      <c r="AS3" s="88"/>
      <c r="AT3" s="87" t="s">
        <v>496</v>
      </c>
      <c r="AU3" s="88"/>
      <c r="AV3" s="87" t="s">
        <v>497</v>
      </c>
      <c r="AW3" s="87"/>
      <c r="AX3" s="87"/>
      <c r="AY3" s="87"/>
      <c r="AZ3" s="87"/>
      <c r="BA3" s="87"/>
      <c r="BB3" s="87"/>
      <c r="BC3" s="87"/>
      <c r="BD3" s="87" t="s">
        <v>916</v>
      </c>
      <c r="BE3" s="88"/>
      <c r="BF3" s="87" t="s">
        <v>488</v>
      </c>
      <c r="BG3" s="89"/>
      <c r="BH3" s="90" t="s">
        <v>492</v>
      </c>
      <c r="BI3" s="79" t="s">
        <v>973</v>
      </c>
      <c r="BJ3" s="88" t="s">
        <v>511</v>
      </c>
      <c r="BK3" s="121" t="s">
        <v>513</v>
      </c>
      <c r="BL3" s="89"/>
      <c r="BM3" s="106" t="s">
        <v>425</v>
      </c>
      <c r="BN3" s="106"/>
      <c r="BO3" s="107" t="s">
        <v>270</v>
      </c>
      <c r="BP3" s="107"/>
      <c r="BQ3" s="107" t="s">
        <v>209</v>
      </c>
      <c r="BR3" s="107"/>
      <c r="BS3" s="107" t="s">
        <v>397</v>
      </c>
      <c r="BT3" s="107"/>
      <c r="BU3" s="107" t="s">
        <v>494</v>
      </c>
      <c r="BV3" s="107"/>
      <c r="BW3" s="107" t="s">
        <v>495</v>
      </c>
      <c r="BX3" s="107"/>
      <c r="BY3" s="107" t="s">
        <v>496</v>
      </c>
      <c r="BZ3" s="107"/>
      <c r="CA3" s="107" t="s">
        <v>497</v>
      </c>
      <c r="CB3" s="107"/>
      <c r="CC3" s="107" t="s">
        <v>916</v>
      </c>
      <c r="CD3" s="107"/>
      <c r="CE3" s="108" t="s">
        <v>488</v>
      </c>
      <c r="CF3" s="93"/>
      <c r="CG3" s="93" t="s">
        <v>492</v>
      </c>
      <c r="CH3" s="94"/>
      <c r="CI3" s="91" t="s">
        <v>425</v>
      </c>
      <c r="CJ3" s="91"/>
      <c r="CK3" s="92" t="s">
        <v>270</v>
      </c>
      <c r="CL3" s="92"/>
      <c r="CM3" s="92" t="s">
        <v>209</v>
      </c>
      <c r="CN3" s="92"/>
      <c r="CO3" s="92" t="s">
        <v>397</v>
      </c>
      <c r="CP3" s="92"/>
      <c r="CQ3" s="92" t="s">
        <v>494</v>
      </c>
      <c r="CR3" s="92"/>
      <c r="CS3" s="92" t="s">
        <v>495</v>
      </c>
      <c r="CT3" s="92"/>
      <c r="CU3" s="92" t="s">
        <v>496</v>
      </c>
      <c r="CV3" s="92"/>
      <c r="CW3" s="92" t="s">
        <v>497</v>
      </c>
      <c r="CX3" s="92"/>
      <c r="CY3" s="92" t="s">
        <v>916</v>
      </c>
      <c r="CZ3" s="92"/>
      <c r="DA3" s="93" t="s">
        <v>488</v>
      </c>
      <c r="DB3" s="93"/>
      <c r="DC3" s="95" t="s">
        <v>492</v>
      </c>
      <c r="DD3" s="93"/>
      <c r="DE3" s="93"/>
      <c r="DF3" s="93"/>
      <c r="DG3" s="93"/>
      <c r="DH3" s="93"/>
      <c r="DI3" s="93"/>
      <c r="DJ3" s="96"/>
      <c r="DK3" s="114" t="s">
        <v>425</v>
      </c>
      <c r="DL3" s="91"/>
      <c r="DM3" s="114" t="s">
        <v>270</v>
      </c>
      <c r="DN3" s="91"/>
      <c r="DO3" s="114" t="s">
        <v>209</v>
      </c>
      <c r="DP3" s="91"/>
      <c r="DQ3" s="114" t="s">
        <v>397</v>
      </c>
      <c r="DR3" s="91"/>
      <c r="DS3" s="114" t="s">
        <v>494</v>
      </c>
      <c r="DT3" s="91"/>
      <c r="DU3" s="91" t="s">
        <v>495</v>
      </c>
      <c r="DV3" s="91"/>
      <c r="DW3" s="91" t="s">
        <v>496</v>
      </c>
      <c r="DX3" s="91"/>
      <c r="DY3" s="91" t="s">
        <v>497</v>
      </c>
      <c r="DZ3" s="93"/>
      <c r="EA3" s="93" t="s">
        <v>498</v>
      </c>
      <c r="EB3" s="93"/>
      <c r="EC3" s="93" t="s">
        <v>946</v>
      </c>
      <c r="ED3" s="93"/>
      <c r="EE3" s="93" t="s">
        <v>947</v>
      </c>
      <c r="EF3" s="93"/>
      <c r="EG3" s="93" t="s">
        <v>916</v>
      </c>
      <c r="EH3" s="93"/>
      <c r="EI3" s="123" t="s">
        <v>488</v>
      </c>
      <c r="EJ3" s="96"/>
      <c r="EK3" s="114" t="s">
        <v>425</v>
      </c>
      <c r="EL3" s="91"/>
      <c r="EM3" s="114" t="s">
        <v>270</v>
      </c>
      <c r="EN3" s="91"/>
      <c r="EO3" s="114" t="s">
        <v>209</v>
      </c>
      <c r="EP3" s="93"/>
      <c r="EQ3" s="93"/>
      <c r="ER3" s="93"/>
      <c r="ES3" s="93" t="s">
        <v>488</v>
      </c>
      <c r="ET3" s="94"/>
      <c r="EU3" s="89"/>
      <c r="EV3" s="89"/>
      <c r="EW3" s="89"/>
      <c r="EX3" s="89"/>
      <c r="EY3" s="97" t="s">
        <v>973</v>
      </c>
      <c r="EZ3" s="100" t="s">
        <v>511</v>
      </c>
      <c r="FA3" s="101" t="s">
        <v>975</v>
      </c>
      <c r="FB3" s="98"/>
      <c r="FC3" s="99" t="s">
        <v>425</v>
      </c>
      <c r="FD3" s="100"/>
      <c r="FE3" s="100" t="s">
        <v>270</v>
      </c>
      <c r="FF3" s="100"/>
      <c r="FG3" s="100" t="s">
        <v>209</v>
      </c>
      <c r="FH3" s="100"/>
      <c r="FI3" s="100" t="s">
        <v>397</v>
      </c>
      <c r="FJ3" s="100"/>
      <c r="FK3" s="100" t="s">
        <v>494</v>
      </c>
      <c r="FL3" s="100"/>
      <c r="FM3" s="100"/>
      <c r="FN3" s="100"/>
      <c r="FO3" s="100" t="s">
        <v>916</v>
      </c>
      <c r="FP3" s="100"/>
      <c r="FQ3" s="100" t="s">
        <v>488</v>
      </c>
      <c r="FR3" s="100"/>
      <c r="FS3" s="99" t="s">
        <v>425</v>
      </c>
      <c r="FT3" s="100"/>
      <c r="FU3" s="100" t="s">
        <v>270</v>
      </c>
      <c r="FV3" s="100"/>
      <c r="FW3" s="100" t="s">
        <v>209</v>
      </c>
      <c r="FX3" s="100"/>
      <c r="FY3" s="100" t="s">
        <v>397</v>
      </c>
      <c r="FZ3" s="100"/>
      <c r="GA3" s="100" t="s">
        <v>494</v>
      </c>
      <c r="GB3" s="100"/>
      <c r="GC3" s="100"/>
      <c r="GD3" s="100"/>
      <c r="GE3" s="100" t="s">
        <v>916</v>
      </c>
      <c r="GF3" s="100"/>
      <c r="GG3" s="101" t="s">
        <v>488</v>
      </c>
      <c r="GH3" s="76"/>
      <c r="GI3" s="76"/>
      <c r="GJ3" s="76"/>
    </row>
    <row r="4" spans="1:189" ht="12.75">
      <c r="A4" s="50"/>
      <c r="B4" s="78"/>
      <c r="C4" s="2"/>
      <c r="D4" s="115"/>
      <c r="E4" s="116" t="s">
        <v>958</v>
      </c>
      <c r="F4" s="117" t="s">
        <v>959</v>
      </c>
      <c r="G4" s="7" t="s">
        <v>960</v>
      </c>
      <c r="H4" s="12" t="s">
        <v>961</v>
      </c>
      <c r="Q4" s="12" t="s">
        <v>489</v>
      </c>
      <c r="R4" s="12"/>
      <c r="S4" s="7"/>
      <c r="T4" s="50" t="s">
        <v>966</v>
      </c>
      <c r="U4" s="2"/>
      <c r="V4" s="4"/>
      <c r="Y4" s="4"/>
      <c r="AC4" s="78" t="s">
        <v>99</v>
      </c>
      <c r="AD4" s="12" t="s">
        <v>99</v>
      </c>
      <c r="AE4" s="12"/>
      <c r="AF4" s="12"/>
      <c r="AG4" s="50" t="s">
        <v>490</v>
      </c>
      <c r="AH4" s="38" t="s">
        <v>491</v>
      </c>
      <c r="AI4" s="6" t="s">
        <v>490</v>
      </c>
      <c r="AJ4" s="38" t="s">
        <v>491</v>
      </c>
      <c r="AK4" s="6" t="s">
        <v>490</v>
      </c>
      <c r="AL4" s="38" t="s">
        <v>491</v>
      </c>
      <c r="AM4" s="6" t="s">
        <v>490</v>
      </c>
      <c r="AN4" s="38" t="s">
        <v>491</v>
      </c>
      <c r="AO4" s="6" t="s">
        <v>490</v>
      </c>
      <c r="AP4" s="38" t="s">
        <v>491</v>
      </c>
      <c r="AQ4" s="6" t="s">
        <v>490</v>
      </c>
      <c r="AR4" s="38" t="s">
        <v>491</v>
      </c>
      <c r="AS4" s="6" t="s">
        <v>490</v>
      </c>
      <c r="AT4" s="38" t="s">
        <v>491</v>
      </c>
      <c r="AU4" s="6" t="s">
        <v>490</v>
      </c>
      <c r="AV4" s="38" t="s">
        <v>491</v>
      </c>
      <c r="AW4" s="38"/>
      <c r="AX4" s="38"/>
      <c r="AY4" s="38"/>
      <c r="AZ4" s="38"/>
      <c r="BA4" s="38"/>
      <c r="BB4" s="38"/>
      <c r="BC4" s="38" t="s">
        <v>490</v>
      </c>
      <c r="BD4" s="38" t="s">
        <v>491</v>
      </c>
      <c r="BE4" s="12" t="s">
        <v>490</v>
      </c>
      <c r="BF4" s="38" t="s">
        <v>491</v>
      </c>
      <c r="BG4" s="28" t="s">
        <v>490</v>
      </c>
      <c r="BH4" s="38" t="s">
        <v>491</v>
      </c>
      <c r="BI4" s="50" t="s">
        <v>99</v>
      </c>
      <c r="BJ4" s="12"/>
      <c r="BK4" s="7"/>
      <c r="CG4" t="s">
        <v>488</v>
      </c>
      <c r="CH4" s="4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17" t="s">
        <v>488</v>
      </c>
      <c r="DD4" s="2"/>
      <c r="DE4" s="2"/>
      <c r="DF4" s="2"/>
      <c r="DG4" s="2"/>
      <c r="DH4" s="2"/>
      <c r="DI4" s="2"/>
      <c r="DJ4" s="50" t="s">
        <v>490</v>
      </c>
      <c r="DK4" s="113"/>
      <c r="DL4" s="12" t="s">
        <v>490</v>
      </c>
      <c r="DM4" s="113"/>
      <c r="DN4" s="12" t="s">
        <v>490</v>
      </c>
      <c r="DO4" s="113"/>
      <c r="DP4" s="12" t="s">
        <v>490</v>
      </c>
      <c r="DQ4" s="113"/>
      <c r="DR4" s="12" t="s">
        <v>490</v>
      </c>
      <c r="DS4" s="113"/>
      <c r="DT4" s="12" t="s">
        <v>490</v>
      </c>
      <c r="DU4" s="2"/>
      <c r="DV4" s="12" t="s">
        <v>490</v>
      </c>
      <c r="DW4" s="2"/>
      <c r="DX4" s="12" t="s">
        <v>490</v>
      </c>
      <c r="DY4" s="2"/>
      <c r="DZ4" s="2"/>
      <c r="EA4" s="2"/>
      <c r="EB4" s="2"/>
      <c r="EC4" s="2"/>
      <c r="ED4" s="2"/>
      <c r="EE4" s="2"/>
      <c r="EF4" s="2"/>
      <c r="EG4" s="2"/>
      <c r="EH4" s="2"/>
      <c r="EI4" s="124"/>
      <c r="EJ4" s="50" t="s">
        <v>490</v>
      </c>
      <c r="EK4" s="113"/>
      <c r="EL4" s="12" t="s">
        <v>490</v>
      </c>
      <c r="EM4" s="113"/>
      <c r="EN4" s="12" t="s">
        <v>490</v>
      </c>
      <c r="EO4" s="113"/>
      <c r="EP4" s="2"/>
      <c r="EQ4" s="2"/>
      <c r="ER4" s="12" t="s">
        <v>490</v>
      </c>
      <c r="ES4" s="2"/>
      <c r="ET4" s="125"/>
      <c r="EY4" s="35" t="s">
        <v>974</v>
      </c>
      <c r="FA4" s="56"/>
      <c r="FC4" s="54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4"/>
      <c r="GG4" s="56"/>
    </row>
    <row r="5" spans="1:192" s="89" customFormat="1" ht="12.75">
      <c r="A5" s="88"/>
      <c r="B5" s="88"/>
      <c r="D5" s="118"/>
      <c r="E5" s="88"/>
      <c r="F5" s="88"/>
      <c r="G5" s="88"/>
      <c r="H5" s="88"/>
      <c r="Q5" s="88"/>
      <c r="R5" s="88"/>
      <c r="S5" s="88"/>
      <c r="T5" s="88"/>
      <c r="AC5" s="88"/>
      <c r="AD5" s="88"/>
      <c r="AE5" s="88"/>
      <c r="AF5" s="88"/>
      <c r="AG5" s="88"/>
      <c r="AH5" s="87"/>
      <c r="AI5" s="88"/>
      <c r="AJ5" s="87"/>
      <c r="AK5" s="88"/>
      <c r="AL5" s="87"/>
      <c r="AM5" s="88"/>
      <c r="AN5" s="87"/>
      <c r="AO5" s="88"/>
      <c r="AP5" s="87"/>
      <c r="AQ5" s="88"/>
      <c r="AR5" s="87"/>
      <c r="AS5" s="88"/>
      <c r="AT5" s="87"/>
      <c r="AU5" s="88"/>
      <c r="AV5" s="87"/>
      <c r="AW5" s="87"/>
      <c r="AX5" s="87"/>
      <c r="AY5" s="87"/>
      <c r="AZ5" s="87"/>
      <c r="BA5" s="87"/>
      <c r="BB5" s="87"/>
      <c r="BC5" s="87"/>
      <c r="BD5" s="87"/>
      <c r="BE5" s="88"/>
      <c r="BF5" s="87"/>
      <c r="BG5" s="119"/>
      <c r="BH5" s="87"/>
      <c r="BI5" s="88"/>
      <c r="BJ5" s="88"/>
      <c r="BK5" s="8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DJ5" s="88"/>
      <c r="DK5" s="112"/>
      <c r="DL5" s="88"/>
      <c r="DM5" s="112"/>
      <c r="DN5" s="88"/>
      <c r="DO5" s="112"/>
      <c r="DP5" s="88"/>
      <c r="DQ5" s="112"/>
      <c r="DR5" s="88"/>
      <c r="DS5" s="112"/>
      <c r="DT5" s="88"/>
      <c r="DV5" s="88"/>
      <c r="DX5" s="88"/>
      <c r="EI5" s="112"/>
      <c r="EJ5" s="88"/>
      <c r="EK5" s="112"/>
      <c r="EL5" s="88"/>
      <c r="EM5" s="112"/>
      <c r="EN5" s="88"/>
      <c r="EO5" s="112"/>
      <c r="EY5" s="119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</row>
    <row r="6" spans="1:194" ht="12.75">
      <c r="A6" s="6">
        <v>1000</v>
      </c>
      <c r="B6" s="6" t="s">
        <v>449</v>
      </c>
      <c r="C6" t="s">
        <v>447</v>
      </c>
      <c r="D6" t="s">
        <v>448</v>
      </c>
      <c r="E6" t="s">
        <v>93</v>
      </c>
      <c r="F6" t="s">
        <v>201</v>
      </c>
      <c r="H6" t="s">
        <v>96</v>
      </c>
      <c r="P6" s="1"/>
      <c r="Q6" t="s">
        <v>99</v>
      </c>
      <c r="R6" t="s">
        <v>97</v>
      </c>
      <c r="S6" t="s">
        <v>99</v>
      </c>
      <c r="T6" s="1">
        <v>35704</v>
      </c>
      <c r="U6" t="s">
        <v>227</v>
      </c>
      <c r="V6" t="s">
        <v>204</v>
      </c>
      <c r="W6" t="s">
        <v>204</v>
      </c>
      <c r="X6" t="s">
        <v>204</v>
      </c>
      <c r="Y6">
        <v>1</v>
      </c>
      <c r="Z6">
        <v>1</v>
      </c>
      <c r="AA6">
        <v>1</v>
      </c>
      <c r="AC6" t="s">
        <v>425</v>
      </c>
      <c r="AD6">
        <v>1</v>
      </c>
      <c r="AE6" t="s">
        <v>204</v>
      </c>
      <c r="AF6" t="s">
        <v>355</v>
      </c>
      <c r="AN6" s="37">
        <v>418.73125</v>
      </c>
      <c r="AP6" s="37">
        <v>95.2328125</v>
      </c>
      <c r="BD6" s="37">
        <v>88.91721311</v>
      </c>
      <c r="BF6" s="37">
        <v>238.8982568</v>
      </c>
      <c r="BG6">
        <v>0</v>
      </c>
      <c r="BH6" s="41">
        <v>200.96042520333333</v>
      </c>
      <c r="BI6" s="2">
        <v>1</v>
      </c>
      <c r="BJ6" s="2" t="s">
        <v>352</v>
      </c>
      <c r="BK6" t="s">
        <v>908</v>
      </c>
      <c r="BL6" s="2"/>
      <c r="BM6" s="109"/>
      <c r="BN6" s="109"/>
      <c r="BO6" s="109"/>
      <c r="BP6" s="109"/>
      <c r="BR6" s="109"/>
      <c r="BS6" s="109">
        <v>-41.55890805</v>
      </c>
      <c r="BT6" s="109"/>
      <c r="BU6" s="109">
        <v>67.93507997</v>
      </c>
      <c r="BV6" s="109"/>
      <c r="BW6" s="109"/>
      <c r="BX6" s="109"/>
      <c r="BY6" s="109"/>
      <c r="BZ6" s="109"/>
      <c r="CA6" s="109"/>
      <c r="CB6" s="109"/>
      <c r="CC6" s="109">
        <v>66.88371951</v>
      </c>
      <c r="CD6" s="109"/>
      <c r="CE6" s="109">
        <v>16.78918258</v>
      </c>
      <c r="CF6" s="2"/>
      <c r="CG6" s="2"/>
      <c r="CK6">
        <v>0</v>
      </c>
      <c r="CM6">
        <v>0</v>
      </c>
      <c r="CY6">
        <v>0</v>
      </c>
      <c r="DA6">
        <v>0</v>
      </c>
      <c r="DO6" s="110">
        <v>268.5</v>
      </c>
      <c r="DQ6" s="110">
        <v>295.8</v>
      </c>
      <c r="DS6" s="110">
        <v>297</v>
      </c>
      <c r="EI6" s="110">
        <v>287.1</v>
      </c>
      <c r="EK6" s="110"/>
      <c r="EM6" s="110"/>
      <c r="EO6" s="110">
        <v>268.5</v>
      </c>
      <c r="ES6" s="110">
        <f aca="true" t="shared" si="0" ref="ES6:ES11">AVERAGE(EK6,EM6,EO6)</f>
        <v>268.5</v>
      </c>
      <c r="EY6" s="26">
        <v>1</v>
      </c>
      <c r="EZ6" s="55" t="s">
        <v>204</v>
      </c>
      <c r="FA6" s="55" t="s">
        <v>905</v>
      </c>
      <c r="FC6" s="53" t="s">
        <v>506</v>
      </c>
      <c r="FI6" s="53">
        <v>412.3980421502081</v>
      </c>
      <c r="FK6" s="53">
        <v>107.54292822050073</v>
      </c>
      <c r="FO6" s="53">
        <v>84.05563570356246</v>
      </c>
      <c r="FP6" s="53" t="s">
        <v>506</v>
      </c>
      <c r="FQ6" s="53">
        <v>242.95197031911331</v>
      </c>
      <c r="FY6" s="53">
        <v>0.29132609727129644</v>
      </c>
      <c r="GA6" s="53">
        <v>0.3353912253876648</v>
      </c>
      <c r="GC6" s="53" t="s">
        <v>506</v>
      </c>
      <c r="GE6" s="53">
        <v>0.2538196755951667</v>
      </c>
      <c r="GG6" s="53">
        <v>0.29197161843257713</v>
      </c>
      <c r="GK6">
        <v>259.9704851853544</v>
      </c>
      <c r="GL6">
        <v>242.9519703191133</v>
      </c>
    </row>
    <row r="7" spans="1:194" ht="12.75">
      <c r="A7" s="6">
        <v>1018</v>
      </c>
      <c r="B7" s="6" t="s">
        <v>502</v>
      </c>
      <c r="C7" t="s">
        <v>175</v>
      </c>
      <c r="D7" t="s">
        <v>179</v>
      </c>
      <c r="E7" t="s">
        <v>93</v>
      </c>
      <c r="F7" t="s">
        <v>201</v>
      </c>
      <c r="H7" t="s">
        <v>96</v>
      </c>
      <c r="P7" s="1"/>
      <c r="Q7" t="s">
        <v>99</v>
      </c>
      <c r="R7" t="s">
        <v>97</v>
      </c>
      <c r="S7" t="s">
        <v>99</v>
      </c>
      <c r="T7" s="1">
        <v>37378</v>
      </c>
      <c r="U7" t="s">
        <v>503</v>
      </c>
      <c r="V7" t="s">
        <v>204</v>
      </c>
      <c r="AA7">
        <v>1</v>
      </c>
      <c r="AC7" t="s">
        <v>99</v>
      </c>
      <c r="AD7">
        <v>0</v>
      </c>
      <c r="AE7" t="s">
        <v>352</v>
      </c>
      <c r="AF7" t="s">
        <v>507</v>
      </c>
      <c r="AH7" s="37">
        <v>4.415809669</v>
      </c>
      <c r="AJ7" s="37">
        <v>9.408595762</v>
      </c>
      <c r="BD7" s="37">
        <v>92.68554017</v>
      </c>
      <c r="BF7" s="37">
        <v>17.31415366</v>
      </c>
      <c r="BG7">
        <v>0</v>
      </c>
      <c r="BH7" s="41">
        <v>6.912202715499999</v>
      </c>
      <c r="DL7">
        <v>100</v>
      </c>
      <c r="DM7" s="110">
        <v>31.5</v>
      </c>
      <c r="DN7">
        <v>100</v>
      </c>
      <c r="DO7" s="110">
        <v>31.4</v>
      </c>
      <c r="DP7">
        <v>100</v>
      </c>
      <c r="DQ7" s="110">
        <v>29.9</v>
      </c>
      <c r="EH7">
        <v>100</v>
      </c>
      <c r="EI7" s="110">
        <v>30.9</v>
      </c>
      <c r="EK7" s="110"/>
      <c r="EL7">
        <v>100</v>
      </c>
      <c r="EM7" s="110">
        <v>31.5</v>
      </c>
      <c r="EN7">
        <v>100</v>
      </c>
      <c r="EO7" s="110">
        <v>31.4</v>
      </c>
      <c r="ER7">
        <f>AVERAGE(EN7,EL7,EJ7)</f>
        <v>100</v>
      </c>
      <c r="ES7" s="110">
        <f t="shared" si="0"/>
        <v>31.45</v>
      </c>
      <c r="FC7" s="53" t="s">
        <v>506</v>
      </c>
      <c r="FE7" s="53" t="s">
        <v>506</v>
      </c>
      <c r="FG7" s="53" t="s">
        <v>506</v>
      </c>
      <c r="FI7" s="53" t="s">
        <v>506</v>
      </c>
      <c r="FK7" s="53" t="s">
        <v>506</v>
      </c>
      <c r="FP7" s="53" t="s">
        <v>506</v>
      </c>
      <c r="FQ7" s="53" t="s">
        <v>506</v>
      </c>
      <c r="FS7" s="53" t="s">
        <v>506</v>
      </c>
      <c r="FU7" s="53" t="s">
        <v>506</v>
      </c>
      <c r="FW7" s="53" t="s">
        <v>506</v>
      </c>
      <c r="FY7" s="53" t="s">
        <v>506</v>
      </c>
      <c r="GA7" s="53" t="s">
        <v>506</v>
      </c>
      <c r="GC7" s="53" t="s">
        <v>506</v>
      </c>
      <c r="GG7" s="53">
        <v>0.08010112245609378</v>
      </c>
    </row>
    <row r="8" spans="1:194" ht="12.75">
      <c r="A8" s="6">
        <v>2008</v>
      </c>
      <c r="B8" s="6" t="s">
        <v>399</v>
      </c>
      <c r="C8" t="s">
        <v>400</v>
      </c>
      <c r="D8" t="s">
        <v>401</v>
      </c>
      <c r="E8" t="s">
        <v>93</v>
      </c>
      <c r="F8" t="s">
        <v>201</v>
      </c>
      <c r="H8" t="s">
        <v>96</v>
      </c>
      <c r="P8" s="1"/>
      <c r="Q8" t="s">
        <v>99</v>
      </c>
      <c r="R8" t="s">
        <v>97</v>
      </c>
      <c r="S8" t="s">
        <v>99</v>
      </c>
      <c r="T8" s="1">
        <v>36312</v>
      </c>
      <c r="V8" t="s">
        <v>204</v>
      </c>
      <c r="Y8">
        <v>1</v>
      </c>
      <c r="Z8">
        <v>1</v>
      </c>
      <c r="AA8">
        <v>1</v>
      </c>
      <c r="AC8" t="s">
        <v>270</v>
      </c>
      <c r="AD8">
        <v>1</v>
      </c>
      <c r="AE8" t="s">
        <v>204</v>
      </c>
      <c r="AF8" t="s">
        <v>355</v>
      </c>
      <c r="AH8" s="37">
        <v>11.02519697</v>
      </c>
      <c r="AL8" s="37">
        <v>10.73596436</v>
      </c>
      <c r="BD8" s="37">
        <v>43.26050019</v>
      </c>
      <c r="BF8" s="37">
        <v>18.1707625</v>
      </c>
      <c r="BG8" s="2">
        <v>0</v>
      </c>
      <c r="BH8" s="43">
        <v>10.880580665</v>
      </c>
      <c r="BI8">
        <v>1</v>
      </c>
      <c r="BJ8" t="s">
        <v>352</v>
      </c>
      <c r="BK8" t="s">
        <v>908</v>
      </c>
      <c r="BM8" s="103">
        <v>69.7939809</v>
      </c>
      <c r="BQ8" s="103">
        <v>69.50010125</v>
      </c>
      <c r="CC8" s="103">
        <v>-30.6963752</v>
      </c>
      <c r="CE8" s="103">
        <v>47.93477794</v>
      </c>
      <c r="CI8">
        <v>0</v>
      </c>
      <c r="CM8">
        <v>0</v>
      </c>
      <c r="CY8">
        <v>0</v>
      </c>
      <c r="DA8">
        <v>0</v>
      </c>
      <c r="DK8" s="110">
        <v>36.5</v>
      </c>
      <c r="DM8" s="110">
        <v>33.1</v>
      </c>
      <c r="DO8" s="110">
        <v>35.2</v>
      </c>
      <c r="EI8" s="110">
        <v>34.9</v>
      </c>
      <c r="EK8" s="110">
        <v>36.5</v>
      </c>
      <c r="EM8" s="110">
        <v>33.1</v>
      </c>
      <c r="EO8" s="110">
        <v>35.2</v>
      </c>
      <c r="ES8" s="110">
        <f t="shared" si="0"/>
        <v>34.93333333333333</v>
      </c>
      <c r="EY8" s="26">
        <v>1</v>
      </c>
      <c r="EZ8" s="55" t="s">
        <v>204</v>
      </c>
      <c r="FA8" s="55" t="s">
        <v>905</v>
      </c>
      <c r="FC8" s="53">
        <v>10.118435761515078</v>
      </c>
      <c r="FG8" s="53">
        <v>10.424328801250946</v>
      </c>
      <c r="FI8" s="53" t="s">
        <v>506</v>
      </c>
      <c r="FK8" s="53" t="s">
        <v>506</v>
      </c>
      <c r="FO8" s="53">
        <v>42.24433865359756</v>
      </c>
      <c r="FP8" s="53" t="s">
        <v>506</v>
      </c>
      <c r="FQ8" s="53">
        <v>17.36349790548814</v>
      </c>
      <c r="FS8" s="53">
        <v>0.033498077748655444</v>
      </c>
      <c r="FW8" s="53">
        <v>0.0341782406777693</v>
      </c>
      <c r="FY8" s="53" t="s">
        <v>506</v>
      </c>
      <c r="GA8" s="53" t="s">
        <v>506</v>
      </c>
      <c r="GC8" s="53" t="s">
        <v>506</v>
      </c>
      <c r="GE8" s="53">
        <v>0.032322502127640776</v>
      </c>
      <c r="GG8" s="53">
        <v>0.033349512817722214</v>
      </c>
      <c r="GK8">
        <v>10.271382281383012</v>
      </c>
      <c r="GL8">
        <v>17.36349790548814</v>
      </c>
    </row>
    <row r="9" spans="1:194" ht="12.75">
      <c r="A9" s="6" t="s">
        <v>402</v>
      </c>
      <c r="B9" s="6" t="s">
        <v>399</v>
      </c>
      <c r="C9" t="s">
        <v>403</v>
      </c>
      <c r="D9" t="s">
        <v>401</v>
      </c>
      <c r="E9" t="s">
        <v>93</v>
      </c>
      <c r="F9" t="s">
        <v>201</v>
      </c>
      <c r="H9" t="s">
        <v>96</v>
      </c>
      <c r="P9" s="1"/>
      <c r="Q9" t="s">
        <v>99</v>
      </c>
      <c r="R9" t="s">
        <v>97</v>
      </c>
      <c r="S9" t="s">
        <v>99</v>
      </c>
      <c r="T9" s="1">
        <v>36312</v>
      </c>
      <c r="V9" t="s">
        <v>204</v>
      </c>
      <c r="Y9">
        <v>1</v>
      </c>
      <c r="Z9">
        <v>1</v>
      </c>
      <c r="AA9">
        <v>1</v>
      </c>
      <c r="AC9" t="s">
        <v>270</v>
      </c>
      <c r="AD9">
        <v>1</v>
      </c>
      <c r="AE9" t="s">
        <v>352</v>
      </c>
      <c r="AF9" t="s">
        <v>897</v>
      </c>
      <c r="AH9" s="37">
        <v>11.02519697</v>
      </c>
      <c r="AL9" s="37">
        <v>10.73596436</v>
      </c>
      <c r="BD9" s="37">
        <v>43.26050019</v>
      </c>
      <c r="BF9" s="37">
        <v>18.1707625</v>
      </c>
      <c r="BG9" s="2">
        <v>0</v>
      </c>
      <c r="BH9" s="43">
        <v>10.880580665</v>
      </c>
      <c r="BI9">
        <v>1</v>
      </c>
      <c r="BJ9" t="s">
        <v>352</v>
      </c>
      <c r="BK9" t="s">
        <v>908</v>
      </c>
      <c r="BM9" s="103">
        <v>69.7939809</v>
      </c>
      <c r="BQ9" s="103">
        <v>69.50010125</v>
      </c>
      <c r="CC9" s="103">
        <v>-30.6963752</v>
      </c>
      <c r="CE9" s="103">
        <v>47.93477794</v>
      </c>
      <c r="CI9">
        <v>0</v>
      </c>
      <c r="CM9">
        <v>0</v>
      </c>
      <c r="CY9">
        <v>0</v>
      </c>
      <c r="DA9">
        <v>0</v>
      </c>
      <c r="DK9" s="110">
        <v>36.5</v>
      </c>
      <c r="DM9" s="110">
        <v>33.1</v>
      </c>
      <c r="DO9" s="110">
        <v>35.2</v>
      </c>
      <c r="EI9" s="110">
        <v>34.9</v>
      </c>
      <c r="EK9" s="110">
        <v>36.5</v>
      </c>
      <c r="EM9" s="110">
        <v>33.1</v>
      </c>
      <c r="EO9" s="110">
        <v>35.2</v>
      </c>
      <c r="ES9" s="110">
        <f t="shared" si="0"/>
        <v>34.93333333333333</v>
      </c>
      <c r="EY9" s="26">
        <v>1</v>
      </c>
      <c r="EZ9" s="55" t="s">
        <v>352</v>
      </c>
      <c r="FA9" s="55" t="s">
        <v>896</v>
      </c>
      <c r="FC9" s="53">
        <v>10.118435761515078</v>
      </c>
      <c r="FG9" s="53">
        <v>10.424328801250946</v>
      </c>
      <c r="FI9" s="53" t="s">
        <v>506</v>
      </c>
      <c r="FK9" s="53" t="s">
        <v>506</v>
      </c>
      <c r="FO9" s="53">
        <v>42.24433865359756</v>
      </c>
      <c r="FP9" s="53" t="s">
        <v>506</v>
      </c>
      <c r="FQ9" s="53">
        <v>17.36349790548814</v>
      </c>
      <c r="FS9" s="53">
        <v>0.033498077748655444</v>
      </c>
      <c r="FW9" s="53">
        <v>0.0341782406777693</v>
      </c>
      <c r="FY9" s="53" t="s">
        <v>506</v>
      </c>
      <c r="GA9" s="53" t="s">
        <v>506</v>
      </c>
      <c r="GC9" s="53" t="s">
        <v>506</v>
      </c>
      <c r="GE9" s="53">
        <v>0.032322502127640776</v>
      </c>
      <c r="GG9" s="53">
        <v>0.033349512817722214</v>
      </c>
      <c r="GK9">
        <v>10.271382281383012</v>
      </c>
      <c r="GL9">
        <v>17.36349790548814</v>
      </c>
    </row>
    <row r="10" spans="1:194" ht="12.75">
      <c r="A10" s="6">
        <v>2013</v>
      </c>
      <c r="B10" s="6" t="s">
        <v>434</v>
      </c>
      <c r="C10" t="s">
        <v>194</v>
      </c>
      <c r="D10" t="s">
        <v>195</v>
      </c>
      <c r="E10" t="s">
        <v>93</v>
      </c>
      <c r="F10" t="s">
        <v>201</v>
      </c>
      <c r="P10" s="1"/>
      <c r="Q10" t="s">
        <v>99</v>
      </c>
      <c r="R10" t="s">
        <v>97</v>
      </c>
      <c r="S10" t="s">
        <v>99</v>
      </c>
      <c r="T10" s="1">
        <v>34851</v>
      </c>
      <c r="U10" t="s">
        <v>412</v>
      </c>
      <c r="V10" t="s">
        <v>347</v>
      </c>
      <c r="Y10">
        <v>3</v>
      </c>
      <c r="Z10">
        <v>1</v>
      </c>
      <c r="AA10">
        <v>1</v>
      </c>
      <c r="AC10" t="s">
        <v>99</v>
      </c>
      <c r="AD10">
        <v>1</v>
      </c>
      <c r="AE10" t="s">
        <v>348</v>
      </c>
      <c r="AF10" t="s">
        <v>355</v>
      </c>
      <c r="AH10" s="37">
        <v>182.7856233</v>
      </c>
      <c r="AJ10" s="37">
        <v>201.1548469</v>
      </c>
      <c r="AL10" s="37">
        <v>126.7579768</v>
      </c>
      <c r="BF10" s="37">
        <v>170.0668512</v>
      </c>
      <c r="BG10">
        <v>0</v>
      </c>
      <c r="BH10" s="41">
        <v>170.23281566666665</v>
      </c>
      <c r="BI10">
        <v>1</v>
      </c>
      <c r="BJ10" t="s">
        <v>348</v>
      </c>
      <c r="BK10" t="s">
        <v>878</v>
      </c>
      <c r="BM10" s="103">
        <v>86.85751918</v>
      </c>
      <c r="BO10" s="103">
        <v>84.54675832</v>
      </c>
      <c r="BQ10" s="103">
        <v>90.27332897</v>
      </c>
      <c r="CE10" s="103">
        <v>87.21974516</v>
      </c>
      <c r="CI10">
        <v>0</v>
      </c>
      <c r="CK10">
        <v>0</v>
      </c>
      <c r="CM10">
        <v>0</v>
      </c>
      <c r="DA10">
        <v>0</v>
      </c>
      <c r="DK10" s="110">
        <v>1390.8</v>
      </c>
      <c r="DM10" s="110">
        <v>1301.7</v>
      </c>
      <c r="DO10" s="110">
        <v>1303.2</v>
      </c>
      <c r="EI10" s="110">
        <v>1330.7</v>
      </c>
      <c r="EK10" s="110">
        <v>1390.8</v>
      </c>
      <c r="EM10" s="110">
        <v>1301.7</v>
      </c>
      <c r="EO10" s="110">
        <v>1303.2</v>
      </c>
      <c r="ES10" s="110">
        <f t="shared" si="0"/>
        <v>1331.8999999999999</v>
      </c>
      <c r="FC10" s="53" t="s">
        <v>506</v>
      </c>
      <c r="FE10" s="53" t="s">
        <v>506</v>
      </c>
      <c r="FG10" s="53" t="s">
        <v>506</v>
      </c>
      <c r="FI10" s="53" t="s">
        <v>506</v>
      </c>
      <c r="FK10" s="53" t="s">
        <v>506</v>
      </c>
      <c r="FP10" s="53" t="s">
        <v>506</v>
      </c>
      <c r="FQ10" s="53" t="s">
        <v>506</v>
      </c>
      <c r="FS10" s="53">
        <v>0.113193514717078</v>
      </c>
      <c r="FU10" s="53">
        <v>0.08596807957083216</v>
      </c>
      <c r="FW10" s="53">
        <v>0.08971045442257125</v>
      </c>
      <c r="FY10" s="53" t="s">
        <v>506</v>
      </c>
      <c r="GA10" s="53" t="s">
        <v>506</v>
      </c>
      <c r="GC10" s="53" t="s">
        <v>506</v>
      </c>
      <c r="GG10" s="53">
        <v>0.09626303281977992</v>
      </c>
    </row>
    <row r="11" spans="1:194" ht="12.75">
      <c r="A11" s="6">
        <v>2013</v>
      </c>
      <c r="B11" s="6" t="s">
        <v>460</v>
      </c>
      <c r="C11" t="s">
        <v>194</v>
      </c>
      <c r="D11" t="s">
        <v>195</v>
      </c>
      <c r="E11" t="s">
        <v>93</v>
      </c>
      <c r="F11" t="s">
        <v>201</v>
      </c>
      <c r="P11" s="1"/>
      <c r="Q11" t="s">
        <v>99</v>
      </c>
      <c r="R11" t="s">
        <v>97</v>
      </c>
      <c r="S11" t="s">
        <v>99</v>
      </c>
      <c r="T11" s="1">
        <v>34851</v>
      </c>
      <c r="U11" t="s">
        <v>412</v>
      </c>
      <c r="V11" t="s">
        <v>347</v>
      </c>
      <c r="Y11">
        <v>3</v>
      </c>
      <c r="Z11">
        <v>1</v>
      </c>
      <c r="AA11">
        <v>1</v>
      </c>
      <c r="AC11" t="s">
        <v>99</v>
      </c>
      <c r="AD11">
        <v>1</v>
      </c>
      <c r="AE11" t="s">
        <v>976</v>
      </c>
      <c r="AF11" t="s">
        <v>355</v>
      </c>
      <c r="AH11" s="37">
        <v>374.895972</v>
      </c>
      <c r="AJ11" s="37">
        <v>420.0068256</v>
      </c>
      <c r="AL11" s="37">
        <v>2031.58811</v>
      </c>
      <c r="BF11" s="37">
        <v>898.3063318</v>
      </c>
      <c r="BG11">
        <v>0</v>
      </c>
      <c r="BH11" s="37">
        <v>898.3063318</v>
      </c>
      <c r="BI11" s="2">
        <v>1</v>
      </c>
      <c r="BJ11" t="s">
        <v>976</v>
      </c>
      <c r="BK11" t="s">
        <v>878</v>
      </c>
      <c r="BL11" s="2"/>
      <c r="BM11" s="109">
        <v>92.05307955</v>
      </c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>
        <v>80.42265813</v>
      </c>
      <c r="CF11" s="2"/>
      <c r="CG11" s="2"/>
      <c r="CI11">
        <v>0</v>
      </c>
      <c r="CK11">
        <v>0</v>
      </c>
      <c r="CM11">
        <v>0</v>
      </c>
      <c r="DA11">
        <v>0</v>
      </c>
      <c r="DK11" s="110">
        <v>4717.5</v>
      </c>
      <c r="EI11" s="110">
        <v>4588.5</v>
      </c>
      <c r="EK11" s="110">
        <v>4717.5</v>
      </c>
      <c r="EM11" s="110"/>
      <c r="EO11" s="110"/>
      <c r="ES11" s="110">
        <f t="shared" si="0"/>
        <v>4717.5</v>
      </c>
      <c r="FC11" s="53" t="s">
        <v>506</v>
      </c>
      <c r="FE11" s="53" t="s">
        <v>506</v>
      </c>
      <c r="FG11" s="53" t="s">
        <v>506</v>
      </c>
      <c r="FI11" s="53" t="s">
        <v>506</v>
      </c>
      <c r="FK11" s="53" t="s">
        <v>506</v>
      </c>
      <c r="FP11" s="53" t="s">
        <v>506</v>
      </c>
      <c r="FQ11" s="53" t="s">
        <v>506</v>
      </c>
      <c r="FS11" s="53">
        <v>0.113193514717078</v>
      </c>
      <c r="FU11" s="53">
        <v>0.08596807957083216</v>
      </c>
      <c r="FW11" s="53">
        <v>0.08971045442257125</v>
      </c>
      <c r="FY11" s="53" t="s">
        <v>506</v>
      </c>
      <c r="GA11" s="53" t="s">
        <v>506</v>
      </c>
      <c r="GC11" s="53" t="s">
        <v>506</v>
      </c>
      <c r="GG11" s="53">
        <v>0.09626303281977992</v>
      </c>
    </row>
    <row r="12" spans="1:194" ht="12.75">
      <c r="A12" s="6">
        <v>2021</v>
      </c>
      <c r="B12" s="6" t="s">
        <v>394</v>
      </c>
      <c r="C12" t="s">
        <v>395</v>
      </c>
      <c r="D12" t="s">
        <v>95</v>
      </c>
      <c r="E12" t="s">
        <v>93</v>
      </c>
      <c r="F12" t="s">
        <v>201</v>
      </c>
      <c r="H12" t="s">
        <v>96</v>
      </c>
      <c r="P12" s="1"/>
      <c r="Q12" t="s">
        <v>99</v>
      </c>
      <c r="R12" t="s">
        <v>97</v>
      </c>
      <c r="S12" t="s">
        <v>99</v>
      </c>
      <c r="T12" s="1">
        <v>36586</v>
      </c>
      <c r="U12" t="s">
        <v>396</v>
      </c>
      <c r="V12" t="s">
        <v>347</v>
      </c>
      <c r="Y12">
        <v>3</v>
      </c>
      <c r="Z12">
        <v>1</v>
      </c>
      <c r="AA12">
        <v>1</v>
      </c>
      <c r="AC12" t="s">
        <v>99</v>
      </c>
      <c r="AD12">
        <v>1</v>
      </c>
      <c r="AE12" t="s">
        <v>976</v>
      </c>
      <c r="AF12" t="s">
        <v>355</v>
      </c>
      <c r="AR12" s="37">
        <v>40.70538302</v>
      </c>
      <c r="AT12" s="37">
        <v>34.58862691</v>
      </c>
      <c r="AV12" s="37">
        <v>42.50171169</v>
      </c>
      <c r="BD12" s="37">
        <v>57.5</v>
      </c>
      <c r="BF12" s="37">
        <v>43.89467435</v>
      </c>
      <c r="BG12">
        <v>0</v>
      </c>
      <c r="BH12" s="41">
        <v>39.26524054</v>
      </c>
      <c r="BI12">
        <v>1</v>
      </c>
      <c r="BJ12" t="s">
        <v>976</v>
      </c>
      <c r="BK12" t="s">
        <v>879</v>
      </c>
      <c r="BS12" s="103">
        <v>87.146157</v>
      </c>
      <c r="BU12" s="103">
        <v>88.69552502</v>
      </c>
      <c r="BW12" s="103">
        <v>86.55295712</v>
      </c>
      <c r="CA12" s="103">
        <v>81.34688846</v>
      </c>
      <c r="CD12" s="103" t="s">
        <v>505</v>
      </c>
      <c r="CE12" s="103">
        <v>85.91833313</v>
      </c>
      <c r="CI12">
        <v>0</v>
      </c>
      <c r="CK12">
        <v>0</v>
      </c>
      <c r="DP12">
        <v>0</v>
      </c>
      <c r="DQ12" s="110">
        <v>316.7</v>
      </c>
      <c r="DR12">
        <v>0</v>
      </c>
      <c r="DS12" s="110">
        <v>306</v>
      </c>
      <c r="DT12">
        <v>0</v>
      </c>
      <c r="DU12">
        <v>316.1</v>
      </c>
      <c r="DY12">
        <v>308.1</v>
      </c>
      <c r="EH12">
        <v>29.4</v>
      </c>
      <c r="EI12" s="110">
        <v>311.7</v>
      </c>
      <c r="EK12" s="110"/>
      <c r="EM12" s="110"/>
      <c r="EO12" s="110"/>
      <c r="FC12" s="53" t="s">
        <v>506</v>
      </c>
      <c r="FE12" s="53" t="s">
        <v>506</v>
      </c>
      <c r="FG12" s="53" t="s">
        <v>506</v>
      </c>
      <c r="FI12" s="53" t="s">
        <v>506</v>
      </c>
      <c r="FK12" s="53" t="s">
        <v>506</v>
      </c>
      <c r="FP12" s="53" t="s">
        <v>506</v>
      </c>
      <c r="FQ12" s="53" t="s">
        <v>506</v>
      </c>
      <c r="FS12" s="53">
        <v>0.1359095289537045</v>
      </c>
      <c r="FU12" s="53">
        <v>0.13470560734824322</v>
      </c>
      <c r="FW12" s="53">
        <v>0.13586429869902047</v>
      </c>
      <c r="FY12" s="53" t="s">
        <v>506</v>
      </c>
      <c r="GA12" s="53" t="s">
        <v>506</v>
      </c>
      <c r="GC12" s="53" t="s">
        <v>506</v>
      </c>
      <c r="GG12" s="53">
        <v>0.136131194790153</v>
      </c>
    </row>
    <row r="13" spans="1:194" s="2" customFormat="1" ht="12.75">
      <c r="A13" s="12">
        <v>232</v>
      </c>
      <c r="B13" s="12" t="s">
        <v>254</v>
      </c>
      <c r="C13" s="2" t="s">
        <v>130</v>
      </c>
      <c r="D13" s="2" t="s">
        <v>131</v>
      </c>
      <c r="E13" s="2" t="s">
        <v>93</v>
      </c>
      <c r="F13" s="2" t="s">
        <v>201</v>
      </c>
      <c r="H13" s="2" t="s">
        <v>96</v>
      </c>
      <c r="P13" s="3"/>
      <c r="Q13" s="2" t="s">
        <v>99</v>
      </c>
      <c r="R13" s="2" t="s">
        <v>97</v>
      </c>
      <c r="S13" s="2" t="s">
        <v>99</v>
      </c>
      <c r="T13" s="3">
        <v>35674</v>
      </c>
      <c r="U13" s="2" t="s">
        <v>255</v>
      </c>
      <c r="V13" s="2" t="s">
        <v>204</v>
      </c>
      <c r="Y13" s="2">
        <v>1</v>
      </c>
      <c r="Z13" s="2">
        <v>1</v>
      </c>
      <c r="AA13" s="2">
        <v>1</v>
      </c>
      <c r="AC13" s="2" t="s">
        <v>99</v>
      </c>
      <c r="AD13" s="2">
        <v>1</v>
      </c>
      <c r="AE13" s="2" t="s">
        <v>204</v>
      </c>
      <c r="AG13"/>
      <c r="AH13" s="37">
        <v>6.289172831</v>
      </c>
      <c r="AI13"/>
      <c r="AJ13" s="37">
        <v>7.148500366</v>
      </c>
      <c r="AK13"/>
      <c r="AL13" s="37">
        <v>6.409529942</v>
      </c>
      <c r="AM13"/>
      <c r="AN13" s="37"/>
      <c r="AO13"/>
      <c r="AP13" s="37"/>
      <c r="AQ13"/>
      <c r="AR13" s="37"/>
      <c r="AS13"/>
      <c r="AT13" s="37"/>
      <c r="AU13"/>
      <c r="AV13" s="37"/>
      <c r="AW13" s="37"/>
      <c r="AX13" s="37"/>
      <c r="AY13" s="37"/>
      <c r="AZ13" s="37"/>
      <c r="BA13" s="37"/>
      <c r="BB13" s="37"/>
      <c r="BC13" s="37"/>
      <c r="BD13" s="37"/>
      <c r="BE13"/>
      <c r="BF13" s="37">
        <v>6.61573438</v>
      </c>
      <c r="BG13">
        <v>0</v>
      </c>
      <c r="BH13" s="41">
        <v>6.615734379666667</v>
      </c>
      <c r="BI13"/>
      <c r="BJ13"/>
      <c r="BK13"/>
      <c r="BL1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>
        <v>100</v>
      </c>
      <c r="DK13" s="110">
        <v>33.6</v>
      </c>
      <c r="DL13">
        <v>100</v>
      </c>
      <c r="DM13" s="110">
        <v>41.1</v>
      </c>
      <c r="DN13">
        <v>100</v>
      </c>
      <c r="DO13" s="110">
        <v>36.4</v>
      </c>
      <c r="DP13"/>
      <c r="DQ13" s="110"/>
      <c r="DR13"/>
      <c r="DS13" s="110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>
        <v>100</v>
      </c>
      <c r="EI13" s="110">
        <v>36.9</v>
      </c>
      <c r="EJ13">
        <v>100</v>
      </c>
      <c r="EK13" s="110">
        <v>33.6</v>
      </c>
      <c r="EL13">
        <v>100</v>
      </c>
      <c r="EM13" s="110">
        <v>41.1</v>
      </c>
      <c r="EN13">
        <v>100</v>
      </c>
      <c r="EO13" s="110">
        <v>36.4</v>
      </c>
      <c r="EP13"/>
      <c r="EQ13"/>
      <c r="ER13">
        <f>AVERAGE(EN13,EL13,EJ13)</f>
        <v>100</v>
      </c>
      <c r="ES13" s="110">
        <f>AVERAGE(EK13,EM13,EO13)</f>
        <v>37.03333333333333</v>
      </c>
      <c r="EY13" s="26">
        <v>1</v>
      </c>
      <c r="EZ13" s="55" t="s">
        <v>204</v>
      </c>
      <c r="FA13" s="55" t="s">
        <v>905</v>
      </c>
      <c r="FB13" s="55"/>
      <c r="FC13" s="53">
        <v>24.618689373499446</v>
      </c>
      <c r="FD13" s="53"/>
      <c r="FE13" s="53">
        <v>23.29975089712056</v>
      </c>
      <c r="FF13" s="53"/>
      <c r="FG13" s="53">
        <v>23.813657553743308</v>
      </c>
      <c r="FH13" s="53"/>
      <c r="FI13" s="53" t="s">
        <v>506</v>
      </c>
      <c r="FJ13" s="53"/>
      <c r="FK13" s="53" t="s">
        <v>506</v>
      </c>
      <c r="FL13" s="53"/>
      <c r="FM13" s="53"/>
      <c r="FN13" s="53"/>
      <c r="FO13" s="53"/>
      <c r="FP13" s="53" t="s">
        <v>506</v>
      </c>
      <c r="FQ13" s="53">
        <v>23.956250781327583</v>
      </c>
      <c r="FR13" s="53"/>
      <c r="FS13" s="53">
        <v>0.13152571652543626</v>
      </c>
      <c r="FT13" s="53"/>
      <c r="FU13" s="53">
        <v>0.13396093066265016</v>
      </c>
      <c r="FV13" s="53"/>
      <c r="FW13" s="53">
        <v>0.13523879953758022</v>
      </c>
      <c r="FX13" s="53"/>
      <c r="FY13" s="53" t="s">
        <v>506</v>
      </c>
      <c r="FZ13" s="53"/>
      <c r="GA13" s="53" t="s">
        <v>506</v>
      </c>
      <c r="GB13" s="53"/>
      <c r="GC13" s="53" t="s">
        <v>506</v>
      </c>
      <c r="GD13" s="53"/>
      <c r="GE13" s="53"/>
      <c r="GF13" s="53"/>
      <c r="GG13" s="53">
        <v>0.13361867376407388</v>
      </c>
      <c r="GH13" s="53"/>
      <c r="GI13" s="53"/>
      <c r="GJ13" s="53"/>
      <c r="GK13" s="2">
        <v>23.956250781327583</v>
      </c>
      <c r="GL13" s="2">
        <v>55.500223169329686</v>
      </c>
    </row>
    <row r="14" spans="1:194" ht="12.75">
      <c r="A14" s="12" t="s">
        <v>132</v>
      </c>
      <c r="B14" s="12" t="s">
        <v>254</v>
      </c>
      <c r="C14" s="2" t="s">
        <v>130</v>
      </c>
      <c r="D14" s="2" t="s">
        <v>131</v>
      </c>
      <c r="E14" s="2" t="s">
        <v>93</v>
      </c>
      <c r="F14" s="2" t="s">
        <v>201</v>
      </c>
      <c r="G14" s="2"/>
      <c r="H14" s="2" t="s">
        <v>96</v>
      </c>
      <c r="I14" s="2"/>
      <c r="J14" s="2"/>
      <c r="K14" s="2"/>
      <c r="L14" s="2"/>
      <c r="M14" s="2"/>
      <c r="N14" s="2"/>
      <c r="O14" s="2"/>
      <c r="P14" s="3"/>
      <c r="Q14" s="2" t="s">
        <v>99</v>
      </c>
      <c r="R14" s="2" t="s">
        <v>97</v>
      </c>
      <c r="S14" s="2" t="s">
        <v>99</v>
      </c>
      <c r="T14" s="3">
        <v>35674</v>
      </c>
      <c r="U14" s="2" t="s">
        <v>255</v>
      </c>
      <c r="V14" s="2" t="s">
        <v>204</v>
      </c>
      <c r="W14" s="2"/>
      <c r="X14" s="2"/>
      <c r="Y14" s="2">
        <v>1</v>
      </c>
      <c r="Z14" s="2">
        <v>1</v>
      </c>
      <c r="AA14" s="2">
        <v>1</v>
      </c>
      <c r="AB14" s="2"/>
      <c r="AC14" s="2" t="s">
        <v>99</v>
      </c>
      <c r="AD14" s="2">
        <v>1</v>
      </c>
      <c r="AE14" t="s">
        <v>352</v>
      </c>
      <c r="AF14" s="69" t="s">
        <v>896</v>
      </c>
      <c r="AH14" s="37">
        <v>6.289172831</v>
      </c>
      <c r="AJ14" s="37">
        <v>7.148500366</v>
      </c>
      <c r="AL14" s="37">
        <v>6.409529942</v>
      </c>
      <c r="BF14" s="37">
        <v>6.61573438</v>
      </c>
      <c r="BG14">
        <v>0</v>
      </c>
      <c r="BH14" s="41">
        <v>6.615734379666667</v>
      </c>
      <c r="DJ14">
        <v>100</v>
      </c>
      <c r="DK14" s="110">
        <v>33.6</v>
      </c>
      <c r="DL14">
        <v>100</v>
      </c>
      <c r="DM14" s="110">
        <v>41.1</v>
      </c>
      <c r="DN14">
        <v>100</v>
      </c>
      <c r="DO14" s="110">
        <v>36.4</v>
      </c>
      <c r="EH14">
        <v>100</v>
      </c>
      <c r="EI14" s="110">
        <v>36.9</v>
      </c>
      <c r="EJ14">
        <v>100</v>
      </c>
      <c r="EK14" s="110">
        <v>33.6</v>
      </c>
      <c r="EL14">
        <v>100</v>
      </c>
      <c r="EM14" s="110">
        <v>41.1</v>
      </c>
      <c r="EN14">
        <v>100</v>
      </c>
      <c r="EO14" s="110">
        <v>36.4</v>
      </c>
      <c r="ER14">
        <f>AVERAGE(EN14,EL14,EJ14)</f>
        <v>100</v>
      </c>
      <c r="ES14" s="110">
        <f>AVERAGE(EK14,EM14,EO14)</f>
        <v>37.03333333333333</v>
      </c>
      <c r="EY14" s="26">
        <v>1</v>
      </c>
      <c r="EZ14" s="55" t="s">
        <v>352</v>
      </c>
      <c r="FA14" s="55" t="s">
        <v>896</v>
      </c>
      <c r="FC14" s="53">
        <v>24.618689373499446</v>
      </c>
      <c r="FE14" s="53">
        <v>23.29975089712056</v>
      </c>
      <c r="FG14" s="53">
        <v>23.813657553743308</v>
      </c>
      <c r="FI14" s="53" t="s">
        <v>506</v>
      </c>
      <c r="FK14" s="53" t="s">
        <v>506</v>
      </c>
      <c r="FP14" s="53" t="s">
        <v>506</v>
      </c>
      <c r="FQ14" s="53">
        <v>23.956250781327583</v>
      </c>
      <c r="FS14" s="53">
        <v>0.13152571652543626</v>
      </c>
      <c r="FU14" s="53">
        <v>0.13396093066265016</v>
      </c>
      <c r="FW14" s="53">
        <v>0.13523879953758022</v>
      </c>
      <c r="FY14" s="53" t="s">
        <v>506</v>
      </c>
      <c r="GA14" s="53" t="s">
        <v>506</v>
      </c>
      <c r="GC14" s="53" t="s">
        <v>506</v>
      </c>
      <c r="GG14" s="53">
        <v>0.13361867376407388</v>
      </c>
      <c r="GK14">
        <v>23.956250781327583</v>
      </c>
      <c r="GL14">
        <v>55.500223169329686</v>
      </c>
    </row>
    <row r="15" spans="1:194" ht="12.75">
      <c r="A15" s="6">
        <v>724</v>
      </c>
      <c r="B15" s="6" t="s">
        <v>380</v>
      </c>
      <c r="C15" t="s">
        <v>381</v>
      </c>
      <c r="D15" t="s">
        <v>382</v>
      </c>
      <c r="E15" t="s">
        <v>93</v>
      </c>
      <c r="F15" t="s">
        <v>201</v>
      </c>
      <c r="H15" t="s">
        <v>383</v>
      </c>
      <c r="P15" s="1"/>
      <c r="Q15" t="s">
        <v>99</v>
      </c>
      <c r="R15" t="s">
        <v>97</v>
      </c>
      <c r="S15" t="s">
        <v>99</v>
      </c>
      <c r="T15" s="1">
        <v>35247</v>
      </c>
      <c r="U15" t="s">
        <v>384</v>
      </c>
      <c r="V15" t="s">
        <v>347</v>
      </c>
      <c r="Y15">
        <v>3</v>
      </c>
      <c r="Z15">
        <v>3</v>
      </c>
      <c r="AA15">
        <v>1</v>
      </c>
      <c r="AC15" t="s">
        <v>99</v>
      </c>
      <c r="AD15">
        <v>1</v>
      </c>
      <c r="AE15" t="s">
        <v>976</v>
      </c>
      <c r="AF15" t="s">
        <v>385</v>
      </c>
      <c r="AH15" s="37">
        <v>39.55108287</v>
      </c>
      <c r="AJ15" s="37">
        <v>27.46227671</v>
      </c>
      <c r="AL15" s="37">
        <v>23.90735468</v>
      </c>
      <c r="BF15" s="37">
        <v>30.30690475</v>
      </c>
      <c r="BG15">
        <v>0</v>
      </c>
      <c r="BH15" s="41">
        <v>30.30690475333333</v>
      </c>
      <c r="DJ15">
        <v>0</v>
      </c>
      <c r="DK15" s="110">
        <v>4919.1</v>
      </c>
      <c r="DL15">
        <v>0</v>
      </c>
      <c r="DM15" s="110">
        <v>4349.9</v>
      </c>
      <c r="DN15">
        <v>0</v>
      </c>
      <c r="DO15" s="110">
        <v>4759.8</v>
      </c>
      <c r="EH15">
        <v>0</v>
      </c>
      <c r="EI15" s="110">
        <v>4676.3</v>
      </c>
      <c r="EJ15">
        <v>0</v>
      </c>
      <c r="EK15" s="110">
        <v>4919.1</v>
      </c>
      <c r="EL15">
        <v>0</v>
      </c>
      <c r="EM15" s="110">
        <v>4349.9</v>
      </c>
      <c r="EN15">
        <v>0</v>
      </c>
      <c r="EO15" s="110">
        <v>4759.8</v>
      </c>
      <c r="ER15">
        <f>AVERAGE(EN15,EL15,EJ15)</f>
        <v>0</v>
      </c>
      <c r="ES15" s="110">
        <f>AVERAGE(EK15,EM15,EO15)</f>
        <v>4676.266666666666</v>
      </c>
      <c r="EY15" s="26">
        <v>1</v>
      </c>
      <c r="EZ15" s="55" t="s">
        <v>976</v>
      </c>
      <c r="FC15" s="53">
        <v>133.84686352481057</v>
      </c>
      <c r="FE15" s="53">
        <v>99.05143157482337</v>
      </c>
      <c r="FG15" s="53">
        <v>85.87197310376352</v>
      </c>
      <c r="FI15" s="53" t="s">
        <v>506</v>
      </c>
      <c r="FK15" s="53" t="s">
        <v>506</v>
      </c>
      <c r="FP15" s="53" t="s">
        <v>506</v>
      </c>
      <c r="FQ15" s="53">
        <v>106.90131551209501</v>
      </c>
      <c r="FS15" s="53">
        <v>16.64698052715783</v>
      </c>
      <c r="FU15" s="53">
        <v>15.689297240619208</v>
      </c>
      <c r="FW15" s="53">
        <v>17.096555560001992</v>
      </c>
      <c r="FY15" s="53" t="s">
        <v>506</v>
      </c>
      <c r="GA15" s="53" t="s">
        <v>506</v>
      </c>
      <c r="GC15" s="53" t="s">
        <v>506</v>
      </c>
      <c r="GG15" s="53">
        <v>16.494677561198657</v>
      </c>
      <c r="GK15">
        <v>106.90131551209501</v>
      </c>
      <c r="GL15">
        <v>120.19316555663227</v>
      </c>
    </row>
    <row r="16" spans="1:194" ht="12.75">
      <c r="A16" s="6">
        <v>759</v>
      </c>
      <c r="B16" s="6" t="s">
        <v>442</v>
      </c>
      <c r="C16" t="s">
        <v>149</v>
      </c>
      <c r="D16" t="s">
        <v>150</v>
      </c>
      <c r="E16" t="s">
        <v>93</v>
      </c>
      <c r="F16" t="s">
        <v>201</v>
      </c>
      <c r="P16" s="1"/>
      <c r="Q16" t="s">
        <v>99</v>
      </c>
      <c r="R16" t="s">
        <v>97</v>
      </c>
      <c r="S16" t="s">
        <v>99</v>
      </c>
      <c r="T16" s="1">
        <v>34851</v>
      </c>
      <c r="U16" t="s">
        <v>443</v>
      </c>
      <c r="V16" t="s">
        <v>347</v>
      </c>
      <c r="Y16">
        <v>3</v>
      </c>
      <c r="Z16">
        <v>1</v>
      </c>
      <c r="AA16">
        <v>1</v>
      </c>
      <c r="AC16" t="s">
        <v>209</v>
      </c>
      <c r="AD16">
        <v>1</v>
      </c>
      <c r="AE16" t="s">
        <v>976</v>
      </c>
      <c r="AF16" t="s">
        <v>355</v>
      </c>
      <c r="AH16" s="37">
        <v>353.8276215</v>
      </c>
      <c r="AJ16" s="37">
        <v>287.4807208</v>
      </c>
      <c r="BD16" s="37">
        <v>491.2378546</v>
      </c>
      <c r="BF16" s="37">
        <v>376.143532</v>
      </c>
      <c r="BG16">
        <v>0</v>
      </c>
      <c r="BH16" s="41">
        <v>320.65417115</v>
      </c>
      <c r="BI16">
        <v>1</v>
      </c>
      <c r="BJ16" t="s">
        <v>976</v>
      </c>
      <c r="BK16" t="s">
        <v>878</v>
      </c>
      <c r="BM16" s="103">
        <v>92.72872277</v>
      </c>
      <c r="BO16" s="103">
        <v>93.49237774</v>
      </c>
      <c r="CC16" s="103">
        <v>89.88181556</v>
      </c>
      <c r="CE16" s="103">
        <v>92.01885183</v>
      </c>
      <c r="CI16">
        <v>0</v>
      </c>
      <c r="CK16">
        <v>0</v>
      </c>
      <c r="CY16">
        <v>0</v>
      </c>
      <c r="DA16">
        <v>0</v>
      </c>
      <c r="DJ16">
        <v>0</v>
      </c>
      <c r="DK16" s="110">
        <v>4866.1</v>
      </c>
      <c r="DL16">
        <v>0</v>
      </c>
      <c r="DM16" s="110">
        <v>4417.6</v>
      </c>
      <c r="DN16">
        <v>0</v>
      </c>
      <c r="DO16" s="110">
        <v>4855</v>
      </c>
      <c r="EH16">
        <v>0</v>
      </c>
      <c r="EI16" s="110">
        <v>4712.9</v>
      </c>
      <c r="EJ16">
        <v>0</v>
      </c>
      <c r="EK16" s="110">
        <v>4866.1</v>
      </c>
      <c r="EL16">
        <v>0</v>
      </c>
      <c r="EM16" s="110">
        <v>4417.6</v>
      </c>
      <c r="EN16">
        <v>0</v>
      </c>
      <c r="EO16" s="110">
        <v>4855</v>
      </c>
      <c r="ER16">
        <f>AVERAGE(EN16,EL16,EJ16)</f>
        <v>0</v>
      </c>
      <c r="ES16" s="110">
        <f>AVERAGE(EK16,EM16,EO16)</f>
        <v>4712.900000000001</v>
      </c>
      <c r="EY16" s="26">
        <v>1</v>
      </c>
      <c r="EZ16" s="55" t="s">
        <v>976</v>
      </c>
      <c r="FC16" s="53">
        <v>688.8168557925597</v>
      </c>
      <c r="FE16" s="53">
        <v>591.7025818790227</v>
      </c>
      <c r="FI16" s="53" t="s">
        <v>506</v>
      </c>
      <c r="FK16" s="53" t="s">
        <v>506</v>
      </c>
      <c r="FO16" s="53">
        <v>1015.901060023335</v>
      </c>
      <c r="FP16" s="53" t="s">
        <v>506</v>
      </c>
      <c r="FQ16" s="53">
        <v>760.7776838454771</v>
      </c>
      <c r="FS16" s="53">
        <v>9.473120520558835</v>
      </c>
      <c r="FU16" s="53">
        <v>9.092454333754302</v>
      </c>
      <c r="FY16" s="53" t="s">
        <v>506</v>
      </c>
      <c r="GA16" s="53" t="s">
        <v>506</v>
      </c>
      <c r="GC16" s="53" t="s">
        <v>506</v>
      </c>
      <c r="GE16" s="53">
        <v>10.040349293580869</v>
      </c>
      <c r="GG16" s="53">
        <v>9.532183438409753</v>
      </c>
      <c r="GK16">
        <v>640.2597188357912</v>
      </c>
      <c r="GL16">
        <v>760.7615704536051</v>
      </c>
    </row>
    <row r="17" spans="1:194" ht="12.75">
      <c r="A17" s="6" t="s">
        <v>193</v>
      </c>
      <c r="B17" s="6" t="s">
        <v>442</v>
      </c>
      <c r="C17" t="s">
        <v>149</v>
      </c>
      <c r="D17" t="s">
        <v>150</v>
      </c>
      <c r="E17" t="s">
        <v>93</v>
      </c>
      <c r="F17" t="s">
        <v>201</v>
      </c>
      <c r="P17" s="1"/>
      <c r="Q17" t="s">
        <v>99</v>
      </c>
      <c r="R17" t="s">
        <v>97</v>
      </c>
      <c r="S17" t="s">
        <v>99</v>
      </c>
      <c r="T17" s="1">
        <v>34851</v>
      </c>
      <c r="U17" t="s">
        <v>443</v>
      </c>
      <c r="V17" t="s">
        <v>347</v>
      </c>
      <c r="Y17">
        <v>3</v>
      </c>
      <c r="Z17">
        <v>1</v>
      </c>
      <c r="AA17">
        <v>1</v>
      </c>
      <c r="AC17" t="s">
        <v>209</v>
      </c>
      <c r="AD17">
        <v>1</v>
      </c>
      <c r="AE17" t="s">
        <v>352</v>
      </c>
      <c r="AF17" t="s">
        <v>897</v>
      </c>
      <c r="AH17" s="37">
        <v>353.8276215</v>
      </c>
      <c r="AJ17" s="37">
        <v>287.4807208</v>
      </c>
      <c r="BD17" s="37">
        <v>491.2378546</v>
      </c>
      <c r="BF17" s="37">
        <v>376.143532</v>
      </c>
      <c r="BG17">
        <v>0</v>
      </c>
      <c r="BH17" s="41">
        <v>320.65417115</v>
      </c>
      <c r="BI17">
        <v>1</v>
      </c>
      <c r="BJ17" t="s">
        <v>976</v>
      </c>
      <c r="BK17" t="s">
        <v>878</v>
      </c>
      <c r="BM17" s="103">
        <v>92.72872277</v>
      </c>
      <c r="BO17" s="103">
        <v>93.49237774</v>
      </c>
      <c r="CC17" s="103">
        <v>89.88181556</v>
      </c>
      <c r="CE17" s="103">
        <v>92.01885183</v>
      </c>
      <c r="CI17">
        <v>0</v>
      </c>
      <c r="CK17">
        <v>0</v>
      </c>
      <c r="CY17">
        <v>0</v>
      </c>
      <c r="DA17">
        <v>0</v>
      </c>
      <c r="DJ17">
        <v>0</v>
      </c>
      <c r="DK17" s="110">
        <v>4866.1</v>
      </c>
      <c r="DL17">
        <v>0</v>
      </c>
      <c r="DM17" s="110">
        <v>4417.6</v>
      </c>
      <c r="DN17">
        <v>0</v>
      </c>
      <c r="DO17" s="110">
        <v>4855</v>
      </c>
      <c r="EH17">
        <v>0</v>
      </c>
      <c r="EI17" s="110">
        <v>4712.9</v>
      </c>
      <c r="EJ17">
        <v>0</v>
      </c>
      <c r="EK17" s="110">
        <v>4866.1</v>
      </c>
      <c r="EL17">
        <v>0</v>
      </c>
      <c r="EM17" s="110">
        <v>4417.6</v>
      </c>
      <c r="EN17">
        <v>0</v>
      </c>
      <c r="EO17" s="110">
        <v>4855</v>
      </c>
      <c r="ER17">
        <f>AVERAGE(EN17,EL17,EJ17)</f>
        <v>0</v>
      </c>
      <c r="ES17" s="110">
        <f>AVERAGE(EK17,EM17,EO17)</f>
        <v>4712.900000000001</v>
      </c>
      <c r="EY17" s="26">
        <v>1</v>
      </c>
      <c r="EZ17" s="55" t="s">
        <v>352</v>
      </c>
      <c r="FA17" s="55" t="s">
        <v>896</v>
      </c>
      <c r="FC17" s="53">
        <v>688.8168557925597</v>
      </c>
      <c r="FE17" s="53">
        <v>591.7025818790227</v>
      </c>
      <c r="FI17" s="53" t="s">
        <v>506</v>
      </c>
      <c r="FK17" s="53" t="s">
        <v>506</v>
      </c>
      <c r="FO17" s="53">
        <v>1015.901060023335</v>
      </c>
      <c r="FP17" s="53" t="s">
        <v>506</v>
      </c>
      <c r="FQ17" s="53">
        <v>760.7776838454771</v>
      </c>
      <c r="FS17" s="53">
        <v>9.473120520558835</v>
      </c>
      <c r="FU17" s="53">
        <v>9.092454333754302</v>
      </c>
      <c r="FY17" s="53" t="s">
        <v>506</v>
      </c>
      <c r="GA17" s="53" t="s">
        <v>506</v>
      </c>
      <c r="GC17" s="53" t="s">
        <v>506</v>
      </c>
      <c r="GE17" s="53">
        <v>10.040349293580869</v>
      </c>
      <c r="GG17" s="53">
        <v>9.532183438409753</v>
      </c>
      <c r="GK17">
        <v>640.2597188357912</v>
      </c>
      <c r="GL17">
        <v>760.7615704536051</v>
      </c>
    </row>
    <row r="18" spans="1:194" ht="12.75">
      <c r="A18" s="6">
        <v>759</v>
      </c>
      <c r="B18" s="6" t="s">
        <v>331</v>
      </c>
      <c r="C18" t="s">
        <v>149</v>
      </c>
      <c r="D18" t="s">
        <v>150</v>
      </c>
      <c r="E18" t="s">
        <v>93</v>
      </c>
      <c r="F18" t="s">
        <v>201</v>
      </c>
      <c r="P18" s="1"/>
      <c r="Q18" t="s">
        <v>99</v>
      </c>
      <c r="R18" t="s">
        <v>97</v>
      </c>
      <c r="S18" t="s">
        <v>99</v>
      </c>
      <c r="T18" s="1">
        <v>35977</v>
      </c>
      <c r="U18" t="s">
        <v>229</v>
      </c>
      <c r="V18" t="s">
        <v>204</v>
      </c>
      <c r="AD18">
        <v>1</v>
      </c>
      <c r="AE18" t="s">
        <v>204</v>
      </c>
      <c r="AG18">
        <v>100</v>
      </c>
      <c r="AH18" s="37">
        <v>49.21117753</v>
      </c>
      <c r="AI18">
        <v>100</v>
      </c>
      <c r="AJ18" s="37">
        <v>45.89001628</v>
      </c>
      <c r="AK18">
        <v>100</v>
      </c>
      <c r="AL18" s="37">
        <v>72.34811178</v>
      </c>
      <c r="BE18">
        <v>100</v>
      </c>
      <c r="BF18" s="37">
        <v>55.8164352</v>
      </c>
      <c r="BG18">
        <v>100</v>
      </c>
      <c r="BH18" s="41">
        <v>55.81643519666667</v>
      </c>
      <c r="EK18" s="110"/>
      <c r="EM18" s="110"/>
      <c r="EO18" s="110"/>
    </row>
    <row r="19" spans="1:194" ht="12.75">
      <c r="A19" s="6" t="s">
        <v>193</v>
      </c>
      <c r="B19" s="6" t="s">
        <v>331</v>
      </c>
      <c r="C19" t="s">
        <v>149</v>
      </c>
      <c r="D19" t="s">
        <v>150</v>
      </c>
      <c r="E19" t="s">
        <v>93</v>
      </c>
      <c r="F19" t="s">
        <v>201</v>
      </c>
      <c r="P19" s="1"/>
      <c r="Q19" t="s">
        <v>99</v>
      </c>
      <c r="R19" t="s">
        <v>97</v>
      </c>
      <c r="S19" t="s">
        <v>99</v>
      </c>
      <c r="T19" s="1">
        <v>35977</v>
      </c>
      <c r="U19" t="s">
        <v>229</v>
      </c>
      <c r="V19" t="s">
        <v>204</v>
      </c>
      <c r="AD19">
        <v>1</v>
      </c>
      <c r="AE19" t="s">
        <v>352</v>
      </c>
      <c r="AF19" t="s">
        <v>896</v>
      </c>
      <c r="AG19">
        <v>100</v>
      </c>
      <c r="AH19" s="37">
        <v>49.21117753</v>
      </c>
      <c r="AI19">
        <v>100</v>
      </c>
      <c r="AJ19" s="37">
        <v>45.89001628</v>
      </c>
      <c r="AK19">
        <v>100</v>
      </c>
      <c r="AL19" s="37">
        <v>72.34811178</v>
      </c>
      <c r="BE19">
        <v>100</v>
      </c>
      <c r="BF19" s="37">
        <v>55.8164352</v>
      </c>
      <c r="BG19">
        <v>100</v>
      </c>
      <c r="BH19" s="41">
        <v>55.81643519666667</v>
      </c>
      <c r="EK19" s="110"/>
      <c r="EM19" s="110"/>
      <c r="EO19" s="110"/>
    </row>
    <row r="20" spans="1:194" ht="12.75">
      <c r="A20" s="6">
        <v>760</v>
      </c>
      <c r="B20" s="6" t="s">
        <v>456</v>
      </c>
      <c r="C20" t="s">
        <v>149</v>
      </c>
      <c r="D20" t="s">
        <v>150</v>
      </c>
      <c r="E20" t="s">
        <v>93</v>
      </c>
      <c r="F20" t="s">
        <v>201</v>
      </c>
      <c r="H20" t="s">
        <v>96</v>
      </c>
      <c r="P20" s="1"/>
      <c r="Q20" t="s">
        <v>99</v>
      </c>
      <c r="R20" t="s">
        <v>97</v>
      </c>
      <c r="S20" t="s">
        <v>99</v>
      </c>
      <c r="T20" s="1">
        <v>33389</v>
      </c>
      <c r="U20" t="s">
        <v>457</v>
      </c>
      <c r="V20" t="s">
        <v>347</v>
      </c>
      <c r="Y20">
        <v>3</v>
      </c>
      <c r="Z20">
        <v>1</v>
      </c>
      <c r="AA20">
        <v>1</v>
      </c>
      <c r="AC20" t="s">
        <v>209</v>
      </c>
      <c r="AD20">
        <v>2</v>
      </c>
      <c r="AE20" t="s">
        <v>976</v>
      </c>
      <c r="AF20" t="s">
        <v>355</v>
      </c>
      <c r="AH20" s="37">
        <v>505.0074342</v>
      </c>
      <c r="AJ20" s="37">
        <v>408.4479145</v>
      </c>
      <c r="BD20" s="37">
        <v>864.4767766</v>
      </c>
      <c r="BF20" s="37">
        <v>593.0395144</v>
      </c>
      <c r="BG20">
        <v>0</v>
      </c>
      <c r="BH20" s="41">
        <v>456.72767435000003</v>
      </c>
      <c r="BI20">
        <v>1</v>
      </c>
      <c r="BJ20" t="s">
        <v>976</v>
      </c>
      <c r="BK20" t="s">
        <v>879</v>
      </c>
      <c r="CC20" s="103">
        <v>72.88766578</v>
      </c>
      <c r="CD20" s="103" t="s">
        <v>505</v>
      </c>
      <c r="CE20" s="103">
        <v>44.23262582</v>
      </c>
      <c r="CI20">
        <v>0</v>
      </c>
      <c r="CK20">
        <v>0</v>
      </c>
      <c r="CY20">
        <v>0</v>
      </c>
      <c r="DA20">
        <v>0</v>
      </c>
      <c r="DJ20">
        <v>100</v>
      </c>
      <c r="DK20" s="110">
        <v>1845.3</v>
      </c>
      <c r="DL20">
        <v>100</v>
      </c>
      <c r="DM20" s="110">
        <v>1530.3</v>
      </c>
      <c r="DN20">
        <v>0</v>
      </c>
      <c r="DO20" s="110">
        <v>3188.5</v>
      </c>
      <c r="EH20">
        <v>51.4</v>
      </c>
      <c r="EI20" s="110">
        <v>2188.1</v>
      </c>
      <c r="EJ20">
        <v>100</v>
      </c>
      <c r="EK20" s="110">
        <v>1845.3</v>
      </c>
      <c r="EL20">
        <v>100</v>
      </c>
      <c r="EM20" s="110">
        <v>1530.3</v>
      </c>
      <c r="EO20" s="110">
        <v>3188.5</v>
      </c>
      <c r="ER20">
        <f>AVERAGE(EN20,EL20,EJ20)</f>
        <v>100</v>
      </c>
      <c r="ES20" s="110">
        <f>AVERAGE(EK20,EM20,EO20)</f>
        <v>2188.0333333333333</v>
      </c>
      <c r="EY20" s="26">
        <v>1</v>
      </c>
      <c r="EZ20" s="55" t="s">
        <v>976</v>
      </c>
      <c r="FC20" s="53">
        <v>956.6834971837246</v>
      </c>
      <c r="FE20" s="53">
        <v>800.0528960194877</v>
      </c>
      <c r="FI20" s="53" t="s">
        <v>506</v>
      </c>
      <c r="FK20" s="53" t="s">
        <v>506</v>
      </c>
      <c r="FO20" s="53">
        <v>1620.2079479082984</v>
      </c>
      <c r="FP20" s="53" t="s">
        <v>506</v>
      </c>
      <c r="FQ20" s="53">
        <v>1131.8779580496928</v>
      </c>
      <c r="FS20" s="53">
        <v>3.495726870139463</v>
      </c>
      <c r="FU20" s="53">
        <v>2.9974958943721615</v>
      </c>
      <c r="FY20" s="53" t="s">
        <v>506</v>
      </c>
      <c r="GA20" s="53" t="s">
        <v>506</v>
      </c>
      <c r="GC20" s="53" t="s">
        <v>506</v>
      </c>
      <c r="GE20" s="53">
        <v>5.975907255974758</v>
      </c>
      <c r="GG20" s="53">
        <v>4.176217772797591</v>
      </c>
      <c r="GK20">
        <v>878.3681966016061</v>
      </c>
      <c r="GL20">
        <v>1131.8594175665064</v>
      </c>
    </row>
    <row r="21" spans="1:194" ht="12.75">
      <c r="A21" s="6">
        <v>760</v>
      </c>
      <c r="B21" s="6" t="s">
        <v>332</v>
      </c>
      <c r="C21" t="s">
        <v>149</v>
      </c>
      <c r="D21" t="s">
        <v>150</v>
      </c>
      <c r="E21" t="s">
        <v>93</v>
      </c>
      <c r="F21" t="s">
        <v>201</v>
      </c>
      <c r="H21" t="s">
        <v>96</v>
      </c>
      <c r="P21" s="1"/>
      <c r="Q21" t="s">
        <v>99</v>
      </c>
      <c r="R21" t="s">
        <v>97</v>
      </c>
      <c r="S21" t="s">
        <v>99</v>
      </c>
      <c r="T21" s="1">
        <v>34515</v>
      </c>
      <c r="U21" t="s">
        <v>229</v>
      </c>
      <c r="V21" t="s">
        <v>204</v>
      </c>
      <c r="AC21" t="s">
        <v>99</v>
      </c>
      <c r="AD21">
        <v>1</v>
      </c>
      <c r="AE21" t="s">
        <v>352</v>
      </c>
      <c r="AG21">
        <v>100</v>
      </c>
      <c r="AH21" s="37">
        <v>79.81790698</v>
      </c>
      <c r="AI21">
        <v>100</v>
      </c>
      <c r="AJ21" s="37">
        <v>82.85264368</v>
      </c>
      <c r="AL21" s="37">
        <v>110.16425</v>
      </c>
      <c r="BE21">
        <v>59.62236132</v>
      </c>
      <c r="BF21" s="37">
        <v>90.94493355</v>
      </c>
      <c r="BG21">
        <v>59.622361321390244</v>
      </c>
      <c r="BH21" s="41">
        <v>90.94493355333333</v>
      </c>
      <c r="EK21" s="110"/>
      <c r="EM21" s="110"/>
      <c r="EO21" s="110"/>
      <c r="FC21" s="53" t="s">
        <v>506</v>
      </c>
      <c r="FE21" s="53" t="s">
        <v>506</v>
      </c>
      <c r="FG21" s="53" t="s">
        <v>506</v>
      </c>
      <c r="FI21" s="53" t="s">
        <v>506</v>
      </c>
      <c r="FK21" s="53" t="s">
        <v>506</v>
      </c>
      <c r="FP21" s="53" t="s">
        <v>506</v>
      </c>
      <c r="FQ21" s="53" t="s">
        <v>506</v>
      </c>
      <c r="FS21" s="53">
        <v>0.0012819227674638136</v>
      </c>
      <c r="FU21" s="53">
        <v>0.0012670067490784856</v>
      </c>
      <c r="FW21" s="53">
        <v>0.0011095524746021757</v>
      </c>
      <c r="FY21" s="53" t="s">
        <v>506</v>
      </c>
      <c r="GA21" s="53" t="s">
        <v>506</v>
      </c>
      <c r="GC21" s="53" t="s">
        <v>506</v>
      </c>
      <c r="GG21" s="53">
        <v>0.0012187073064350322</v>
      </c>
    </row>
    <row r="22" spans="1:194" ht="12.75">
      <c r="A22" s="6">
        <v>761</v>
      </c>
      <c r="B22" s="6" t="s">
        <v>288</v>
      </c>
      <c r="C22" t="s">
        <v>149</v>
      </c>
      <c r="D22" t="s">
        <v>150</v>
      </c>
      <c r="E22" t="s">
        <v>93</v>
      </c>
      <c r="F22" t="s">
        <v>201</v>
      </c>
      <c r="H22" t="s">
        <v>96</v>
      </c>
      <c r="P22" s="1"/>
      <c r="Q22" t="s">
        <v>99</v>
      </c>
      <c r="R22" t="s">
        <v>97</v>
      </c>
      <c r="S22" t="s">
        <v>99</v>
      </c>
      <c r="T22" s="1">
        <v>36130</v>
      </c>
      <c r="U22" t="s">
        <v>229</v>
      </c>
      <c r="V22" t="s">
        <v>204</v>
      </c>
      <c r="AC22" t="s">
        <v>99</v>
      </c>
      <c r="AD22">
        <v>1</v>
      </c>
      <c r="AE22" t="s">
        <v>204</v>
      </c>
      <c r="AG22">
        <v>100</v>
      </c>
      <c r="AH22" s="37">
        <v>3.74522293</v>
      </c>
      <c r="AI22">
        <v>100</v>
      </c>
      <c r="AJ22" s="37">
        <v>2.893333333</v>
      </c>
      <c r="AK22">
        <v>100</v>
      </c>
      <c r="AL22" s="37">
        <v>2.961538462</v>
      </c>
      <c r="BE22">
        <v>100</v>
      </c>
      <c r="BF22" s="37">
        <v>3.200031575</v>
      </c>
      <c r="BG22">
        <v>100</v>
      </c>
      <c r="BH22" s="41">
        <v>3.200031575</v>
      </c>
      <c r="EK22" s="110"/>
      <c r="EM22" s="110"/>
      <c r="EO22" s="110"/>
      <c r="FC22" s="53" t="s">
        <v>506</v>
      </c>
      <c r="FE22" s="53" t="s">
        <v>506</v>
      </c>
      <c r="FG22" s="53" t="s">
        <v>506</v>
      </c>
      <c r="FI22" s="53" t="s">
        <v>506</v>
      </c>
      <c r="FK22" s="53" t="s">
        <v>506</v>
      </c>
      <c r="FP22" s="53" t="s">
        <v>506</v>
      </c>
      <c r="FQ22" s="53" t="s">
        <v>506</v>
      </c>
      <c r="FS22" s="53">
        <v>0.0012819227674638136</v>
      </c>
      <c r="FU22" s="53">
        <v>0.0012670067490784856</v>
      </c>
      <c r="FW22" s="53">
        <v>0.0011095524746021757</v>
      </c>
      <c r="FY22" s="53" t="s">
        <v>506</v>
      </c>
      <c r="GA22" s="53" t="s">
        <v>506</v>
      </c>
      <c r="GC22" s="53" t="s">
        <v>506</v>
      </c>
      <c r="GG22" s="53">
        <v>0.0012187073064350322</v>
      </c>
    </row>
    <row r="23" spans="1:194" ht="12.75">
      <c r="A23" s="6" t="s">
        <v>151</v>
      </c>
      <c r="B23" s="6" t="s">
        <v>288</v>
      </c>
      <c r="C23" t="s">
        <v>149</v>
      </c>
      <c r="D23" t="s">
        <v>150</v>
      </c>
      <c r="E23" t="s">
        <v>93</v>
      </c>
      <c r="F23" t="s">
        <v>201</v>
      </c>
      <c r="H23" t="s">
        <v>96</v>
      </c>
      <c r="P23" s="1"/>
      <c r="Q23" t="s">
        <v>99</v>
      </c>
      <c r="R23" t="s">
        <v>97</v>
      </c>
      <c r="S23" t="s">
        <v>99</v>
      </c>
      <c r="T23" s="1">
        <v>36130</v>
      </c>
      <c r="U23" t="s">
        <v>229</v>
      </c>
      <c r="V23" t="s">
        <v>204</v>
      </c>
      <c r="AC23" t="s">
        <v>99</v>
      </c>
      <c r="AD23">
        <v>1</v>
      </c>
      <c r="AE23" t="s">
        <v>352</v>
      </c>
      <c r="AF23" t="s">
        <v>896</v>
      </c>
      <c r="AG23">
        <v>100</v>
      </c>
      <c r="AH23" s="37">
        <v>3.74522293</v>
      </c>
      <c r="AI23">
        <v>100</v>
      </c>
      <c r="AJ23" s="37">
        <v>2.893333333</v>
      </c>
      <c r="AK23">
        <v>100</v>
      </c>
      <c r="AL23" s="37">
        <v>2.961538462</v>
      </c>
      <c r="BE23">
        <v>100</v>
      </c>
      <c r="BF23" s="37">
        <v>3.200031575</v>
      </c>
      <c r="BG23">
        <v>100</v>
      </c>
      <c r="BH23" s="41">
        <v>3.200031575</v>
      </c>
      <c r="EK23" s="110"/>
      <c r="EM23" s="110"/>
      <c r="EO23" s="110"/>
      <c r="FC23" s="53" t="s">
        <v>506</v>
      </c>
      <c r="FE23" s="53" t="s">
        <v>506</v>
      </c>
      <c r="FG23" s="53" t="s">
        <v>506</v>
      </c>
      <c r="FI23" s="53" t="s">
        <v>506</v>
      </c>
      <c r="FK23" s="53" t="s">
        <v>506</v>
      </c>
      <c r="FP23" s="53" t="s">
        <v>506</v>
      </c>
      <c r="FQ23" s="53" t="s">
        <v>506</v>
      </c>
      <c r="FS23" s="53">
        <v>0.04348651321122168</v>
      </c>
      <c r="FU23" s="53">
        <v>0.043511848990977674</v>
      </c>
      <c r="FW23" s="53">
        <v>0.043435055559781374</v>
      </c>
      <c r="FY23" s="53" t="s">
        <v>506</v>
      </c>
      <c r="GA23" s="53" t="s">
        <v>506</v>
      </c>
      <c r="GC23" s="53" t="s">
        <v>506</v>
      </c>
      <c r="GG23" s="53">
        <v>0.0436417571414794</v>
      </c>
    </row>
    <row r="24" spans="1:194" ht="12.75">
      <c r="A24" s="6">
        <v>767</v>
      </c>
      <c r="B24" s="6" t="s">
        <v>289</v>
      </c>
      <c r="C24" t="s">
        <v>152</v>
      </c>
      <c r="D24" t="s">
        <v>153</v>
      </c>
      <c r="E24" t="s">
        <v>93</v>
      </c>
      <c r="F24" t="s">
        <v>201</v>
      </c>
      <c r="H24" t="s">
        <v>96</v>
      </c>
      <c r="P24" s="1"/>
      <c r="Q24" t="s">
        <v>99</v>
      </c>
      <c r="R24" t="s">
        <v>97</v>
      </c>
      <c r="S24" t="s">
        <v>99</v>
      </c>
      <c r="T24" s="1">
        <v>35796</v>
      </c>
      <c r="U24" t="s">
        <v>290</v>
      </c>
      <c r="V24" t="s">
        <v>204</v>
      </c>
      <c r="AC24" t="s">
        <v>99</v>
      </c>
      <c r="AD24">
        <v>0</v>
      </c>
      <c r="AE24" t="s">
        <v>204</v>
      </c>
      <c r="AH24" s="37">
        <v>1.867667396</v>
      </c>
      <c r="AJ24" s="37">
        <v>1.458171122</v>
      </c>
      <c r="AL24" s="37">
        <v>10.74297758</v>
      </c>
      <c r="BF24" s="37">
        <v>4.689605368</v>
      </c>
      <c r="BG24">
        <v>0</v>
      </c>
      <c r="BH24" s="41">
        <v>4.689605365999999</v>
      </c>
      <c r="EK24" s="110"/>
      <c r="EM24" s="110"/>
      <c r="EO24" s="110"/>
      <c r="FC24" s="53" t="s">
        <v>506</v>
      </c>
      <c r="FE24" s="53" t="s">
        <v>506</v>
      </c>
      <c r="FG24" s="53" t="s">
        <v>506</v>
      </c>
      <c r="FI24" s="53" t="s">
        <v>506</v>
      </c>
      <c r="FK24" s="53" t="s">
        <v>506</v>
      </c>
      <c r="FP24" s="53" t="s">
        <v>506</v>
      </c>
      <c r="FQ24" s="53" t="s">
        <v>506</v>
      </c>
      <c r="FS24" s="53">
        <v>0.07092658607149435</v>
      </c>
      <c r="FU24" s="53">
        <v>0.07841216579310549</v>
      </c>
      <c r="FW24" s="53">
        <v>0.0805654550436867</v>
      </c>
      <c r="FY24" s="53" t="s">
        <v>506</v>
      </c>
      <c r="GA24" s="53" t="s">
        <v>506</v>
      </c>
      <c r="GC24" s="53" t="s">
        <v>506</v>
      </c>
      <c r="GG24" s="53">
        <v>0.08002921879648182</v>
      </c>
    </row>
    <row r="25" spans="1:194" ht="12.75">
      <c r="A25" s="6" t="s">
        <v>154</v>
      </c>
      <c r="B25" s="6" t="s">
        <v>289</v>
      </c>
      <c r="C25" t="s">
        <v>152</v>
      </c>
      <c r="D25" t="s">
        <v>153</v>
      </c>
      <c r="E25" t="s">
        <v>93</v>
      </c>
      <c r="F25" t="s">
        <v>201</v>
      </c>
      <c r="H25" t="s">
        <v>96</v>
      </c>
      <c r="P25" s="1"/>
      <c r="Q25" t="s">
        <v>99</v>
      </c>
      <c r="R25" t="s">
        <v>97</v>
      </c>
      <c r="S25" t="s">
        <v>99</v>
      </c>
      <c r="T25" s="1">
        <v>35796</v>
      </c>
      <c r="U25" t="s">
        <v>290</v>
      </c>
      <c r="V25" t="s">
        <v>204</v>
      </c>
      <c r="AC25" t="s">
        <v>265</v>
      </c>
      <c r="AD25">
        <v>1</v>
      </c>
      <c r="AE25" t="s">
        <v>352</v>
      </c>
      <c r="AF25" t="s">
        <v>896</v>
      </c>
      <c r="AH25" s="37">
        <v>1.867667396</v>
      </c>
      <c r="AJ25" s="37">
        <v>1.458171122</v>
      </c>
      <c r="AL25" s="37">
        <v>10.74297758</v>
      </c>
      <c r="BF25" s="37">
        <v>4.689605368</v>
      </c>
      <c r="BG25">
        <v>0</v>
      </c>
      <c r="BH25" s="41">
        <v>4.689605365999999</v>
      </c>
      <c r="EK25" s="110"/>
      <c r="EM25" s="110"/>
      <c r="EO25" s="110"/>
      <c r="FC25" s="53" t="s">
        <v>506</v>
      </c>
      <c r="FE25" s="53" t="s">
        <v>506</v>
      </c>
      <c r="FG25" s="53" t="s">
        <v>506</v>
      </c>
      <c r="FI25" s="53" t="s">
        <v>506</v>
      </c>
      <c r="FK25" s="53" t="s">
        <v>506</v>
      </c>
      <c r="FP25" s="53" t="s">
        <v>506</v>
      </c>
      <c r="FQ25" s="53" t="s">
        <v>506</v>
      </c>
      <c r="FS25" s="53">
        <v>0.0779069086320624</v>
      </c>
      <c r="FU25" s="53">
        <v>0.07852667316673029</v>
      </c>
      <c r="FW25" s="53">
        <v>0.07963832171411607</v>
      </c>
      <c r="FY25" s="53" t="s">
        <v>506</v>
      </c>
      <c r="GA25" s="53" t="s">
        <v>506</v>
      </c>
      <c r="GC25" s="53" t="s">
        <v>506</v>
      </c>
      <c r="GG25" s="53">
        <v>0.07959429969648103</v>
      </c>
    </row>
    <row r="26" spans="1:194" ht="12.75">
      <c r="A26" s="6" t="s">
        <v>155</v>
      </c>
      <c r="B26" s="6" t="s">
        <v>289</v>
      </c>
      <c r="C26" t="s">
        <v>152</v>
      </c>
      <c r="D26" t="s">
        <v>153</v>
      </c>
      <c r="E26" t="s">
        <v>93</v>
      </c>
      <c r="F26" t="s">
        <v>201</v>
      </c>
      <c r="H26" t="s">
        <v>96</v>
      </c>
      <c r="P26" s="1"/>
      <c r="Q26" t="s">
        <v>99</v>
      </c>
      <c r="R26" t="s">
        <v>97</v>
      </c>
      <c r="S26" t="s">
        <v>99</v>
      </c>
      <c r="T26" s="1">
        <v>35796</v>
      </c>
      <c r="U26" t="s">
        <v>290</v>
      </c>
      <c r="V26" t="s">
        <v>204</v>
      </c>
      <c r="AC26" t="s">
        <v>265</v>
      </c>
      <c r="AD26">
        <v>1</v>
      </c>
      <c r="AE26" t="s">
        <v>352</v>
      </c>
      <c r="AF26" t="s">
        <v>896</v>
      </c>
      <c r="AH26" s="37">
        <v>1.867667396</v>
      </c>
      <c r="AJ26" s="37">
        <v>1.458171122</v>
      </c>
      <c r="AL26" s="37">
        <v>10.74297758</v>
      </c>
      <c r="BF26" s="37">
        <v>4.689605368</v>
      </c>
      <c r="BG26">
        <v>0</v>
      </c>
      <c r="BH26" s="41">
        <v>4.689605365999999</v>
      </c>
      <c r="EK26" s="110"/>
      <c r="EM26" s="110"/>
      <c r="EO26" s="110"/>
      <c r="FC26" s="53" t="s">
        <v>506</v>
      </c>
      <c r="FE26" s="53" t="s">
        <v>506</v>
      </c>
      <c r="FG26" s="53" t="s">
        <v>506</v>
      </c>
      <c r="FI26" s="53" t="s">
        <v>506</v>
      </c>
      <c r="FK26" s="53" t="s">
        <v>506</v>
      </c>
      <c r="FP26" s="53" t="s">
        <v>506</v>
      </c>
      <c r="FQ26" s="53" t="s">
        <v>506</v>
      </c>
      <c r="FS26" s="53">
        <v>0.012986194439957457</v>
      </c>
      <c r="FU26" s="53">
        <v>0.012996015289288483</v>
      </c>
      <c r="FW26" s="53">
        <v>0.012938325651198512</v>
      </c>
      <c r="FY26" s="53" t="s">
        <v>506</v>
      </c>
      <c r="GA26" s="53" t="s">
        <v>506</v>
      </c>
      <c r="GC26" s="53" t="s">
        <v>506</v>
      </c>
      <c r="GG26" s="53">
        <v>0.012963363572517865</v>
      </c>
    </row>
    <row r="27" spans="1:194" ht="12.75">
      <c r="A27" s="6" t="s">
        <v>156</v>
      </c>
      <c r="B27" s="6" t="s">
        <v>289</v>
      </c>
      <c r="C27" t="s">
        <v>152</v>
      </c>
      <c r="D27" t="s">
        <v>153</v>
      </c>
      <c r="E27" t="s">
        <v>93</v>
      </c>
      <c r="F27" t="s">
        <v>201</v>
      </c>
      <c r="H27" t="s">
        <v>96</v>
      </c>
      <c r="P27" s="1"/>
      <c r="Q27" t="s">
        <v>99</v>
      </c>
      <c r="R27" t="s">
        <v>97</v>
      </c>
      <c r="S27" t="s">
        <v>99</v>
      </c>
      <c r="T27" s="1">
        <v>35796</v>
      </c>
      <c r="U27" t="s">
        <v>290</v>
      </c>
      <c r="V27" t="s">
        <v>204</v>
      </c>
      <c r="AC27" t="s">
        <v>99</v>
      </c>
      <c r="AD27">
        <v>1</v>
      </c>
      <c r="AE27" t="s">
        <v>352</v>
      </c>
      <c r="AF27" t="s">
        <v>896</v>
      </c>
      <c r="AH27" s="37">
        <v>1.867667396</v>
      </c>
      <c r="AJ27" s="37">
        <v>1.458171122</v>
      </c>
      <c r="AL27" s="37">
        <v>10.74297758</v>
      </c>
      <c r="BF27" s="37">
        <v>4.689605368</v>
      </c>
      <c r="BG27">
        <v>0</v>
      </c>
      <c r="BH27" s="41">
        <v>4.689605365999999</v>
      </c>
      <c r="EK27" s="110"/>
      <c r="EM27" s="110"/>
      <c r="EO27" s="110"/>
      <c r="FC27" s="53" t="s">
        <v>506</v>
      </c>
      <c r="FE27" s="53" t="s">
        <v>506</v>
      </c>
      <c r="FG27" s="53" t="s">
        <v>506</v>
      </c>
      <c r="FI27" s="53" t="s">
        <v>506</v>
      </c>
      <c r="FK27" s="53" t="s">
        <v>506</v>
      </c>
      <c r="FP27" s="53" t="s">
        <v>506</v>
      </c>
      <c r="FQ27" s="53" t="s">
        <v>506</v>
      </c>
      <c r="FS27" s="53">
        <v>0.05342198497028778</v>
      </c>
      <c r="FU27" s="53">
        <v>0.05638194909606292</v>
      </c>
      <c r="FW27" s="53">
        <v>0.054195506513807064</v>
      </c>
      <c r="FY27" s="53" t="s">
        <v>506</v>
      </c>
      <c r="GA27" s="53" t="s">
        <v>506</v>
      </c>
      <c r="GC27" s="53" t="s">
        <v>506</v>
      </c>
      <c r="GG27" s="53">
        <v>0.05669758807109245</v>
      </c>
    </row>
    <row r="28" spans="1:194" ht="12.75">
      <c r="A28" s="6" t="s">
        <v>157</v>
      </c>
      <c r="B28" s="6" t="s">
        <v>289</v>
      </c>
      <c r="C28" t="s">
        <v>152</v>
      </c>
      <c r="D28" t="s">
        <v>153</v>
      </c>
      <c r="E28" t="s">
        <v>93</v>
      </c>
      <c r="F28" t="s">
        <v>201</v>
      </c>
      <c r="H28" t="s">
        <v>96</v>
      </c>
      <c r="P28" s="1"/>
      <c r="Q28" t="s">
        <v>99</v>
      </c>
      <c r="R28" t="s">
        <v>97</v>
      </c>
      <c r="S28" t="s">
        <v>99</v>
      </c>
      <c r="T28" s="1">
        <v>35796</v>
      </c>
      <c r="U28" t="s">
        <v>290</v>
      </c>
      <c r="V28" t="s">
        <v>204</v>
      </c>
      <c r="AC28" t="s">
        <v>209</v>
      </c>
      <c r="AD28">
        <v>1</v>
      </c>
      <c r="AE28" t="s">
        <v>352</v>
      </c>
      <c r="AF28" t="s">
        <v>896</v>
      </c>
      <c r="AH28" s="37">
        <v>1.867667396</v>
      </c>
      <c r="AJ28" s="37">
        <v>1.458171122</v>
      </c>
      <c r="AL28" s="37">
        <v>10.74297758</v>
      </c>
      <c r="BF28" s="37">
        <v>4.689605368</v>
      </c>
      <c r="BG28">
        <v>0</v>
      </c>
      <c r="BH28" s="41">
        <v>4.689605365999999</v>
      </c>
      <c r="EK28" s="110"/>
      <c r="EM28" s="110"/>
      <c r="EO28" s="110"/>
      <c r="FC28" s="53" t="s">
        <v>506</v>
      </c>
      <c r="FE28" s="53" t="s">
        <v>506</v>
      </c>
      <c r="FI28" s="53" t="s">
        <v>506</v>
      </c>
      <c r="FK28" s="53" t="s">
        <v>506</v>
      </c>
      <c r="FO28" s="53" t="s">
        <v>506</v>
      </c>
      <c r="FP28" s="53" t="s">
        <v>506</v>
      </c>
      <c r="FQ28" s="53" t="s">
        <v>506</v>
      </c>
      <c r="FS28" s="53">
        <v>0.030256281401251892</v>
      </c>
      <c r="FU28" s="53">
        <v>0.027751027623244207</v>
      </c>
      <c r="FY28" s="53" t="s">
        <v>506</v>
      </c>
      <c r="GA28" s="53" t="s">
        <v>506</v>
      </c>
      <c r="GC28" s="53" t="s">
        <v>506</v>
      </c>
      <c r="GE28" s="53">
        <v>0.040385047779957134</v>
      </c>
      <c r="GG28" s="53">
        <v>0.03199347840969847</v>
      </c>
    </row>
    <row r="29" spans="1:194" ht="12.75">
      <c r="A29" s="6">
        <v>776</v>
      </c>
      <c r="B29" s="6" t="s">
        <v>349</v>
      </c>
      <c r="C29" t="s">
        <v>350</v>
      </c>
      <c r="D29" t="s">
        <v>113</v>
      </c>
      <c r="E29" t="s">
        <v>93</v>
      </c>
      <c r="F29" t="s">
        <v>201</v>
      </c>
      <c r="H29" t="s">
        <v>351</v>
      </c>
      <c r="P29" s="1"/>
      <c r="Q29" t="s">
        <v>99</v>
      </c>
      <c r="R29" t="s">
        <v>97</v>
      </c>
      <c r="S29" t="s">
        <v>99</v>
      </c>
      <c r="T29" s="1">
        <v>35582</v>
      </c>
      <c r="U29" t="s">
        <v>203</v>
      </c>
      <c r="V29" t="s">
        <v>347</v>
      </c>
      <c r="Y29">
        <v>3</v>
      </c>
      <c r="Z29">
        <v>1</v>
      </c>
      <c r="AA29">
        <v>1</v>
      </c>
      <c r="AC29" t="s">
        <v>99</v>
      </c>
      <c r="AD29">
        <v>1</v>
      </c>
      <c r="AE29" t="s">
        <v>976</v>
      </c>
      <c r="AF29" t="s">
        <v>355</v>
      </c>
      <c r="AH29" s="37">
        <v>2.34337221</v>
      </c>
      <c r="AJ29" s="37">
        <v>3.99640517</v>
      </c>
      <c r="AL29" s="37">
        <v>5.197927534</v>
      </c>
      <c r="BF29" s="37">
        <v>3.845901638</v>
      </c>
      <c r="BG29">
        <v>0</v>
      </c>
      <c r="BH29" s="41">
        <v>3.8459016379999995</v>
      </c>
      <c r="BI29">
        <v>1</v>
      </c>
      <c r="BJ29" t="s">
        <v>976</v>
      </c>
      <c r="BM29" s="103">
        <v>98.78707443</v>
      </c>
      <c r="BO29" s="103">
        <v>97.92932375</v>
      </c>
      <c r="CE29" s="103">
        <v>98.00936768</v>
      </c>
      <c r="CI29">
        <v>98.78707443</v>
      </c>
      <c r="CK29">
        <v>97.92932375</v>
      </c>
      <c r="DA29">
        <v>98.00936768</v>
      </c>
      <c r="DK29" s="110">
        <v>193.2</v>
      </c>
      <c r="DM29" s="110">
        <v>193</v>
      </c>
      <c r="EI29" s="110">
        <v>193.2</v>
      </c>
      <c r="EK29" s="110">
        <v>193.2</v>
      </c>
      <c r="EM29" s="110">
        <v>193</v>
      </c>
      <c r="EO29" s="110"/>
      <c r="ES29" s="110">
        <f aca="true" t="shared" si="1" ref="ES29:ES67">AVERAGE(EK29,EM29,EO29)</f>
        <v>193.1</v>
      </c>
      <c r="EY29" s="26">
        <v>1</v>
      </c>
      <c r="EZ29" s="55" t="s">
        <v>976</v>
      </c>
      <c r="FC29" s="53">
        <v>2.3294880276270744</v>
      </c>
      <c r="FE29" s="53">
        <v>4.065585431976113</v>
      </c>
      <c r="FG29" s="53" t="s">
        <v>506</v>
      </c>
      <c r="FI29" s="53" t="s">
        <v>506</v>
      </c>
      <c r="FK29" s="53" t="s">
        <v>506</v>
      </c>
      <c r="FP29" s="53" t="s">
        <v>506</v>
      </c>
      <c r="FQ29" s="53">
        <v>3.8707900300221305</v>
      </c>
      <c r="FS29" s="53">
        <v>0.19205531456633207</v>
      </c>
      <c r="FU29" s="53">
        <v>0.19634095017732894</v>
      </c>
      <c r="FW29" s="53" t="s">
        <v>506</v>
      </c>
      <c r="FY29" s="53" t="s">
        <v>506</v>
      </c>
      <c r="GA29" s="53" t="s">
        <v>506</v>
      </c>
      <c r="GC29" s="53" t="s">
        <v>506</v>
      </c>
      <c r="GG29" s="53">
        <v>0.194450275693784</v>
      </c>
      <c r="GK29">
        <v>3.8707900300221305</v>
      </c>
      <c r="GL29">
        <v>3.8687875519931483</v>
      </c>
    </row>
    <row r="30" spans="1:194" ht="12.75">
      <c r="A30" s="6">
        <v>777</v>
      </c>
      <c r="B30" s="6" t="s">
        <v>369</v>
      </c>
      <c r="C30" t="s">
        <v>350</v>
      </c>
      <c r="D30" t="s">
        <v>113</v>
      </c>
      <c r="E30" t="s">
        <v>93</v>
      </c>
      <c r="F30" t="s">
        <v>201</v>
      </c>
      <c r="H30" t="s">
        <v>351</v>
      </c>
      <c r="P30" s="1"/>
      <c r="Q30" t="s">
        <v>99</v>
      </c>
      <c r="R30" t="s">
        <v>97</v>
      </c>
      <c r="S30" t="s">
        <v>99</v>
      </c>
      <c r="T30" s="1">
        <v>35582</v>
      </c>
      <c r="U30" t="s">
        <v>203</v>
      </c>
      <c r="V30" t="s">
        <v>347</v>
      </c>
      <c r="Y30">
        <v>3</v>
      </c>
      <c r="Z30">
        <v>1</v>
      </c>
      <c r="AA30">
        <v>1</v>
      </c>
      <c r="AC30" t="s">
        <v>99</v>
      </c>
      <c r="AD30">
        <v>1</v>
      </c>
      <c r="AE30" t="s">
        <v>976</v>
      </c>
      <c r="AF30" t="s">
        <v>355</v>
      </c>
      <c r="AH30" s="37">
        <v>7.323193916</v>
      </c>
      <c r="AJ30" s="37">
        <v>12.53543037</v>
      </c>
      <c r="AL30" s="37">
        <v>11.77421763</v>
      </c>
      <c r="BF30" s="37">
        <v>10.54428064</v>
      </c>
      <c r="BG30">
        <v>0</v>
      </c>
      <c r="BH30" s="41">
        <v>10.544280638666669</v>
      </c>
      <c r="BI30">
        <v>1</v>
      </c>
      <c r="BJ30" t="s">
        <v>976</v>
      </c>
      <c r="BM30" s="103">
        <v>96.4775402</v>
      </c>
      <c r="BO30" s="103">
        <v>93.94130963</v>
      </c>
      <c r="BQ30" s="103">
        <v>94.44874228</v>
      </c>
      <c r="CE30" s="103">
        <v>94.91351633</v>
      </c>
      <c r="CI30">
        <v>96.4775402</v>
      </c>
      <c r="CK30">
        <v>93.94130963</v>
      </c>
      <c r="CM30">
        <v>94.44874228</v>
      </c>
      <c r="DA30">
        <v>94.91351633</v>
      </c>
      <c r="DK30" s="110">
        <v>207.9</v>
      </c>
      <c r="DM30" s="110">
        <v>206.9</v>
      </c>
      <c r="DO30" s="110">
        <v>212.1</v>
      </c>
      <c r="EI30" s="110">
        <v>207.3</v>
      </c>
      <c r="EK30" s="110">
        <v>207.9</v>
      </c>
      <c r="EM30" s="110">
        <v>206.9</v>
      </c>
      <c r="EO30" s="110">
        <v>212.1</v>
      </c>
      <c r="ES30" s="110">
        <f t="shared" si="1"/>
        <v>208.96666666666667</v>
      </c>
      <c r="EY30" s="26">
        <v>1</v>
      </c>
      <c r="EZ30" s="55" t="s">
        <v>976</v>
      </c>
      <c r="FC30" s="53">
        <v>8.048553148063318</v>
      </c>
      <c r="FE30" s="53">
        <v>16.11287606894999</v>
      </c>
      <c r="FG30" s="53">
        <v>13.227961364287184</v>
      </c>
      <c r="FI30" s="53" t="s">
        <v>506</v>
      </c>
      <c r="FK30" s="53" t="s">
        <v>506</v>
      </c>
      <c r="FP30" s="53" t="s">
        <v>506</v>
      </c>
      <c r="FQ30" s="53">
        <v>12.279904129289804</v>
      </c>
      <c r="FS30" s="53">
        <v>0.2284924062746018</v>
      </c>
      <c r="FU30" s="53">
        <v>0.2659465180105941</v>
      </c>
      <c r="FW30" s="53">
        <v>0.23828764623958387</v>
      </c>
      <c r="FY30" s="53" t="s">
        <v>506</v>
      </c>
      <c r="GA30" s="53" t="s">
        <v>506</v>
      </c>
      <c r="GC30" s="53" t="s">
        <v>506</v>
      </c>
      <c r="GG30" s="53">
        <v>0.24142226605244982</v>
      </c>
      <c r="GK30">
        <v>12.279904129289804</v>
      </c>
      <c r="GL30">
        <v>12.182945852190677</v>
      </c>
    </row>
    <row r="31" spans="1:194" ht="12.75">
      <c r="A31" s="6">
        <v>778</v>
      </c>
      <c r="B31" s="6" t="s">
        <v>446</v>
      </c>
      <c r="C31" t="s">
        <v>447</v>
      </c>
      <c r="D31" t="s">
        <v>448</v>
      </c>
      <c r="E31" t="s">
        <v>93</v>
      </c>
      <c r="F31" t="s">
        <v>201</v>
      </c>
      <c r="H31" t="s">
        <v>96</v>
      </c>
      <c r="P31" s="1"/>
      <c r="Q31" t="s">
        <v>99</v>
      </c>
      <c r="R31" t="s">
        <v>97</v>
      </c>
      <c r="S31" t="s">
        <v>99</v>
      </c>
      <c r="T31" s="1">
        <v>35977</v>
      </c>
      <c r="U31" t="s">
        <v>227</v>
      </c>
      <c r="V31" t="s">
        <v>204</v>
      </c>
      <c r="W31" t="s">
        <v>204</v>
      </c>
      <c r="X31" t="s">
        <v>204</v>
      </c>
      <c r="Y31">
        <v>1</v>
      </c>
      <c r="Z31">
        <v>1</v>
      </c>
      <c r="AA31">
        <v>1</v>
      </c>
      <c r="AC31" t="s">
        <v>209</v>
      </c>
      <c r="AD31">
        <v>1</v>
      </c>
      <c r="AE31" t="s">
        <v>204</v>
      </c>
      <c r="AF31" t="s">
        <v>355</v>
      </c>
      <c r="AH31" s="37">
        <v>48.2</v>
      </c>
      <c r="AJ31" s="37">
        <v>54.1</v>
      </c>
      <c r="BD31" s="37">
        <v>874.8</v>
      </c>
      <c r="BF31" s="37">
        <v>174.3</v>
      </c>
      <c r="BG31">
        <v>0</v>
      </c>
      <c r="BH31" s="41">
        <v>51.15</v>
      </c>
      <c r="BI31">
        <v>1</v>
      </c>
      <c r="BJ31" t="s">
        <v>352</v>
      </c>
      <c r="BK31" t="s">
        <v>908</v>
      </c>
      <c r="BM31" s="103">
        <v>76.17399901</v>
      </c>
      <c r="BN31" s="103" t="s">
        <v>505</v>
      </c>
      <c r="BO31" s="103">
        <v>81.18994298</v>
      </c>
      <c r="CB31" s="103" t="s">
        <v>505</v>
      </c>
      <c r="CC31" s="103">
        <v>-185.1434958</v>
      </c>
      <c r="CE31" s="103">
        <v>34.42437923</v>
      </c>
      <c r="CI31">
        <v>0</v>
      </c>
      <c r="CK31">
        <v>0</v>
      </c>
      <c r="CY31">
        <v>0</v>
      </c>
      <c r="DA31">
        <v>0</v>
      </c>
      <c r="DJ31">
        <v>0</v>
      </c>
      <c r="DK31" s="110">
        <v>202.3</v>
      </c>
      <c r="DL31">
        <v>0.1</v>
      </c>
      <c r="DM31" s="110">
        <v>287.9</v>
      </c>
      <c r="DN31">
        <v>0.1</v>
      </c>
      <c r="DO31" s="110">
        <v>307.1</v>
      </c>
      <c r="EI31" s="110">
        <v>265.8</v>
      </c>
      <c r="EJ31">
        <v>0</v>
      </c>
      <c r="EK31" s="110">
        <v>202.3</v>
      </c>
      <c r="EL31">
        <v>0.1</v>
      </c>
      <c r="EM31" s="110">
        <v>287.9</v>
      </c>
      <c r="EN31">
        <v>0.1</v>
      </c>
      <c r="EO31" s="110">
        <v>307.1</v>
      </c>
      <c r="ER31">
        <f aca="true" t="shared" si="2" ref="ER31:ER37">AVERAGE(EN31,EL31,EJ31)</f>
        <v>0.06666666666666667</v>
      </c>
      <c r="ES31" s="110">
        <f t="shared" si="1"/>
        <v>265.76666666666665</v>
      </c>
      <c r="EY31" s="26">
        <v>1</v>
      </c>
      <c r="EZ31" s="55" t="s">
        <v>204</v>
      </c>
      <c r="FA31" s="55" t="s">
        <v>905</v>
      </c>
      <c r="FC31" s="53">
        <v>48.71537927764211</v>
      </c>
      <c r="FE31" s="53">
        <v>49.95588825907654</v>
      </c>
      <c r="FI31" s="53" t="s">
        <v>506</v>
      </c>
      <c r="FK31" s="53" t="s">
        <v>506</v>
      </c>
      <c r="FO31" s="53">
        <v>818.4511004075362</v>
      </c>
      <c r="FP31" s="53" t="s">
        <v>506</v>
      </c>
      <c r="FQ31" s="53">
        <v>166.6473684473776</v>
      </c>
      <c r="FS31" s="53">
        <v>0.20446309601383816</v>
      </c>
      <c r="FU31" s="53">
        <v>0.2658465846541245</v>
      </c>
      <c r="FY31" s="53" t="s">
        <v>506</v>
      </c>
      <c r="GA31" s="53" t="s">
        <v>506</v>
      </c>
      <c r="GC31" s="53" t="s">
        <v>506</v>
      </c>
      <c r="GE31" s="53">
        <v>0.2873186247544061</v>
      </c>
      <c r="GG31" s="53">
        <v>0.2541300661693228</v>
      </c>
      <c r="GK31">
        <v>49.33563376835932</v>
      </c>
      <c r="GL31">
        <v>166.6473684473776</v>
      </c>
    </row>
    <row r="32" spans="1:194" ht="12.75">
      <c r="A32" s="6">
        <v>812</v>
      </c>
      <c r="B32" s="6" t="s">
        <v>428</v>
      </c>
      <c r="C32" t="s">
        <v>135</v>
      </c>
      <c r="D32" t="s">
        <v>106</v>
      </c>
      <c r="E32" t="s">
        <v>93</v>
      </c>
      <c r="F32" t="s">
        <v>201</v>
      </c>
      <c r="H32" t="s">
        <v>429</v>
      </c>
      <c r="P32" s="1"/>
      <c r="Q32" t="s">
        <v>99</v>
      </c>
      <c r="R32" t="s">
        <v>97</v>
      </c>
      <c r="S32" t="s">
        <v>99</v>
      </c>
      <c r="T32" s="1">
        <v>35612</v>
      </c>
      <c r="U32" t="s">
        <v>279</v>
      </c>
      <c r="V32" t="s">
        <v>347</v>
      </c>
      <c r="Y32">
        <v>3</v>
      </c>
      <c r="Z32">
        <v>1</v>
      </c>
      <c r="AA32">
        <v>1</v>
      </c>
      <c r="AC32" t="s">
        <v>99</v>
      </c>
      <c r="AD32">
        <v>1</v>
      </c>
      <c r="AE32" t="s">
        <v>976</v>
      </c>
      <c r="AF32" t="s">
        <v>874</v>
      </c>
      <c r="AG32" s="2">
        <v>100</v>
      </c>
      <c r="AH32" s="44">
        <v>158.3076923</v>
      </c>
      <c r="AI32" s="2"/>
      <c r="AJ32" s="44">
        <v>74.84615385</v>
      </c>
      <c r="AK32" s="2">
        <v>100</v>
      </c>
      <c r="AL32" s="44">
        <v>147.3230769</v>
      </c>
      <c r="AM32" s="2"/>
      <c r="AN32" s="44"/>
      <c r="AO32" s="2"/>
      <c r="AP32" s="44"/>
      <c r="AQ32" s="2"/>
      <c r="AR32" s="44"/>
      <c r="AS32" s="2"/>
      <c r="AT32" s="44"/>
      <c r="AU32" s="2"/>
      <c r="AV32" s="44"/>
      <c r="AW32" s="44"/>
      <c r="AX32" s="44"/>
      <c r="AY32" s="44"/>
      <c r="AZ32" s="44"/>
      <c r="BA32" s="44"/>
      <c r="BB32" s="44"/>
      <c r="BC32" s="44"/>
      <c r="BD32" s="44"/>
      <c r="BE32" s="2"/>
      <c r="BF32" s="44">
        <v>126.825641</v>
      </c>
      <c r="BG32" s="2">
        <v>80.32833285918785</v>
      </c>
      <c r="BH32" s="43">
        <v>126.82564101666667</v>
      </c>
      <c r="BI32">
        <v>1</v>
      </c>
      <c r="BJ32" t="s">
        <v>976</v>
      </c>
      <c r="BL32" t="s">
        <v>505</v>
      </c>
      <c r="BM32" s="103">
        <v>80.25103639</v>
      </c>
      <c r="BO32" s="103">
        <v>90.1982512</v>
      </c>
      <c r="BP32" s="103" t="s">
        <v>505</v>
      </c>
      <c r="BQ32" s="103">
        <v>81.79398457</v>
      </c>
      <c r="CE32" s="103">
        <v>83.97654567</v>
      </c>
      <c r="CH32" t="s">
        <v>505</v>
      </c>
      <c r="CI32">
        <v>80.25103639</v>
      </c>
      <c r="CK32">
        <v>90.1982512</v>
      </c>
      <c r="CL32" t="s">
        <v>505</v>
      </c>
      <c r="CM32">
        <v>81.79398457</v>
      </c>
      <c r="DA32">
        <v>83.97654567</v>
      </c>
      <c r="DJ32">
        <v>0</v>
      </c>
      <c r="DK32" s="110">
        <v>801.6</v>
      </c>
      <c r="DL32">
        <v>0</v>
      </c>
      <c r="DM32" s="110">
        <v>763.6</v>
      </c>
      <c r="DN32">
        <v>0</v>
      </c>
      <c r="DO32" s="110">
        <v>809.2</v>
      </c>
      <c r="EH32">
        <v>0</v>
      </c>
      <c r="EI32" s="110">
        <v>791.5</v>
      </c>
      <c r="EJ32">
        <v>0</v>
      </c>
      <c r="EK32" s="110">
        <v>801.6</v>
      </c>
      <c r="EL32">
        <v>0</v>
      </c>
      <c r="EM32" s="110">
        <v>763.6</v>
      </c>
      <c r="EN32">
        <v>0</v>
      </c>
      <c r="EO32" s="110">
        <v>809.2</v>
      </c>
      <c r="ER32">
        <f t="shared" si="2"/>
        <v>0</v>
      </c>
      <c r="ES32" s="110">
        <f t="shared" si="1"/>
        <v>791.4666666666667</v>
      </c>
      <c r="EY32" s="26">
        <v>1</v>
      </c>
      <c r="EZ32" s="55" t="s">
        <v>976</v>
      </c>
      <c r="FC32" s="53">
        <v>144.7494098730579</v>
      </c>
      <c r="FE32" s="53">
        <v>66.11901886985174</v>
      </c>
      <c r="FG32" s="53">
        <v>129.4168846764759</v>
      </c>
      <c r="FI32" s="53" t="s">
        <v>506</v>
      </c>
      <c r="FK32" s="53" t="s">
        <v>506</v>
      </c>
      <c r="FP32" s="53" t="s">
        <v>506</v>
      </c>
      <c r="FQ32" s="53">
        <v>110.72223525710328</v>
      </c>
      <c r="FS32" s="53">
        <v>0.7329468661216989</v>
      </c>
      <c r="FU32" s="53">
        <v>0.6745634907333158</v>
      </c>
      <c r="FW32" s="53">
        <v>0.7108468359732195</v>
      </c>
      <c r="FY32" s="53" t="s">
        <v>506</v>
      </c>
      <c r="GA32" s="53" t="s">
        <v>506</v>
      </c>
      <c r="GC32" s="53" t="s">
        <v>506</v>
      </c>
      <c r="GG32" s="53">
        <v>0.6910010350824659</v>
      </c>
      <c r="GK32">
        <v>110.72223525710328</v>
      </c>
      <c r="GL32">
        <v>124.17659486619553</v>
      </c>
    </row>
    <row r="33" spans="1:194" ht="12.75">
      <c r="A33" s="6">
        <v>813</v>
      </c>
      <c r="B33" s="6" t="s">
        <v>297</v>
      </c>
      <c r="C33" t="s">
        <v>158</v>
      </c>
      <c r="D33" t="s">
        <v>106</v>
      </c>
      <c r="E33" t="s">
        <v>93</v>
      </c>
      <c r="F33" t="s">
        <v>201</v>
      </c>
      <c r="H33" t="s">
        <v>159</v>
      </c>
      <c r="P33" s="1"/>
      <c r="Q33" t="s">
        <v>99</v>
      </c>
      <c r="R33" t="s">
        <v>97</v>
      </c>
      <c r="S33" t="s">
        <v>99</v>
      </c>
      <c r="T33" s="1">
        <v>35643</v>
      </c>
      <c r="V33" t="s">
        <v>204</v>
      </c>
      <c r="AD33">
        <v>1</v>
      </c>
      <c r="AE33" t="s">
        <v>204</v>
      </c>
      <c r="AG33">
        <v>100</v>
      </c>
      <c r="AH33" s="37">
        <v>14.15555556</v>
      </c>
      <c r="AI33">
        <v>100</v>
      </c>
      <c r="AJ33" s="37">
        <v>8.952631579</v>
      </c>
      <c r="AK33">
        <v>100</v>
      </c>
      <c r="AL33" s="37">
        <v>11.70555556</v>
      </c>
      <c r="BF33" s="37">
        <v>11.6045809</v>
      </c>
      <c r="BG33">
        <v>100</v>
      </c>
      <c r="BH33" s="41">
        <v>11.604580899666667</v>
      </c>
      <c r="DJ33">
        <v>100</v>
      </c>
      <c r="DK33" s="110">
        <v>10.9</v>
      </c>
      <c r="DL33">
        <v>100</v>
      </c>
      <c r="DM33" s="110">
        <v>11.4</v>
      </c>
      <c r="DN33">
        <v>100</v>
      </c>
      <c r="DO33" s="110">
        <v>10.4</v>
      </c>
      <c r="EH33">
        <v>100</v>
      </c>
      <c r="EI33" s="110">
        <v>10.9</v>
      </c>
      <c r="EJ33">
        <v>100</v>
      </c>
      <c r="EK33" s="110">
        <v>10.9</v>
      </c>
      <c r="EL33">
        <v>100</v>
      </c>
      <c r="EM33" s="110">
        <v>11.4</v>
      </c>
      <c r="EN33">
        <v>100</v>
      </c>
      <c r="EO33" s="110">
        <v>10.4</v>
      </c>
      <c r="ER33">
        <f t="shared" si="2"/>
        <v>100</v>
      </c>
      <c r="ES33" s="110">
        <f t="shared" si="1"/>
        <v>10.9</v>
      </c>
    </row>
    <row r="34" spans="1:194" ht="12.75">
      <c r="A34" s="6">
        <v>814</v>
      </c>
      <c r="B34" s="6" t="s">
        <v>278</v>
      </c>
      <c r="C34" t="s">
        <v>135</v>
      </c>
      <c r="D34" t="s">
        <v>106</v>
      </c>
      <c r="E34" t="s">
        <v>93</v>
      </c>
      <c r="F34" t="s">
        <v>201</v>
      </c>
      <c r="H34" t="s">
        <v>96</v>
      </c>
      <c r="P34" s="1"/>
      <c r="Q34" t="s">
        <v>99</v>
      </c>
      <c r="R34" t="s">
        <v>97</v>
      </c>
      <c r="S34" t="s">
        <v>99</v>
      </c>
      <c r="T34" s="1">
        <v>35582</v>
      </c>
      <c r="U34" t="s">
        <v>279</v>
      </c>
      <c r="V34" t="s">
        <v>204</v>
      </c>
      <c r="AC34" t="s">
        <v>99</v>
      </c>
      <c r="AD34">
        <v>1</v>
      </c>
      <c r="AE34" t="s">
        <v>204</v>
      </c>
      <c r="AH34" s="37">
        <v>12.73770492</v>
      </c>
      <c r="AJ34" s="37">
        <v>17.13793103</v>
      </c>
      <c r="AL34" s="37">
        <v>60.30769231</v>
      </c>
      <c r="BF34" s="37">
        <v>30.06110942</v>
      </c>
      <c r="BG34">
        <v>0</v>
      </c>
      <c r="BH34" s="41">
        <v>30.061109419999998</v>
      </c>
      <c r="DJ34">
        <v>100</v>
      </c>
      <c r="DK34" s="110">
        <v>12.5</v>
      </c>
      <c r="DL34">
        <v>100</v>
      </c>
      <c r="DM34" s="110">
        <v>12.7</v>
      </c>
      <c r="DN34">
        <v>100</v>
      </c>
      <c r="DO34" s="110">
        <v>12.3</v>
      </c>
      <c r="EH34">
        <v>100</v>
      </c>
      <c r="EI34" s="110">
        <v>12.5</v>
      </c>
      <c r="EJ34">
        <v>100</v>
      </c>
      <c r="EK34" s="110">
        <v>12.5</v>
      </c>
      <c r="EL34">
        <v>100</v>
      </c>
      <c r="EM34" s="110">
        <v>12.7</v>
      </c>
      <c r="EN34">
        <v>100</v>
      </c>
      <c r="EO34" s="110">
        <v>12.3</v>
      </c>
      <c r="ER34">
        <f t="shared" si="2"/>
        <v>100</v>
      </c>
      <c r="ES34" s="110">
        <f t="shared" si="1"/>
        <v>12.5</v>
      </c>
      <c r="EY34" s="26">
        <v>1</v>
      </c>
      <c r="EZ34" s="55" t="s">
        <v>204</v>
      </c>
      <c r="FA34" s="55" t="s">
        <v>905</v>
      </c>
      <c r="FC34" s="53">
        <v>11.147864087045118</v>
      </c>
      <c r="FE34" s="53">
        <v>14.334050690930422</v>
      </c>
      <c r="FG34" s="53">
        <v>51.70844571856443</v>
      </c>
      <c r="FI34" s="53" t="s">
        <v>506</v>
      </c>
      <c r="FK34" s="53" t="s">
        <v>506</v>
      </c>
      <c r="FP34" s="53" t="s">
        <v>506</v>
      </c>
      <c r="FQ34" s="53">
        <v>25.748211544603716</v>
      </c>
      <c r="FS34" s="53">
        <v>0.010939828011659105</v>
      </c>
      <c r="FU34" s="53">
        <v>0.010622194911168127</v>
      </c>
      <c r="FW34" s="53">
        <v>0.010546148558778145</v>
      </c>
      <c r="FY34" s="53" t="s">
        <v>506</v>
      </c>
      <c r="GA34" s="53" t="s">
        <v>506</v>
      </c>
      <c r="GC34" s="53" t="s">
        <v>506</v>
      </c>
      <c r="GG34" s="53">
        <v>0.010706612314627821</v>
      </c>
      <c r="GK34">
        <v>25.748211544603716</v>
      </c>
      <c r="GL34">
        <v>27.980486602054423</v>
      </c>
    </row>
    <row r="35" spans="1:194" ht="12.75">
      <c r="A35" s="6">
        <v>815</v>
      </c>
      <c r="B35" s="6" t="s">
        <v>267</v>
      </c>
      <c r="C35" t="s">
        <v>135</v>
      </c>
      <c r="D35" t="s">
        <v>106</v>
      </c>
      <c r="E35" t="s">
        <v>93</v>
      </c>
      <c r="F35" t="s">
        <v>201</v>
      </c>
      <c r="H35" t="s">
        <v>96</v>
      </c>
      <c r="P35" s="1"/>
      <c r="Q35" t="s">
        <v>99</v>
      </c>
      <c r="R35" t="s">
        <v>97</v>
      </c>
      <c r="S35" t="s">
        <v>99</v>
      </c>
      <c r="T35" s="1">
        <v>35582</v>
      </c>
      <c r="V35" t="s">
        <v>204</v>
      </c>
      <c r="AC35" t="s">
        <v>99</v>
      </c>
      <c r="AD35">
        <v>1</v>
      </c>
      <c r="AE35" t="s">
        <v>204</v>
      </c>
      <c r="AH35" s="37">
        <v>11.725</v>
      </c>
      <c r="AJ35" s="37">
        <v>10.03773585</v>
      </c>
      <c r="AL35" s="37">
        <v>11.57692308</v>
      </c>
      <c r="BF35" s="37">
        <v>11.11321964</v>
      </c>
      <c r="BG35">
        <v>0</v>
      </c>
      <c r="BH35" s="41">
        <v>11.113219643333332</v>
      </c>
      <c r="DJ35">
        <v>100</v>
      </c>
      <c r="DK35" s="110">
        <v>11.7</v>
      </c>
      <c r="DL35">
        <v>100</v>
      </c>
      <c r="DM35" s="110">
        <v>12</v>
      </c>
      <c r="DN35">
        <v>100</v>
      </c>
      <c r="DO35" s="110">
        <v>12.2</v>
      </c>
      <c r="EH35">
        <v>100</v>
      </c>
      <c r="EI35" s="110">
        <v>12</v>
      </c>
      <c r="EJ35">
        <v>100</v>
      </c>
      <c r="EK35" s="110">
        <v>11.7</v>
      </c>
      <c r="EL35">
        <v>100</v>
      </c>
      <c r="EM35" s="110">
        <v>12</v>
      </c>
      <c r="EN35">
        <v>100</v>
      </c>
      <c r="EO35" s="110">
        <v>12.2</v>
      </c>
      <c r="ER35">
        <f t="shared" si="2"/>
        <v>100</v>
      </c>
      <c r="ES35" s="110">
        <f t="shared" si="1"/>
        <v>11.966666666666667</v>
      </c>
      <c r="EY35" s="26">
        <v>1</v>
      </c>
      <c r="EZ35" s="55" t="s">
        <v>204</v>
      </c>
      <c r="FA35" s="55" t="s">
        <v>905</v>
      </c>
      <c r="FC35" s="53">
        <v>10.657481862723719</v>
      </c>
      <c r="FE35" s="53">
        <v>9.163088646010882</v>
      </c>
      <c r="FG35" s="53">
        <v>10.464549991188415</v>
      </c>
      <c r="FI35" s="53" t="s">
        <v>506</v>
      </c>
      <c r="FK35" s="53" t="s">
        <v>506</v>
      </c>
      <c r="FP35" s="53" t="s">
        <v>506</v>
      </c>
      <c r="FQ35" s="53">
        <v>10.099469660877348</v>
      </c>
      <c r="FS35" s="53">
        <v>0.010634758020798931</v>
      </c>
      <c r="FU35" s="53">
        <v>0.010954369132171432</v>
      </c>
      <c r="FW35" s="53">
        <v>0.011027758326653637</v>
      </c>
      <c r="FY35" s="53" t="s">
        <v>506</v>
      </c>
      <c r="GA35" s="53" t="s">
        <v>506</v>
      </c>
      <c r="GC35" s="53" t="s">
        <v>506</v>
      </c>
      <c r="GG35" s="53">
        <v>0.010905357750180145</v>
      </c>
      <c r="GK35">
        <v>10.099469660877348</v>
      </c>
      <c r="GL35">
        <v>11.277867822182793</v>
      </c>
    </row>
    <row r="36" spans="1:194" ht="12.75">
      <c r="A36" s="6">
        <v>819</v>
      </c>
      <c r="B36" s="6" t="s">
        <v>362</v>
      </c>
      <c r="C36" t="s">
        <v>363</v>
      </c>
      <c r="D36" t="s">
        <v>364</v>
      </c>
      <c r="E36" t="s">
        <v>93</v>
      </c>
      <c r="F36" t="s">
        <v>201</v>
      </c>
      <c r="H36" t="s">
        <v>365</v>
      </c>
      <c r="P36" s="1"/>
      <c r="Q36" t="s">
        <v>99</v>
      </c>
      <c r="R36" t="s">
        <v>97</v>
      </c>
      <c r="S36" t="s">
        <v>99</v>
      </c>
      <c r="T36" s="1">
        <v>35855</v>
      </c>
      <c r="U36" t="s">
        <v>366</v>
      </c>
      <c r="V36" t="s">
        <v>347</v>
      </c>
      <c r="Y36" t="s">
        <v>116</v>
      </c>
      <c r="Z36">
        <v>1</v>
      </c>
      <c r="AD36">
        <v>1</v>
      </c>
      <c r="AF36" t="s">
        <v>367</v>
      </c>
      <c r="BG36" s="26"/>
      <c r="DJ36">
        <v>0</v>
      </c>
      <c r="DK36" s="110">
        <v>15522.3</v>
      </c>
      <c r="DL36">
        <v>0</v>
      </c>
      <c r="DM36" s="110">
        <v>13257.6</v>
      </c>
      <c r="DN36">
        <v>0</v>
      </c>
      <c r="DO36" s="110">
        <v>14211.1</v>
      </c>
      <c r="EH36">
        <v>0</v>
      </c>
      <c r="EI36" s="110">
        <v>14385.4</v>
      </c>
      <c r="EJ36">
        <v>0</v>
      </c>
      <c r="EK36" s="110">
        <v>15522.3</v>
      </c>
      <c r="EL36">
        <v>0</v>
      </c>
      <c r="EM36" s="110">
        <v>13257.6</v>
      </c>
      <c r="EN36">
        <v>0</v>
      </c>
      <c r="EO36" s="110">
        <v>14211.1</v>
      </c>
      <c r="ER36">
        <f t="shared" si="2"/>
        <v>0</v>
      </c>
      <c r="ES36" s="110">
        <f t="shared" si="1"/>
        <v>14330.333333333334</v>
      </c>
      <c r="FC36" s="53" t="s">
        <v>506</v>
      </c>
      <c r="FE36" s="53" t="s">
        <v>506</v>
      </c>
      <c r="FI36" s="53" t="s">
        <v>506</v>
      </c>
      <c r="FK36" s="53" t="s">
        <v>506</v>
      </c>
      <c r="FO36" s="53" t="s">
        <v>506</v>
      </c>
      <c r="FP36" s="53" t="s">
        <v>506</v>
      </c>
      <c r="FQ36" s="53" t="s">
        <v>506</v>
      </c>
      <c r="FS36" s="53">
        <v>0.05744143395990016</v>
      </c>
      <c r="FU36" s="53">
        <v>0.058394656212443066</v>
      </c>
      <c r="FY36" s="53" t="s">
        <v>506</v>
      </c>
      <c r="GA36" s="53" t="s">
        <v>506</v>
      </c>
      <c r="GC36" s="53" t="s">
        <v>506</v>
      </c>
      <c r="GE36" s="53">
        <v>0.07359717386550088</v>
      </c>
      <c r="GG36" s="53">
        <v>0.06324497594834251</v>
      </c>
      <c r="GL36">
        <v>13.702177273387342</v>
      </c>
    </row>
    <row r="37" spans="1:194" ht="12.75">
      <c r="A37" s="6" t="s">
        <v>368</v>
      </c>
      <c r="B37" s="6" t="s">
        <v>362</v>
      </c>
      <c r="C37" t="s">
        <v>363</v>
      </c>
      <c r="D37" t="s">
        <v>364</v>
      </c>
      <c r="E37" t="s">
        <v>93</v>
      </c>
      <c r="F37" t="s">
        <v>201</v>
      </c>
      <c r="H37" t="s">
        <v>365</v>
      </c>
      <c r="P37" s="1"/>
      <c r="Q37" t="s">
        <v>99</v>
      </c>
      <c r="R37" t="s">
        <v>97</v>
      </c>
      <c r="S37" t="s">
        <v>99</v>
      </c>
      <c r="T37" s="1">
        <v>35855</v>
      </c>
      <c r="U37" t="s">
        <v>366</v>
      </c>
      <c r="V37" t="s">
        <v>347</v>
      </c>
      <c r="Y37" t="s">
        <v>116</v>
      </c>
      <c r="Z37">
        <v>1</v>
      </c>
      <c r="AC37" t="s">
        <v>99</v>
      </c>
      <c r="AD37">
        <v>1</v>
      </c>
      <c r="AF37" t="s">
        <v>898</v>
      </c>
      <c r="BG37" s="26"/>
      <c r="DJ37">
        <v>0</v>
      </c>
      <c r="DK37" s="110">
        <v>15522.3</v>
      </c>
      <c r="DL37">
        <v>0</v>
      </c>
      <c r="DM37" s="110">
        <v>13257.6</v>
      </c>
      <c r="DN37">
        <v>0</v>
      </c>
      <c r="DO37" s="110">
        <v>14211.1</v>
      </c>
      <c r="EH37">
        <v>0</v>
      </c>
      <c r="EI37" s="110">
        <v>14385.4</v>
      </c>
      <c r="EJ37">
        <v>0</v>
      </c>
      <c r="EK37" s="110">
        <v>15522.3</v>
      </c>
      <c r="EL37">
        <v>0</v>
      </c>
      <c r="EM37" s="110">
        <v>13257.6</v>
      </c>
      <c r="EN37">
        <v>0</v>
      </c>
      <c r="EO37" s="110">
        <v>14211.1</v>
      </c>
      <c r="ER37">
        <f t="shared" si="2"/>
        <v>0</v>
      </c>
      <c r="ES37" s="110">
        <f t="shared" si="1"/>
        <v>14330.333333333334</v>
      </c>
      <c r="FC37" s="53" t="s">
        <v>506</v>
      </c>
      <c r="FE37" s="53" t="s">
        <v>506</v>
      </c>
      <c r="FG37" s="53" t="s">
        <v>506</v>
      </c>
      <c r="FI37" s="53" t="s">
        <v>506</v>
      </c>
      <c r="FK37" s="53" t="s">
        <v>506</v>
      </c>
      <c r="FP37" s="53" t="s">
        <v>506</v>
      </c>
      <c r="FQ37" s="53" t="s">
        <v>506</v>
      </c>
      <c r="FS37" s="53" t="s">
        <v>506</v>
      </c>
      <c r="FU37" s="53" t="s">
        <v>506</v>
      </c>
      <c r="FW37" s="53" t="s">
        <v>506</v>
      </c>
      <c r="FY37" s="53" t="s">
        <v>506</v>
      </c>
      <c r="GA37" s="53" t="s">
        <v>506</v>
      </c>
      <c r="GC37" s="53" t="s">
        <v>506</v>
      </c>
      <c r="GG37" s="53">
        <v>0.05848175383225827</v>
      </c>
      <c r="GL37">
        <v>13.702177273387342</v>
      </c>
    </row>
    <row r="38" spans="1:194" ht="12.75">
      <c r="A38" s="6">
        <v>819</v>
      </c>
      <c r="B38" s="6" t="s">
        <v>372</v>
      </c>
      <c r="C38" t="s">
        <v>363</v>
      </c>
      <c r="D38" t="s">
        <v>364</v>
      </c>
      <c r="E38" t="s">
        <v>93</v>
      </c>
      <c r="F38" t="s">
        <v>201</v>
      </c>
      <c r="H38" t="s">
        <v>365</v>
      </c>
      <c r="P38" s="1"/>
      <c r="Q38" t="s">
        <v>99</v>
      </c>
      <c r="R38" t="s">
        <v>97</v>
      </c>
      <c r="S38" t="s">
        <v>99</v>
      </c>
      <c r="T38" s="1">
        <v>35947</v>
      </c>
      <c r="U38" t="s">
        <v>373</v>
      </c>
      <c r="V38" t="s">
        <v>347</v>
      </c>
      <c r="Y38">
        <v>3</v>
      </c>
      <c r="Z38">
        <v>1</v>
      </c>
      <c r="AA38">
        <v>1</v>
      </c>
      <c r="AC38" t="s">
        <v>270</v>
      </c>
      <c r="AD38">
        <v>1</v>
      </c>
      <c r="AE38" t="s">
        <v>976</v>
      </c>
      <c r="AF38" t="s">
        <v>355</v>
      </c>
      <c r="AG38" s="2"/>
      <c r="AH38" s="44">
        <v>11.18423932</v>
      </c>
      <c r="AI38" s="2"/>
      <c r="AK38" s="2"/>
      <c r="AL38" s="44">
        <v>21.44267986</v>
      </c>
      <c r="AM38" s="2"/>
      <c r="AN38" s="44"/>
      <c r="AO38" s="2"/>
      <c r="AP38" s="44"/>
      <c r="AQ38" s="2"/>
      <c r="AR38" s="44"/>
      <c r="AS38" s="2"/>
      <c r="AT38" s="44"/>
      <c r="AU38" s="2"/>
      <c r="AV38" s="44"/>
      <c r="AW38" s="44"/>
      <c r="AX38" s="44"/>
      <c r="AY38" s="44"/>
      <c r="AZ38" s="44"/>
      <c r="BA38" s="44"/>
      <c r="BB38" s="44"/>
      <c r="BC38" s="44"/>
      <c r="BD38" s="44">
        <v>14.30148425</v>
      </c>
      <c r="BE38" s="2"/>
      <c r="BF38" s="44">
        <v>15.64280114</v>
      </c>
      <c r="BG38" s="2">
        <v>0</v>
      </c>
      <c r="BH38" s="43">
        <v>16.31345959</v>
      </c>
      <c r="BI38">
        <v>1</v>
      </c>
      <c r="BJ38" t="s">
        <v>976</v>
      </c>
      <c r="BM38" s="103">
        <v>99.75066347</v>
      </c>
      <c r="BQ38" s="103">
        <v>99.50888253</v>
      </c>
      <c r="CC38" s="103">
        <v>99.67105632</v>
      </c>
      <c r="CE38" s="103">
        <v>99.64687342</v>
      </c>
      <c r="CI38">
        <v>99.75066347</v>
      </c>
      <c r="CM38">
        <v>99.50888253</v>
      </c>
      <c r="CY38">
        <v>99.67105632</v>
      </c>
      <c r="DA38">
        <v>99.64687342</v>
      </c>
      <c r="DK38" s="110">
        <v>4485.6</v>
      </c>
      <c r="DM38" s="110">
        <v>4347.7</v>
      </c>
      <c r="DO38" s="110">
        <v>4366.1</v>
      </c>
      <c r="EI38" s="110">
        <v>4429.8</v>
      </c>
      <c r="EK38" s="110">
        <v>4485.6</v>
      </c>
      <c r="EM38" s="110">
        <v>4347.7</v>
      </c>
      <c r="EO38" s="110">
        <v>4366.1</v>
      </c>
      <c r="ES38" s="110">
        <f t="shared" si="1"/>
        <v>4399.8</v>
      </c>
      <c r="EY38" s="26">
        <v>1</v>
      </c>
      <c r="EZ38" s="55" t="s">
        <v>976</v>
      </c>
      <c r="FC38" s="53">
        <v>19.168144577028084</v>
      </c>
      <c r="FG38" s="53">
        <v>37.756277991323216</v>
      </c>
      <c r="FI38" s="53" t="s">
        <v>506</v>
      </c>
      <c r="FK38" s="53" t="s">
        <v>506</v>
      </c>
      <c r="FO38" s="53">
        <v>24.686797159828146</v>
      </c>
      <c r="FP38" s="53" t="s">
        <v>506</v>
      </c>
      <c r="FQ38" s="53">
        <v>26.97316020200603</v>
      </c>
      <c r="FS38" s="53">
        <v>7.68766000571572</v>
      </c>
      <c r="FW38" s="53">
        <v>7.687830365150838</v>
      </c>
      <c r="FY38" s="53" t="s">
        <v>506</v>
      </c>
      <c r="GA38" s="53" t="s">
        <v>506</v>
      </c>
      <c r="GC38" s="53" t="s">
        <v>506</v>
      </c>
      <c r="GE38" s="53">
        <v>7.504870552983675</v>
      </c>
      <c r="GG38" s="53">
        <v>7.638382920902255</v>
      </c>
      <c r="GK38">
        <v>28.462211284175652</v>
      </c>
      <c r="GL38">
        <v>26.97316020200603</v>
      </c>
    </row>
    <row r="39" spans="1:194" ht="12.75">
      <c r="A39" s="6" t="s">
        <v>368</v>
      </c>
      <c r="B39" s="6" t="s">
        <v>372</v>
      </c>
      <c r="C39" t="s">
        <v>363</v>
      </c>
      <c r="D39" t="s">
        <v>364</v>
      </c>
      <c r="E39" t="s">
        <v>93</v>
      </c>
      <c r="F39" t="s">
        <v>201</v>
      </c>
      <c r="H39" t="s">
        <v>365</v>
      </c>
      <c r="P39" s="1"/>
      <c r="Q39" t="s">
        <v>99</v>
      </c>
      <c r="R39" t="s">
        <v>97</v>
      </c>
      <c r="S39" t="s">
        <v>99</v>
      </c>
      <c r="T39" s="1">
        <v>35947</v>
      </c>
      <c r="U39" t="s">
        <v>373</v>
      </c>
      <c r="V39" t="s">
        <v>347</v>
      </c>
      <c r="Y39">
        <v>3</v>
      </c>
      <c r="Z39">
        <v>1</v>
      </c>
      <c r="AA39">
        <v>1</v>
      </c>
      <c r="AC39" t="s">
        <v>270</v>
      </c>
      <c r="AD39">
        <v>1</v>
      </c>
      <c r="AE39" t="s">
        <v>352</v>
      </c>
      <c r="AF39" t="s">
        <v>897</v>
      </c>
      <c r="AG39" s="2"/>
      <c r="AH39" s="44">
        <v>11.18423932</v>
      </c>
      <c r="AI39" s="2"/>
      <c r="AK39" s="2"/>
      <c r="AL39" s="44">
        <v>21.44267986</v>
      </c>
      <c r="AM39" s="2"/>
      <c r="AN39" s="44"/>
      <c r="AO39" s="2"/>
      <c r="AP39" s="44"/>
      <c r="AQ39" s="2"/>
      <c r="AR39" s="44"/>
      <c r="AS39" s="2"/>
      <c r="AT39" s="44"/>
      <c r="AU39" s="2"/>
      <c r="AV39" s="44"/>
      <c r="AW39" s="44"/>
      <c r="AX39" s="44"/>
      <c r="AY39" s="44"/>
      <c r="AZ39" s="44"/>
      <c r="BA39" s="44"/>
      <c r="BB39" s="44"/>
      <c r="BC39" s="44"/>
      <c r="BD39" s="44">
        <v>14.30148425</v>
      </c>
      <c r="BE39" s="2"/>
      <c r="BF39" s="44">
        <v>15.64280114</v>
      </c>
      <c r="BG39" s="2">
        <v>0</v>
      </c>
      <c r="BH39" s="43">
        <v>16.31345959</v>
      </c>
      <c r="BI39">
        <v>1</v>
      </c>
      <c r="BJ39" t="s">
        <v>976</v>
      </c>
      <c r="BM39" s="103">
        <v>99.75066347</v>
      </c>
      <c r="BQ39" s="103">
        <v>99.50888253</v>
      </c>
      <c r="CC39" s="103">
        <v>99.67105632</v>
      </c>
      <c r="CE39" s="103">
        <v>99.64687342</v>
      </c>
      <c r="CI39">
        <v>99.75066347</v>
      </c>
      <c r="CM39">
        <v>99.50888253</v>
      </c>
      <c r="CY39">
        <v>99.67105632</v>
      </c>
      <c r="DA39">
        <v>99.64687342</v>
      </c>
      <c r="DK39" s="110">
        <v>4485.6</v>
      </c>
      <c r="DM39" s="110">
        <v>4347.7</v>
      </c>
      <c r="DO39" s="110">
        <v>4366.1</v>
      </c>
      <c r="EI39" s="110">
        <v>4429.8</v>
      </c>
      <c r="EK39" s="110">
        <v>4485.6</v>
      </c>
      <c r="EM39" s="110">
        <v>4347.7</v>
      </c>
      <c r="EO39" s="110">
        <v>4366.1</v>
      </c>
      <c r="ES39" s="110">
        <f t="shared" si="1"/>
        <v>4399.8</v>
      </c>
      <c r="EY39" s="26">
        <v>1</v>
      </c>
      <c r="EZ39" s="55" t="s">
        <v>352</v>
      </c>
      <c r="FA39" s="55" t="s">
        <v>896</v>
      </c>
      <c r="FC39" s="53">
        <v>19.168144577028084</v>
      </c>
      <c r="FG39" s="53">
        <v>37.756277991323216</v>
      </c>
      <c r="FI39" s="53" t="s">
        <v>506</v>
      </c>
      <c r="FK39" s="53" t="s">
        <v>506</v>
      </c>
      <c r="FO39" s="53">
        <v>24.686797159828146</v>
      </c>
      <c r="FP39" s="53" t="s">
        <v>506</v>
      </c>
      <c r="FQ39" s="53">
        <v>26.97316020200603</v>
      </c>
      <c r="FS39" s="53">
        <v>7.68766000571572</v>
      </c>
      <c r="FW39" s="53">
        <v>7.687830365150838</v>
      </c>
      <c r="FY39" s="53" t="s">
        <v>506</v>
      </c>
      <c r="GA39" s="53" t="s">
        <v>506</v>
      </c>
      <c r="GC39" s="53" t="s">
        <v>506</v>
      </c>
      <c r="GE39" s="53">
        <v>7.504870552983675</v>
      </c>
      <c r="GG39" s="53">
        <v>7.638382920902255</v>
      </c>
      <c r="GK39">
        <v>28.462211284175652</v>
      </c>
      <c r="GL39">
        <v>26.97316020200603</v>
      </c>
    </row>
    <row r="40" spans="1:194" ht="12.75">
      <c r="A40" s="6">
        <v>843</v>
      </c>
      <c r="B40" s="6" t="s">
        <v>242</v>
      </c>
      <c r="C40" t="s">
        <v>121</v>
      </c>
      <c r="D40" t="s">
        <v>122</v>
      </c>
      <c r="E40" t="s">
        <v>93</v>
      </c>
      <c r="F40" t="s">
        <v>201</v>
      </c>
      <c r="H40" t="s">
        <v>96</v>
      </c>
      <c r="P40" s="1"/>
      <c r="Q40" t="s">
        <v>99</v>
      </c>
      <c r="R40" t="s">
        <v>97</v>
      </c>
      <c r="S40" t="s">
        <v>99</v>
      </c>
      <c r="T40" s="1">
        <v>35827</v>
      </c>
      <c r="U40" t="s">
        <v>243</v>
      </c>
      <c r="V40" t="s">
        <v>204</v>
      </c>
      <c r="AC40" t="s">
        <v>99</v>
      </c>
      <c r="AD40">
        <v>1</v>
      </c>
      <c r="AE40" t="s">
        <v>204</v>
      </c>
      <c r="AH40" s="37">
        <v>6.254416961</v>
      </c>
      <c r="AJ40" s="37">
        <v>7.350818693</v>
      </c>
      <c r="AL40" s="37">
        <v>7.556028849</v>
      </c>
      <c r="BF40" s="37">
        <v>7.053754835</v>
      </c>
      <c r="BG40">
        <v>0</v>
      </c>
      <c r="BH40" s="41">
        <v>7.053754834333334</v>
      </c>
      <c r="BI40">
        <v>1</v>
      </c>
      <c r="BJ40" t="s">
        <v>352</v>
      </c>
      <c r="BK40" t="s">
        <v>908</v>
      </c>
      <c r="BM40" s="103">
        <v>29.72565212</v>
      </c>
      <c r="BO40" s="103">
        <v>27.93315007</v>
      </c>
      <c r="BQ40" s="103">
        <v>34.86182027</v>
      </c>
      <c r="CE40" s="103">
        <v>31.51694335</v>
      </c>
      <c r="CI40">
        <v>0</v>
      </c>
      <c r="CK40">
        <v>0</v>
      </c>
      <c r="CM40">
        <v>0</v>
      </c>
      <c r="DA40">
        <v>0</v>
      </c>
      <c r="DJ40">
        <v>0</v>
      </c>
      <c r="DK40" s="110">
        <v>8.9</v>
      </c>
      <c r="DL40">
        <v>0</v>
      </c>
      <c r="DM40" s="110">
        <v>10.2</v>
      </c>
      <c r="DN40">
        <v>0</v>
      </c>
      <c r="DO40" s="110">
        <v>11.6</v>
      </c>
      <c r="EH40">
        <v>0</v>
      </c>
      <c r="EI40" s="110">
        <v>10.3</v>
      </c>
      <c r="EJ40">
        <v>0</v>
      </c>
      <c r="EK40" s="110">
        <v>8.9</v>
      </c>
      <c r="EL40">
        <v>0</v>
      </c>
      <c r="EM40" s="110">
        <v>10.2</v>
      </c>
      <c r="EN40">
        <v>0</v>
      </c>
      <c r="EO40" s="110">
        <v>11.6</v>
      </c>
      <c r="ER40">
        <f aca="true" t="shared" si="3" ref="ER40:ER45">AVERAGE(EN40,EL40,EJ40)</f>
        <v>0</v>
      </c>
      <c r="ES40" s="110">
        <f t="shared" si="1"/>
        <v>10.233333333333334</v>
      </c>
      <c r="EY40" s="26">
        <v>1</v>
      </c>
      <c r="EZ40" s="55" t="s">
        <v>204</v>
      </c>
      <c r="FA40" s="55" t="s">
        <v>905</v>
      </c>
      <c r="FC40" s="53">
        <v>7.988577721670641</v>
      </c>
      <c r="FE40" s="53">
        <v>9.652570364671092</v>
      </c>
      <c r="FG40" s="53">
        <v>9.935972519300574</v>
      </c>
      <c r="FI40" s="53" t="s">
        <v>506</v>
      </c>
      <c r="FK40" s="53" t="s">
        <v>506</v>
      </c>
      <c r="FP40" s="53" t="s">
        <v>506</v>
      </c>
      <c r="FQ40" s="53">
        <v>9.183493463405316</v>
      </c>
      <c r="FS40" s="53">
        <v>0.011367700964967484</v>
      </c>
      <c r="FU40" s="53">
        <v>0.013393911866361569</v>
      </c>
      <c r="FW40" s="53">
        <v>0.015253684644036309</v>
      </c>
      <c r="FY40" s="53" t="s">
        <v>506</v>
      </c>
      <c r="GA40" s="53" t="s">
        <v>506</v>
      </c>
      <c r="GC40" s="53" t="s">
        <v>506</v>
      </c>
      <c r="GG40" s="53">
        <v>0.013409876709030077</v>
      </c>
      <c r="GK40">
        <v>9.183493463405316</v>
      </c>
      <c r="GL40">
        <v>9.712817481645043</v>
      </c>
    </row>
    <row r="41" spans="1:194" ht="12.75">
      <c r="A41" s="6" t="s">
        <v>123</v>
      </c>
      <c r="B41" s="6" t="s">
        <v>242</v>
      </c>
      <c r="C41" t="s">
        <v>121</v>
      </c>
      <c r="D41" t="s">
        <v>122</v>
      </c>
      <c r="E41" t="s">
        <v>93</v>
      </c>
      <c r="F41" t="s">
        <v>201</v>
      </c>
      <c r="H41" t="s">
        <v>96</v>
      </c>
      <c r="P41" s="1"/>
      <c r="Q41" t="s">
        <v>99</v>
      </c>
      <c r="R41" t="s">
        <v>97</v>
      </c>
      <c r="S41" t="s">
        <v>99</v>
      </c>
      <c r="T41" s="1">
        <v>35827</v>
      </c>
      <c r="U41" t="s">
        <v>243</v>
      </c>
      <c r="V41" t="s">
        <v>204</v>
      </c>
      <c r="AC41" t="s">
        <v>99</v>
      </c>
      <c r="AD41">
        <v>1</v>
      </c>
      <c r="AE41" t="s">
        <v>352</v>
      </c>
      <c r="AF41" t="s">
        <v>896</v>
      </c>
      <c r="AH41" s="37">
        <v>6.254416961</v>
      </c>
      <c r="AJ41" s="37">
        <v>7.350818693</v>
      </c>
      <c r="AL41" s="37">
        <v>7.556028849</v>
      </c>
      <c r="BF41" s="37">
        <v>7.053754835</v>
      </c>
      <c r="BG41">
        <v>0</v>
      </c>
      <c r="BH41" s="41">
        <v>7.053754834333334</v>
      </c>
      <c r="BI41">
        <v>1</v>
      </c>
      <c r="BJ41" t="s">
        <v>352</v>
      </c>
      <c r="BK41" t="s">
        <v>909</v>
      </c>
      <c r="BM41" s="103">
        <v>29.72565212</v>
      </c>
      <c r="BO41" s="103">
        <v>27.93315007</v>
      </c>
      <c r="BQ41" s="103">
        <v>34.86182027</v>
      </c>
      <c r="CE41" s="103">
        <v>31.51694335</v>
      </c>
      <c r="CI41">
        <v>0</v>
      </c>
      <c r="CK41">
        <v>0</v>
      </c>
      <c r="CM41">
        <v>0</v>
      </c>
      <c r="DA41">
        <v>0</v>
      </c>
      <c r="DJ41">
        <v>0</v>
      </c>
      <c r="DK41" s="110">
        <v>8.9</v>
      </c>
      <c r="DL41">
        <v>0</v>
      </c>
      <c r="DM41" s="110">
        <v>10.2</v>
      </c>
      <c r="DN41">
        <v>0</v>
      </c>
      <c r="DO41" s="110">
        <v>11.6</v>
      </c>
      <c r="EH41">
        <v>0</v>
      </c>
      <c r="EI41" s="110">
        <v>10.3</v>
      </c>
      <c r="EJ41">
        <v>0</v>
      </c>
      <c r="EK41" s="110">
        <v>8.9</v>
      </c>
      <c r="EL41">
        <v>0</v>
      </c>
      <c r="EM41" s="110">
        <v>10.2</v>
      </c>
      <c r="EN41">
        <v>0</v>
      </c>
      <c r="EO41" s="110">
        <v>11.6</v>
      </c>
      <c r="ER41">
        <f t="shared" si="3"/>
        <v>0</v>
      </c>
      <c r="ES41" s="110">
        <f t="shared" si="1"/>
        <v>10.233333333333334</v>
      </c>
      <c r="EY41" s="26">
        <v>1</v>
      </c>
      <c r="EZ41" s="55" t="s">
        <v>352</v>
      </c>
      <c r="FA41" t="s">
        <v>896</v>
      </c>
      <c r="FB41"/>
      <c r="FC41" s="53">
        <v>7.988577721670641</v>
      </c>
      <c r="FE41" s="53">
        <v>9.652570364671092</v>
      </c>
      <c r="FG41" s="53">
        <v>9.935972519300574</v>
      </c>
      <c r="FI41" s="53" t="s">
        <v>506</v>
      </c>
      <c r="FK41" s="53" t="s">
        <v>506</v>
      </c>
      <c r="FP41" s="53" t="s">
        <v>506</v>
      </c>
      <c r="FQ41" s="53">
        <v>9.183493463405316</v>
      </c>
      <c r="FS41" s="53">
        <v>0.011367700964967484</v>
      </c>
      <c r="FU41" s="53">
        <v>0.013393911866361569</v>
      </c>
      <c r="FW41" s="53">
        <v>0.015253684644036309</v>
      </c>
      <c r="FY41" s="53" t="s">
        <v>506</v>
      </c>
      <c r="GA41" s="53" t="s">
        <v>506</v>
      </c>
      <c r="GC41" s="53" t="s">
        <v>506</v>
      </c>
      <c r="GG41" s="53">
        <v>0.013409876709030077</v>
      </c>
      <c r="GK41">
        <v>9.183493463405316</v>
      </c>
      <c r="GL41">
        <v>9.712817481645043</v>
      </c>
    </row>
    <row r="42" spans="1:194" ht="12.75">
      <c r="A42" s="6" t="s">
        <v>124</v>
      </c>
      <c r="B42" s="6" t="s">
        <v>242</v>
      </c>
      <c r="C42" t="s">
        <v>121</v>
      </c>
      <c r="D42" t="s">
        <v>122</v>
      </c>
      <c r="E42" t="s">
        <v>93</v>
      </c>
      <c r="F42" t="s">
        <v>201</v>
      </c>
      <c r="H42" t="s">
        <v>96</v>
      </c>
      <c r="P42" s="1"/>
      <c r="Q42" t="s">
        <v>99</v>
      </c>
      <c r="R42" t="s">
        <v>97</v>
      </c>
      <c r="S42" t="s">
        <v>99</v>
      </c>
      <c r="T42" s="1">
        <v>35827</v>
      </c>
      <c r="U42" t="s">
        <v>243</v>
      </c>
      <c r="V42" t="s">
        <v>204</v>
      </c>
      <c r="AC42" t="s">
        <v>99</v>
      </c>
      <c r="AD42">
        <v>1</v>
      </c>
      <c r="AE42" t="s">
        <v>352</v>
      </c>
      <c r="AF42" t="s">
        <v>896</v>
      </c>
      <c r="AH42" s="37">
        <v>6.254416961</v>
      </c>
      <c r="AJ42" s="37">
        <v>7.350818693</v>
      </c>
      <c r="AL42" s="37">
        <v>7.556028849</v>
      </c>
      <c r="BF42" s="37">
        <v>7.053754835</v>
      </c>
      <c r="BG42">
        <v>0</v>
      </c>
      <c r="BH42" s="41">
        <v>7.053754834333334</v>
      </c>
      <c r="BI42">
        <v>1</v>
      </c>
      <c r="BJ42" t="s">
        <v>352</v>
      </c>
      <c r="BK42" t="s">
        <v>909</v>
      </c>
      <c r="BM42" s="103">
        <v>29.72565212</v>
      </c>
      <c r="BO42" s="103">
        <v>27.93315007</v>
      </c>
      <c r="BQ42" s="103">
        <v>34.86182027</v>
      </c>
      <c r="CE42" s="103">
        <v>31.51694335</v>
      </c>
      <c r="CI42">
        <v>0</v>
      </c>
      <c r="CK42">
        <v>0</v>
      </c>
      <c r="CM42">
        <v>0</v>
      </c>
      <c r="DA42">
        <v>0</v>
      </c>
      <c r="DJ42">
        <v>0</v>
      </c>
      <c r="DK42" s="110">
        <v>8.9</v>
      </c>
      <c r="DL42">
        <v>0</v>
      </c>
      <c r="DM42" s="110">
        <v>10.2</v>
      </c>
      <c r="DN42">
        <v>0</v>
      </c>
      <c r="DO42" s="110">
        <v>11.6</v>
      </c>
      <c r="EH42">
        <v>0</v>
      </c>
      <c r="EI42" s="110">
        <v>10.3</v>
      </c>
      <c r="EJ42">
        <v>0</v>
      </c>
      <c r="EK42" s="110">
        <v>8.9</v>
      </c>
      <c r="EL42">
        <v>0</v>
      </c>
      <c r="EM42" s="110">
        <v>10.2</v>
      </c>
      <c r="EN42">
        <v>0</v>
      </c>
      <c r="EO42" s="110">
        <v>11.6</v>
      </c>
      <c r="ER42">
        <f t="shared" si="3"/>
        <v>0</v>
      </c>
      <c r="ES42" s="110">
        <f t="shared" si="1"/>
        <v>10.233333333333334</v>
      </c>
      <c r="EY42" s="26">
        <v>1</v>
      </c>
      <c r="EZ42" s="55" t="s">
        <v>352</v>
      </c>
      <c r="FA42" t="s">
        <v>896</v>
      </c>
      <c r="FB42"/>
      <c r="FC42" s="53">
        <v>7.988577721670641</v>
      </c>
      <c r="FE42" s="53">
        <v>9.652570364671092</v>
      </c>
      <c r="FG42" s="53">
        <v>9.935972519300574</v>
      </c>
      <c r="FI42" s="53" t="s">
        <v>506</v>
      </c>
      <c r="FK42" s="53" t="s">
        <v>506</v>
      </c>
      <c r="FP42" s="53" t="s">
        <v>506</v>
      </c>
      <c r="FQ42" s="53">
        <v>9.183493463405316</v>
      </c>
      <c r="FS42" s="53">
        <v>0.011367700964967484</v>
      </c>
      <c r="FU42" s="53">
        <v>0.013393911866361569</v>
      </c>
      <c r="FW42" s="53">
        <v>0.015253684644036309</v>
      </c>
      <c r="FY42" s="53" t="s">
        <v>506</v>
      </c>
      <c r="GA42" s="53" t="s">
        <v>506</v>
      </c>
      <c r="GC42" s="53" t="s">
        <v>506</v>
      </c>
      <c r="GG42" s="53">
        <v>0.013409876709030077</v>
      </c>
      <c r="GK42">
        <v>9.183493463405316</v>
      </c>
      <c r="GL42">
        <v>9.712817481645043</v>
      </c>
    </row>
    <row r="43" spans="1:194" ht="12.75">
      <c r="A43" s="6">
        <v>849</v>
      </c>
      <c r="B43" s="6" t="s">
        <v>358</v>
      </c>
      <c r="C43" t="s">
        <v>121</v>
      </c>
      <c r="D43" t="s">
        <v>122</v>
      </c>
      <c r="E43" t="s">
        <v>93</v>
      </c>
      <c r="F43" t="s">
        <v>201</v>
      </c>
      <c r="H43" t="s">
        <v>126</v>
      </c>
      <c r="P43" s="1"/>
      <c r="Q43" t="s">
        <v>99</v>
      </c>
      <c r="R43" t="s">
        <v>97</v>
      </c>
      <c r="S43" t="s">
        <v>99</v>
      </c>
      <c r="T43" s="1">
        <v>35947</v>
      </c>
      <c r="U43" t="s">
        <v>359</v>
      </c>
      <c r="V43" t="s">
        <v>347</v>
      </c>
      <c r="Y43">
        <v>3</v>
      </c>
      <c r="Z43">
        <v>1</v>
      </c>
      <c r="AA43">
        <v>1</v>
      </c>
      <c r="AC43" t="s">
        <v>99</v>
      </c>
      <c r="AD43">
        <v>1</v>
      </c>
      <c r="AE43" t="s">
        <v>348</v>
      </c>
      <c r="AF43" t="s">
        <v>355</v>
      </c>
      <c r="AH43" s="37">
        <v>3.187407359</v>
      </c>
      <c r="AJ43" s="37">
        <v>10.47567286</v>
      </c>
      <c r="AL43" s="37">
        <v>8.584064665</v>
      </c>
      <c r="BF43" s="37">
        <v>7.255783237</v>
      </c>
      <c r="BG43">
        <v>0</v>
      </c>
      <c r="BH43" s="41">
        <v>7.415714961333333</v>
      </c>
      <c r="BI43">
        <v>1</v>
      </c>
      <c r="BJ43" t="s">
        <v>976</v>
      </c>
      <c r="BM43" s="103">
        <v>98.06451613</v>
      </c>
      <c r="BO43" s="103">
        <v>93.64548495</v>
      </c>
      <c r="BQ43" s="103">
        <v>94.01993355</v>
      </c>
      <c r="CE43" s="103">
        <v>95.39881476</v>
      </c>
      <c r="CI43">
        <v>98.06451613</v>
      </c>
      <c r="CK43">
        <v>93.64548495</v>
      </c>
      <c r="CM43">
        <v>94.01993355</v>
      </c>
      <c r="DA43">
        <v>95.39881476</v>
      </c>
      <c r="DJ43">
        <v>0</v>
      </c>
      <c r="DK43" s="110">
        <v>4.4</v>
      </c>
      <c r="DL43">
        <v>0</v>
      </c>
      <c r="DM43" s="110">
        <v>4.1</v>
      </c>
      <c r="DN43">
        <v>0</v>
      </c>
      <c r="DO43" s="110">
        <v>5.2</v>
      </c>
      <c r="EH43">
        <v>0</v>
      </c>
      <c r="EI43" s="110">
        <v>4.6</v>
      </c>
      <c r="EJ43">
        <v>0</v>
      </c>
      <c r="EK43" s="110">
        <v>4.4</v>
      </c>
      <c r="EL43">
        <v>0</v>
      </c>
      <c r="EM43" s="110">
        <v>4.1</v>
      </c>
      <c r="EN43">
        <v>0</v>
      </c>
      <c r="EO43" s="110">
        <v>5.2</v>
      </c>
      <c r="ER43">
        <f t="shared" si="3"/>
        <v>0</v>
      </c>
      <c r="ES43" s="110">
        <f t="shared" si="1"/>
        <v>4.566666666666666</v>
      </c>
      <c r="EY43" s="26">
        <v>1</v>
      </c>
      <c r="EZ43" s="55" t="s">
        <v>348</v>
      </c>
      <c r="FC43" s="53">
        <v>3.985081625831607</v>
      </c>
      <c r="FE43" s="53">
        <v>13.366993794633254</v>
      </c>
      <c r="FG43" s="53">
        <v>12.371538818461017</v>
      </c>
      <c r="FI43" s="53" t="s">
        <v>506</v>
      </c>
      <c r="FK43" s="53" t="s">
        <v>506</v>
      </c>
      <c r="FP43" s="53" t="s">
        <v>506</v>
      </c>
      <c r="FQ43" s="53">
        <v>9.58787184726807</v>
      </c>
      <c r="FS43" s="53">
        <v>0.2058958839408706</v>
      </c>
      <c r="FU43" s="53">
        <v>0.2103542708393635</v>
      </c>
      <c r="FW43" s="53">
        <v>0.2068796213559561</v>
      </c>
      <c r="FY43" s="53" t="s">
        <v>506</v>
      </c>
      <c r="GA43" s="53" t="s">
        <v>506</v>
      </c>
      <c r="GC43" s="53" t="s">
        <v>506</v>
      </c>
      <c r="GG43" s="53">
        <v>0.2083783057740795</v>
      </c>
      <c r="GK43">
        <v>9.58787184726807</v>
      </c>
      <c r="GL43">
        <v>9.587871845389202</v>
      </c>
    </row>
    <row r="44" spans="1:194" ht="12.75">
      <c r="A44" s="6">
        <v>849</v>
      </c>
      <c r="B44" s="6" t="s">
        <v>370</v>
      </c>
      <c r="C44" t="s">
        <v>121</v>
      </c>
      <c r="D44" t="s">
        <v>122</v>
      </c>
      <c r="E44" t="s">
        <v>93</v>
      </c>
      <c r="F44" t="s">
        <v>201</v>
      </c>
      <c r="H44" t="s">
        <v>126</v>
      </c>
      <c r="P44" s="1"/>
      <c r="Q44" t="s">
        <v>99</v>
      </c>
      <c r="R44" t="s">
        <v>97</v>
      </c>
      <c r="S44" t="s">
        <v>99</v>
      </c>
      <c r="T44" s="1">
        <v>36039</v>
      </c>
      <c r="U44" t="s">
        <v>371</v>
      </c>
      <c r="V44" t="s">
        <v>347</v>
      </c>
      <c r="Y44">
        <v>3</v>
      </c>
      <c r="Z44">
        <v>1</v>
      </c>
      <c r="AA44">
        <v>1</v>
      </c>
      <c r="AC44" t="s">
        <v>99</v>
      </c>
      <c r="AD44">
        <v>1</v>
      </c>
      <c r="AE44" t="s">
        <v>976</v>
      </c>
      <c r="AF44" t="s">
        <v>355</v>
      </c>
      <c r="AH44" s="37">
        <v>18.21425354</v>
      </c>
      <c r="AJ44" s="37">
        <v>8.762795673</v>
      </c>
      <c r="AL44" s="37">
        <v>7.639964089</v>
      </c>
      <c r="BF44" s="37">
        <v>11.3420302</v>
      </c>
      <c r="BG44">
        <v>0</v>
      </c>
      <c r="BH44" s="41">
        <v>11.539004434</v>
      </c>
      <c r="BI44">
        <v>1</v>
      </c>
      <c r="BJ44" t="s">
        <v>348</v>
      </c>
      <c r="BM44" s="103">
        <v>95.22687276</v>
      </c>
      <c r="BO44" s="103">
        <v>97.41205089</v>
      </c>
      <c r="BQ44" s="103">
        <v>97.79574031</v>
      </c>
      <c r="CE44" s="103">
        <v>96.8104527</v>
      </c>
      <c r="CI44">
        <v>95.22687276</v>
      </c>
      <c r="CK44">
        <v>97.41205089</v>
      </c>
      <c r="CM44">
        <v>97.79574031</v>
      </c>
      <c r="DA44">
        <v>96.8104527</v>
      </c>
      <c r="DJ44">
        <v>0</v>
      </c>
      <c r="DK44" s="110">
        <v>381.6</v>
      </c>
      <c r="DL44">
        <v>0</v>
      </c>
      <c r="DM44" s="110">
        <v>338.6</v>
      </c>
      <c r="DN44">
        <v>0</v>
      </c>
      <c r="DO44" s="110">
        <v>346.6</v>
      </c>
      <c r="EH44">
        <v>0</v>
      </c>
      <c r="EI44" s="110">
        <v>355.6</v>
      </c>
      <c r="EJ44">
        <v>0</v>
      </c>
      <c r="EK44" s="110">
        <v>381.6</v>
      </c>
      <c r="EL44">
        <v>0</v>
      </c>
      <c r="EM44" s="110">
        <v>338.6</v>
      </c>
      <c r="EN44">
        <v>0</v>
      </c>
      <c r="EO44" s="110">
        <v>346.6</v>
      </c>
      <c r="ER44">
        <f t="shared" si="3"/>
        <v>0</v>
      </c>
      <c r="ES44" s="110">
        <f t="shared" si="1"/>
        <v>355.6000000000001</v>
      </c>
      <c r="EY44" s="26">
        <v>1</v>
      </c>
      <c r="EZ44" s="55" t="s">
        <v>976</v>
      </c>
      <c r="FC44" s="53">
        <v>30.169311458539585</v>
      </c>
      <c r="FE44" s="53">
        <v>15.830937330122863</v>
      </c>
      <c r="FG44" s="53">
        <v>13.93134546817036</v>
      </c>
      <c r="FI44" s="53" t="s">
        <v>506</v>
      </c>
      <c r="FK44" s="53" t="s">
        <v>506</v>
      </c>
      <c r="FP44" s="53" t="s">
        <v>506</v>
      </c>
      <c r="FQ44" s="53">
        <v>19.978844083318364</v>
      </c>
      <c r="FS44" s="53">
        <v>0.6320659382113062</v>
      </c>
      <c r="FU44" s="53">
        <v>0.6117174906287013</v>
      </c>
      <c r="FW44" s="53">
        <v>0.6320192455119075</v>
      </c>
      <c r="FY44" s="53" t="s">
        <v>506</v>
      </c>
      <c r="GA44" s="53" t="s">
        <v>506</v>
      </c>
      <c r="GC44" s="53" t="s">
        <v>506</v>
      </c>
      <c r="GG44" s="53">
        <v>0.6263849443839438</v>
      </c>
      <c r="GK44">
        <v>19.978844083318364</v>
      </c>
      <c r="GL44">
        <v>19.978844083318364</v>
      </c>
    </row>
    <row r="45" spans="1:194" ht="12.75">
      <c r="A45" s="6">
        <v>849</v>
      </c>
      <c r="B45" s="6" t="s">
        <v>249</v>
      </c>
      <c r="C45" t="s">
        <v>121</v>
      </c>
      <c r="D45" t="s">
        <v>122</v>
      </c>
      <c r="E45" t="s">
        <v>93</v>
      </c>
      <c r="F45" t="s">
        <v>201</v>
      </c>
      <c r="H45" t="s">
        <v>126</v>
      </c>
      <c r="P45" s="1"/>
      <c r="Q45" t="s">
        <v>99</v>
      </c>
      <c r="R45" t="s">
        <v>97</v>
      </c>
      <c r="S45" t="s">
        <v>99</v>
      </c>
      <c r="T45" s="1">
        <v>35947</v>
      </c>
      <c r="U45" t="s">
        <v>250</v>
      </c>
      <c r="V45" t="s">
        <v>204</v>
      </c>
      <c r="AC45" t="s">
        <v>99</v>
      </c>
      <c r="AD45">
        <v>1</v>
      </c>
      <c r="AE45" t="s">
        <v>204</v>
      </c>
      <c r="AH45" s="37">
        <v>2.750782112</v>
      </c>
      <c r="AJ45" s="37">
        <v>3.826921795</v>
      </c>
      <c r="AL45" s="37">
        <v>26.49734982</v>
      </c>
      <c r="BF45" s="37">
        <v>11.02501791</v>
      </c>
      <c r="BG45">
        <v>0</v>
      </c>
      <c r="BH45" s="41">
        <v>11.025017908999999</v>
      </c>
      <c r="BI45">
        <v>1</v>
      </c>
      <c r="BJ45" t="s">
        <v>352</v>
      </c>
      <c r="BK45" t="s">
        <v>905</v>
      </c>
      <c r="BM45" s="103">
        <v>90.31414749</v>
      </c>
      <c r="BO45" s="103">
        <v>86.66577772</v>
      </c>
      <c r="BQ45" s="103">
        <v>16.41214568</v>
      </c>
      <c r="CE45" s="103">
        <v>62.75331787</v>
      </c>
      <c r="CI45">
        <v>90.31414749</v>
      </c>
      <c r="CK45">
        <v>86.66577772</v>
      </c>
      <c r="CM45">
        <v>16.41214568</v>
      </c>
      <c r="DA45">
        <v>62.75331787</v>
      </c>
      <c r="DJ45">
        <v>0</v>
      </c>
      <c r="DK45" s="110">
        <v>164.6827135</v>
      </c>
      <c r="DL45">
        <v>0</v>
      </c>
      <c r="DM45" s="110">
        <v>164.8540098</v>
      </c>
      <c r="DN45">
        <v>0</v>
      </c>
      <c r="DO45" s="110">
        <v>143.5446369</v>
      </c>
      <c r="EH45">
        <v>0</v>
      </c>
      <c r="EI45" s="110">
        <v>157.6937867</v>
      </c>
      <c r="EJ45">
        <v>0</v>
      </c>
      <c r="EK45" s="110">
        <v>164.6827135</v>
      </c>
      <c r="EL45">
        <v>0</v>
      </c>
      <c r="EM45" s="110">
        <v>164.8540098</v>
      </c>
      <c r="EN45">
        <v>0</v>
      </c>
      <c r="EO45" s="110">
        <v>143.5446369</v>
      </c>
      <c r="ER45">
        <f t="shared" si="3"/>
        <v>0</v>
      </c>
      <c r="ES45" s="110">
        <f t="shared" si="1"/>
        <v>157.69378673333333</v>
      </c>
      <c r="EY45" s="26">
        <v>1</v>
      </c>
      <c r="EZ45" s="55" t="s">
        <v>204</v>
      </c>
      <c r="FA45" s="55" t="s">
        <v>905</v>
      </c>
      <c r="FC45" s="53">
        <v>3.6650869089298967</v>
      </c>
      <c r="FE45" s="53">
        <v>5.108078220576455</v>
      </c>
      <c r="FG45" s="53">
        <v>35.770159715311664</v>
      </c>
      <c r="FI45" s="53" t="s">
        <v>506</v>
      </c>
      <c r="FK45" s="53" t="s">
        <v>506</v>
      </c>
      <c r="FP45" s="53" t="s">
        <v>506</v>
      </c>
      <c r="FQ45" s="53">
        <v>14.763245878281245</v>
      </c>
      <c r="FS45" s="53">
        <v>0.03783959033306709</v>
      </c>
      <c r="FU45" s="53">
        <v>0.038308032613074146</v>
      </c>
      <c r="FW45" s="53">
        <v>0.042793489563228315</v>
      </c>
      <c r="FY45" s="53" t="s">
        <v>506</v>
      </c>
      <c r="GA45" s="53" t="s">
        <v>506</v>
      </c>
      <c r="GC45" s="53" t="s">
        <v>506</v>
      </c>
      <c r="GG45" s="53">
        <v>0.03963640527066725</v>
      </c>
      <c r="GK45">
        <v>14.763245878281245</v>
      </c>
      <c r="GL45">
        <v>14.94417190100509</v>
      </c>
    </row>
    <row r="46" spans="1:194" ht="12.75">
      <c r="A46" s="6">
        <v>901</v>
      </c>
      <c r="B46" s="6" t="s">
        <v>340</v>
      </c>
      <c r="C46" t="s">
        <v>341</v>
      </c>
      <c r="D46" t="s">
        <v>342</v>
      </c>
      <c r="E46" t="s">
        <v>93</v>
      </c>
      <c r="F46" t="s">
        <v>339</v>
      </c>
      <c r="H46" t="s">
        <v>343</v>
      </c>
      <c r="P46" s="1"/>
      <c r="Q46" t="s">
        <v>346</v>
      </c>
      <c r="R46" t="s">
        <v>345</v>
      </c>
      <c r="S46" t="s">
        <v>99</v>
      </c>
      <c r="T46" s="1">
        <v>35096</v>
      </c>
      <c r="U46" t="s">
        <v>344</v>
      </c>
      <c r="V46" t="s">
        <v>347</v>
      </c>
      <c r="Y46">
        <v>3</v>
      </c>
      <c r="Z46">
        <v>3</v>
      </c>
      <c r="AA46">
        <v>3</v>
      </c>
      <c r="AC46" t="s">
        <v>99</v>
      </c>
      <c r="AD46">
        <v>1</v>
      </c>
      <c r="AE46" t="s">
        <v>348</v>
      </c>
      <c r="AG46" s="2"/>
      <c r="AH46" s="44">
        <v>2.07942493</v>
      </c>
      <c r="AI46" s="2"/>
      <c r="AJ46" s="44">
        <v>1.86566468</v>
      </c>
      <c r="AK46" s="2"/>
      <c r="AL46" s="44">
        <v>2.319619326</v>
      </c>
      <c r="AM46" s="2"/>
      <c r="AN46" s="44"/>
      <c r="AO46" s="2"/>
      <c r="AP46" s="44"/>
      <c r="AQ46" s="2"/>
      <c r="AR46" s="44"/>
      <c r="AS46" s="2"/>
      <c r="AT46" s="44"/>
      <c r="AU46" s="2"/>
      <c r="AV46" s="44"/>
      <c r="AW46" s="44"/>
      <c r="AX46" s="44"/>
      <c r="AY46" s="44"/>
      <c r="AZ46" s="44"/>
      <c r="BA46" s="44"/>
      <c r="BB46" s="44"/>
      <c r="BC46" s="44"/>
      <c r="BD46" s="44"/>
      <c r="BE46" s="2"/>
      <c r="BF46" s="44">
        <v>2.088012433</v>
      </c>
      <c r="BG46" s="2">
        <v>0</v>
      </c>
      <c r="BH46" s="43">
        <v>2.088236312</v>
      </c>
      <c r="BI46">
        <v>1</v>
      </c>
      <c r="BJ46" t="s">
        <v>976</v>
      </c>
      <c r="BM46" s="103">
        <v>99.5883957</v>
      </c>
      <c r="BO46" s="103">
        <v>99.63990259</v>
      </c>
      <c r="BQ46" s="103">
        <v>99.51624206</v>
      </c>
      <c r="CE46" s="103">
        <v>99.58314785</v>
      </c>
      <c r="CI46">
        <v>99.5883957</v>
      </c>
      <c r="CK46">
        <v>99.63990259</v>
      </c>
      <c r="CM46">
        <v>99.51624206</v>
      </c>
      <c r="DA46">
        <v>99.58314785</v>
      </c>
      <c r="DK46" s="110">
        <v>505.2</v>
      </c>
      <c r="DM46" s="110">
        <v>518.1</v>
      </c>
      <c r="DO46" s="110">
        <v>479.5</v>
      </c>
      <c r="EI46" s="110">
        <v>500.9</v>
      </c>
      <c r="EK46" s="110">
        <v>505.2</v>
      </c>
      <c r="EM46" s="110">
        <v>518.1</v>
      </c>
      <c r="EO46" s="110">
        <v>479.5</v>
      </c>
      <c r="ES46" s="110">
        <f t="shared" si="1"/>
        <v>500.93333333333334</v>
      </c>
      <c r="EY46" s="26">
        <v>1</v>
      </c>
      <c r="EZ46" s="55" t="s">
        <v>348</v>
      </c>
      <c r="FC46" s="53" t="s">
        <v>506</v>
      </c>
      <c r="FE46" s="53" t="s">
        <v>506</v>
      </c>
      <c r="FG46" s="53" t="s">
        <v>506</v>
      </c>
      <c r="FI46" s="53" t="s">
        <v>506</v>
      </c>
      <c r="FK46" s="53" t="s">
        <v>506</v>
      </c>
      <c r="FP46" s="53" t="s">
        <v>506</v>
      </c>
      <c r="FQ46" s="53">
        <v>2.193263527794635</v>
      </c>
      <c r="FS46" s="53" t="s">
        <v>506</v>
      </c>
      <c r="FU46" s="53" t="s">
        <v>506</v>
      </c>
      <c r="FW46" s="53" t="s">
        <v>506</v>
      </c>
      <c r="FY46" s="53" t="s">
        <v>506</v>
      </c>
      <c r="GA46" s="53" t="s">
        <v>506</v>
      </c>
      <c r="GC46" s="53" t="s">
        <v>506</v>
      </c>
      <c r="GG46" s="53">
        <v>0.5261490227306193</v>
      </c>
      <c r="GK46">
        <v>2.193263527794635</v>
      </c>
      <c r="GL46">
        <v>3.0577303237733515</v>
      </c>
    </row>
    <row r="47" spans="1:194" ht="12.75">
      <c r="A47" s="6">
        <v>901</v>
      </c>
      <c r="B47" s="6" t="s">
        <v>360</v>
      </c>
      <c r="C47" t="s">
        <v>341</v>
      </c>
      <c r="D47" t="s">
        <v>342</v>
      </c>
      <c r="E47" t="s">
        <v>93</v>
      </c>
      <c r="F47" t="s">
        <v>339</v>
      </c>
      <c r="H47" t="s">
        <v>343</v>
      </c>
      <c r="P47" s="1"/>
      <c r="Q47" t="s">
        <v>346</v>
      </c>
      <c r="R47" t="s">
        <v>345</v>
      </c>
      <c r="S47" t="s">
        <v>99</v>
      </c>
      <c r="T47" s="1">
        <v>35096</v>
      </c>
      <c r="U47" t="s">
        <v>361</v>
      </c>
      <c r="V47" t="s">
        <v>347</v>
      </c>
      <c r="Y47">
        <v>3</v>
      </c>
      <c r="Z47">
        <v>3</v>
      </c>
      <c r="AA47">
        <v>3</v>
      </c>
      <c r="AC47" t="s">
        <v>99</v>
      </c>
      <c r="AD47">
        <v>1</v>
      </c>
      <c r="AE47" t="s">
        <v>976</v>
      </c>
      <c r="AH47" s="37">
        <v>9.223540844</v>
      </c>
      <c r="AJ47" s="37">
        <v>5.197789826</v>
      </c>
      <c r="AL47" s="37">
        <v>6.594354027</v>
      </c>
      <c r="BF47" s="37">
        <v>6.957409522</v>
      </c>
      <c r="BG47">
        <v>0</v>
      </c>
      <c r="BH47" s="41">
        <v>7.005228232333333</v>
      </c>
      <c r="BI47">
        <v>1</v>
      </c>
      <c r="BJ47" t="s">
        <v>348</v>
      </c>
      <c r="BM47" s="103">
        <v>99.58659223</v>
      </c>
      <c r="BO47" s="103">
        <v>99.7486562</v>
      </c>
      <c r="BQ47" s="103">
        <v>99.71471538</v>
      </c>
      <c r="CE47" s="103">
        <v>99.68425643</v>
      </c>
      <c r="CI47">
        <v>99.58659223</v>
      </c>
      <c r="CK47">
        <v>99.7486562</v>
      </c>
      <c r="CM47">
        <v>99.71471538</v>
      </c>
      <c r="DA47">
        <v>99.68425643</v>
      </c>
      <c r="DK47" s="110">
        <v>2231.1</v>
      </c>
      <c r="DM47" s="110">
        <v>2068</v>
      </c>
      <c r="DO47" s="110">
        <v>2311.5</v>
      </c>
      <c r="EI47" s="110">
        <v>2203.5</v>
      </c>
      <c r="EK47" s="110">
        <v>2231.1</v>
      </c>
      <c r="EM47" s="110">
        <v>2068</v>
      </c>
      <c r="EO47" s="110">
        <v>2311.5</v>
      </c>
      <c r="ES47" s="110">
        <f t="shared" si="1"/>
        <v>2203.5333333333333</v>
      </c>
      <c r="EY47" s="26">
        <v>1</v>
      </c>
      <c r="EZ47" s="55" t="s">
        <v>976</v>
      </c>
      <c r="FC47" s="53" t="s">
        <v>506</v>
      </c>
      <c r="FE47" s="53" t="s">
        <v>506</v>
      </c>
      <c r="FG47" s="53" t="s">
        <v>506</v>
      </c>
      <c r="FI47" s="53" t="s">
        <v>506</v>
      </c>
      <c r="FK47" s="53" t="s">
        <v>506</v>
      </c>
      <c r="FP47" s="53" t="s">
        <v>506</v>
      </c>
      <c r="FQ47" s="53">
        <v>8.475479679306119</v>
      </c>
      <c r="FS47" s="53" t="s">
        <v>506</v>
      </c>
      <c r="FU47" s="53" t="s">
        <v>506</v>
      </c>
      <c r="FW47" s="53" t="s">
        <v>506</v>
      </c>
      <c r="FY47" s="53" t="s">
        <v>506</v>
      </c>
      <c r="GA47" s="53" t="s">
        <v>506</v>
      </c>
      <c r="GC47" s="53" t="s">
        <v>506</v>
      </c>
      <c r="GG47" s="53">
        <v>2.6842921081900677</v>
      </c>
      <c r="GK47">
        <v>8.475479679306119</v>
      </c>
      <c r="GL47">
        <v>9.351279245834778</v>
      </c>
    </row>
    <row r="48" spans="1:194" ht="12.75">
      <c r="A48" s="6">
        <v>910</v>
      </c>
      <c r="B48" s="6" t="s">
        <v>413</v>
      </c>
      <c r="C48" t="s">
        <v>414</v>
      </c>
      <c r="D48" t="s">
        <v>95</v>
      </c>
      <c r="E48" t="s">
        <v>93</v>
      </c>
      <c r="F48" t="s">
        <v>201</v>
      </c>
      <c r="H48" t="s">
        <v>96</v>
      </c>
      <c r="P48" s="1"/>
      <c r="Q48" t="s">
        <v>99</v>
      </c>
      <c r="R48" t="s">
        <v>97</v>
      </c>
      <c r="S48" t="s">
        <v>99</v>
      </c>
      <c r="T48" s="1">
        <v>36281</v>
      </c>
      <c r="U48" t="s">
        <v>415</v>
      </c>
      <c r="V48" t="s">
        <v>347</v>
      </c>
      <c r="Y48">
        <v>3</v>
      </c>
      <c r="Z48">
        <v>1</v>
      </c>
      <c r="AA48">
        <v>1</v>
      </c>
      <c r="AC48" t="s">
        <v>209</v>
      </c>
      <c r="AD48">
        <v>1</v>
      </c>
      <c r="AE48" t="s">
        <v>976</v>
      </c>
      <c r="AF48" t="s">
        <v>355</v>
      </c>
      <c r="AH48" s="37">
        <v>67.93636956</v>
      </c>
      <c r="AJ48" s="37">
        <v>69.95410747</v>
      </c>
      <c r="BD48" s="37">
        <v>818.3156256</v>
      </c>
      <c r="BF48" s="37">
        <v>98.87309093</v>
      </c>
      <c r="BG48">
        <v>0</v>
      </c>
      <c r="BH48" s="41">
        <v>68.945238515</v>
      </c>
      <c r="BI48">
        <v>1</v>
      </c>
      <c r="BJ48" t="s">
        <v>976</v>
      </c>
      <c r="BK48" t="s">
        <v>879</v>
      </c>
      <c r="BM48" s="103">
        <v>80.49486949</v>
      </c>
      <c r="BO48" s="103">
        <v>80.22778195</v>
      </c>
      <c r="CC48" s="103">
        <v>-116.6002185</v>
      </c>
      <c r="CE48" s="103">
        <v>72.53525252</v>
      </c>
      <c r="CI48">
        <v>0</v>
      </c>
      <c r="CK48">
        <v>0</v>
      </c>
      <c r="CY48">
        <v>0</v>
      </c>
      <c r="DA48">
        <v>0</v>
      </c>
      <c r="DK48" s="110">
        <v>348.3</v>
      </c>
      <c r="DM48" s="110">
        <v>353.8</v>
      </c>
      <c r="DO48" s="110">
        <v>377.8</v>
      </c>
      <c r="EI48" s="110">
        <v>360</v>
      </c>
      <c r="EK48" s="110">
        <v>348.3</v>
      </c>
      <c r="EM48" s="110">
        <v>353.8</v>
      </c>
      <c r="EO48" s="110">
        <v>377.8</v>
      </c>
      <c r="ES48" s="110">
        <f t="shared" si="1"/>
        <v>359.9666666666667</v>
      </c>
      <c r="EY48" s="26">
        <v>1</v>
      </c>
      <c r="EZ48" s="55" t="s">
        <v>976</v>
      </c>
      <c r="FC48" s="53">
        <v>223.89216894298534</v>
      </c>
      <c r="FE48" s="53">
        <v>243.142723724738</v>
      </c>
      <c r="FI48" s="53" t="s">
        <v>506</v>
      </c>
      <c r="FK48" s="53" t="s">
        <v>506</v>
      </c>
      <c r="FO48" s="53">
        <v>2673.1884911651337</v>
      </c>
      <c r="FP48" s="53" t="s">
        <v>506</v>
      </c>
      <c r="FQ48" s="53">
        <v>330.68725038765615</v>
      </c>
      <c r="FS48" s="53">
        <v>1.1478629627679768</v>
      </c>
      <c r="FU48" s="53">
        <v>1.2297190081469322</v>
      </c>
      <c r="FY48" s="53" t="s">
        <v>506</v>
      </c>
      <c r="GA48" s="53" t="s">
        <v>506</v>
      </c>
      <c r="GC48" s="53" t="s">
        <v>506</v>
      </c>
      <c r="GE48" s="53">
        <v>1.2341577997141298</v>
      </c>
      <c r="GG48" s="53">
        <v>1.2040425662816505</v>
      </c>
      <c r="GK48">
        <v>233.51744633386167</v>
      </c>
      <c r="GL48">
        <v>330.68725038765615</v>
      </c>
    </row>
    <row r="49" spans="1:194" ht="12.75">
      <c r="A49" s="6">
        <v>911</v>
      </c>
      <c r="B49" s="6" t="s">
        <v>435</v>
      </c>
      <c r="C49" t="s">
        <v>117</v>
      </c>
      <c r="D49" t="s">
        <v>118</v>
      </c>
      <c r="E49" t="s">
        <v>93</v>
      </c>
      <c r="F49" t="s">
        <v>201</v>
      </c>
      <c r="H49" t="s">
        <v>96</v>
      </c>
      <c r="P49" s="1"/>
      <c r="Q49" t="s">
        <v>99</v>
      </c>
      <c r="R49" t="s">
        <v>97</v>
      </c>
      <c r="S49" t="s">
        <v>99</v>
      </c>
      <c r="T49" s="1">
        <v>34820</v>
      </c>
      <c r="U49" t="s">
        <v>281</v>
      </c>
      <c r="V49" t="s">
        <v>204</v>
      </c>
      <c r="Y49">
        <v>1</v>
      </c>
      <c r="Z49">
        <v>1</v>
      </c>
      <c r="AA49">
        <v>1</v>
      </c>
      <c r="AC49" t="s">
        <v>270</v>
      </c>
      <c r="AD49">
        <v>2</v>
      </c>
      <c r="AE49" t="s">
        <v>352</v>
      </c>
      <c r="AH49" s="37">
        <v>58.76417585</v>
      </c>
      <c r="AL49" s="37">
        <v>56.07013845</v>
      </c>
      <c r="BD49" s="37">
        <v>124.6326232</v>
      </c>
      <c r="BF49" s="37">
        <v>68.68110849</v>
      </c>
      <c r="BG49" s="2">
        <v>0</v>
      </c>
      <c r="BH49" s="43">
        <v>57.41715715</v>
      </c>
      <c r="BI49">
        <v>1</v>
      </c>
      <c r="BJ49" t="s">
        <v>352</v>
      </c>
      <c r="BK49" t="s">
        <v>908</v>
      </c>
      <c r="BM49" s="103">
        <v>58.49987581</v>
      </c>
      <c r="BQ49" s="103">
        <v>55.32259884</v>
      </c>
      <c r="CC49" s="103">
        <v>42.8552851</v>
      </c>
      <c r="CE49" s="103">
        <v>57.52559772</v>
      </c>
      <c r="CI49">
        <v>0</v>
      </c>
      <c r="CM49">
        <v>0</v>
      </c>
      <c r="CY49">
        <v>0</v>
      </c>
      <c r="DA49">
        <v>0</v>
      </c>
      <c r="DJ49">
        <v>0</v>
      </c>
      <c r="DK49" s="110">
        <v>141.6248046</v>
      </c>
      <c r="DL49">
        <v>0</v>
      </c>
      <c r="DM49" s="110">
        <v>218.0713856</v>
      </c>
      <c r="DN49">
        <v>0</v>
      </c>
      <c r="DO49" s="110">
        <v>125.4763467</v>
      </c>
      <c r="EH49">
        <v>0</v>
      </c>
      <c r="EI49" s="110">
        <v>161.7241789</v>
      </c>
      <c r="EJ49">
        <v>0</v>
      </c>
      <c r="EK49" s="110">
        <v>141.6248046</v>
      </c>
      <c r="EL49">
        <v>0</v>
      </c>
      <c r="EM49" s="110">
        <v>218.0713856</v>
      </c>
      <c r="EN49">
        <v>0</v>
      </c>
      <c r="EO49" s="110">
        <v>125.4763467</v>
      </c>
      <c r="ER49">
        <f>AVERAGE(EN49,EL49,EJ49)</f>
        <v>0</v>
      </c>
      <c r="ES49" s="110">
        <f t="shared" si="1"/>
        <v>161.7241789666667</v>
      </c>
      <c r="EY49" s="26">
        <v>1</v>
      </c>
      <c r="EZ49" s="55" t="s">
        <v>976</v>
      </c>
      <c r="FC49" s="53">
        <v>227.97972087971777</v>
      </c>
      <c r="FG49" s="53">
        <v>221.16300584620663</v>
      </c>
      <c r="FI49" s="53" t="s">
        <v>506</v>
      </c>
      <c r="FK49" s="53" t="s">
        <v>506</v>
      </c>
      <c r="FO49" s="53">
        <v>458.91807455699984</v>
      </c>
      <c r="FP49" s="53" t="s">
        <v>506</v>
      </c>
      <c r="FQ49" s="53">
        <v>263.3648532398029</v>
      </c>
      <c r="FS49" s="53">
        <v>0.5494433122787101</v>
      </c>
      <c r="FW49" s="53">
        <v>0.4949287939340331</v>
      </c>
      <c r="FY49" s="53" t="s">
        <v>506</v>
      </c>
      <c r="GA49" s="53" t="s">
        <v>506</v>
      </c>
      <c r="GC49" s="53" t="s">
        <v>506</v>
      </c>
      <c r="GE49" s="53">
        <v>0.8029751587185487</v>
      </c>
      <c r="GG49" s="53">
        <v>0.6201481830702777</v>
      </c>
      <c r="GK49">
        <v>224.5713633629622</v>
      </c>
    </row>
    <row r="50" spans="1:194" ht="12.75">
      <c r="A50" s="6" t="s">
        <v>141</v>
      </c>
      <c r="B50" s="6" t="s">
        <v>435</v>
      </c>
      <c r="C50" t="s">
        <v>142</v>
      </c>
      <c r="D50" t="s">
        <v>118</v>
      </c>
      <c r="E50" t="s">
        <v>93</v>
      </c>
      <c r="F50" t="s">
        <v>201</v>
      </c>
      <c r="H50" t="s">
        <v>96</v>
      </c>
      <c r="P50" s="1"/>
      <c r="Q50" t="s">
        <v>99</v>
      </c>
      <c r="R50" t="s">
        <v>97</v>
      </c>
      <c r="S50" t="s">
        <v>99</v>
      </c>
      <c r="T50" s="1">
        <v>34820</v>
      </c>
      <c r="U50" t="s">
        <v>281</v>
      </c>
      <c r="V50" t="s">
        <v>204</v>
      </c>
      <c r="Y50">
        <v>1</v>
      </c>
      <c r="Z50">
        <v>1</v>
      </c>
      <c r="AA50">
        <v>1</v>
      </c>
      <c r="AC50" t="s">
        <v>270</v>
      </c>
      <c r="AD50">
        <v>1</v>
      </c>
      <c r="AE50" t="s">
        <v>352</v>
      </c>
      <c r="AF50" t="s">
        <v>896</v>
      </c>
      <c r="AH50" s="37">
        <v>58.76417585</v>
      </c>
      <c r="AL50" s="37">
        <v>56.07013845</v>
      </c>
      <c r="BD50" s="37">
        <v>124.6326232</v>
      </c>
      <c r="BF50" s="37">
        <v>68.68110849</v>
      </c>
      <c r="BG50" s="2">
        <v>0</v>
      </c>
      <c r="BH50" s="43">
        <v>57.41715715</v>
      </c>
      <c r="BI50">
        <v>1</v>
      </c>
      <c r="BJ50" t="s">
        <v>352</v>
      </c>
      <c r="BK50" t="s">
        <v>909</v>
      </c>
      <c r="BM50" s="103">
        <v>58.49987581</v>
      </c>
      <c r="BQ50" s="103">
        <v>55.32259884</v>
      </c>
      <c r="CC50" s="103">
        <v>42.8552851</v>
      </c>
      <c r="CE50" s="103">
        <v>57.52559772</v>
      </c>
      <c r="CI50">
        <v>0</v>
      </c>
      <c r="CM50">
        <v>0</v>
      </c>
      <c r="CY50">
        <v>0</v>
      </c>
      <c r="DA50">
        <v>0</v>
      </c>
      <c r="DJ50">
        <v>0</v>
      </c>
      <c r="DK50" s="110">
        <v>141.6248046</v>
      </c>
      <c r="DL50">
        <v>0</v>
      </c>
      <c r="DM50" s="110">
        <v>218.0713856</v>
      </c>
      <c r="DN50">
        <v>0</v>
      </c>
      <c r="DO50" s="110">
        <v>125.4763467</v>
      </c>
      <c r="EH50">
        <v>0</v>
      </c>
      <c r="EI50" s="110">
        <v>161.7241789</v>
      </c>
      <c r="EJ50">
        <v>0</v>
      </c>
      <c r="EK50" s="110">
        <v>141.6248046</v>
      </c>
      <c r="EL50">
        <v>0</v>
      </c>
      <c r="EM50" s="110">
        <v>218.0713856</v>
      </c>
      <c r="EN50">
        <v>0</v>
      </c>
      <c r="EO50" s="110">
        <v>125.4763467</v>
      </c>
      <c r="ER50">
        <f>AVERAGE(EN50,EL50,EJ50)</f>
        <v>0</v>
      </c>
      <c r="ES50" s="110">
        <f t="shared" si="1"/>
        <v>161.7241789666667</v>
      </c>
      <c r="EY50" s="26">
        <v>1</v>
      </c>
      <c r="EZ50" s="55" t="s">
        <v>352</v>
      </c>
      <c r="FA50" s="55" t="s">
        <v>896</v>
      </c>
      <c r="FC50" s="53">
        <v>227.97972087971777</v>
      </c>
      <c r="FG50" s="53">
        <v>221.16300584620663</v>
      </c>
      <c r="FI50" s="53" t="s">
        <v>506</v>
      </c>
      <c r="FK50" s="53" t="s">
        <v>506</v>
      </c>
      <c r="FO50" s="53">
        <v>458.91807455699984</v>
      </c>
      <c r="FP50" s="53" t="s">
        <v>506</v>
      </c>
      <c r="FQ50" s="53">
        <v>263.3648532398029</v>
      </c>
      <c r="FS50" s="53">
        <v>0.5494433122787101</v>
      </c>
      <c r="FW50" s="53">
        <v>0.4949287939340331</v>
      </c>
      <c r="FY50" s="53" t="s">
        <v>506</v>
      </c>
      <c r="GA50" s="53" t="s">
        <v>506</v>
      </c>
      <c r="GC50" s="53" t="s">
        <v>506</v>
      </c>
      <c r="GE50" s="53">
        <v>0.8029751587185487</v>
      </c>
      <c r="GG50" s="53">
        <v>0.6201481830702777</v>
      </c>
      <c r="GK50">
        <v>224.5713633629622</v>
      </c>
    </row>
    <row r="51" spans="1:194" ht="12.75">
      <c r="A51" s="6" t="s">
        <v>143</v>
      </c>
      <c r="B51" s="6" t="s">
        <v>435</v>
      </c>
      <c r="C51" t="s">
        <v>142</v>
      </c>
      <c r="D51" t="s">
        <v>118</v>
      </c>
      <c r="E51" t="s">
        <v>93</v>
      </c>
      <c r="F51" t="s">
        <v>201</v>
      </c>
      <c r="H51" t="s">
        <v>96</v>
      </c>
      <c r="P51" s="1"/>
      <c r="Q51" t="s">
        <v>99</v>
      </c>
      <c r="R51" t="s">
        <v>97</v>
      </c>
      <c r="S51" t="s">
        <v>99</v>
      </c>
      <c r="T51" s="1">
        <v>34820</v>
      </c>
      <c r="U51" t="s">
        <v>281</v>
      </c>
      <c r="V51" t="s">
        <v>204</v>
      </c>
      <c r="Y51">
        <v>1</v>
      </c>
      <c r="Z51">
        <v>1</v>
      </c>
      <c r="AA51">
        <v>1</v>
      </c>
      <c r="AC51" t="s">
        <v>270</v>
      </c>
      <c r="AD51">
        <v>1</v>
      </c>
      <c r="AE51" t="s">
        <v>352</v>
      </c>
      <c r="AF51" t="s">
        <v>896</v>
      </c>
      <c r="AH51" s="37">
        <v>58.76417585</v>
      </c>
      <c r="AL51" s="37">
        <v>56.07013845</v>
      </c>
      <c r="BD51" s="37">
        <v>124.6326232</v>
      </c>
      <c r="BF51" s="37">
        <v>68.68110849</v>
      </c>
      <c r="BG51" s="2">
        <v>0</v>
      </c>
      <c r="BH51" s="43">
        <v>57.41715715</v>
      </c>
      <c r="BI51">
        <v>1</v>
      </c>
      <c r="BJ51" t="s">
        <v>352</v>
      </c>
      <c r="BK51" t="s">
        <v>909</v>
      </c>
      <c r="BM51" s="103">
        <v>58.49987581</v>
      </c>
      <c r="BQ51" s="103">
        <v>55.32259884</v>
      </c>
      <c r="CC51" s="103">
        <v>42.8552851</v>
      </c>
      <c r="CE51" s="103">
        <v>57.52559772</v>
      </c>
      <c r="CI51">
        <v>0</v>
      </c>
      <c r="CM51">
        <v>0</v>
      </c>
      <c r="CY51">
        <v>0</v>
      </c>
      <c r="DA51">
        <v>0</v>
      </c>
      <c r="DJ51">
        <v>0</v>
      </c>
      <c r="DK51" s="110">
        <v>141.6248046</v>
      </c>
      <c r="DL51">
        <v>0</v>
      </c>
      <c r="DM51" s="110">
        <v>218.0713856</v>
      </c>
      <c r="DN51">
        <v>0</v>
      </c>
      <c r="DO51" s="110">
        <v>125.4763467</v>
      </c>
      <c r="EH51">
        <v>0</v>
      </c>
      <c r="EI51" s="110">
        <v>161.7241789</v>
      </c>
      <c r="EJ51">
        <v>0</v>
      </c>
      <c r="EK51" s="110">
        <v>141.6248046</v>
      </c>
      <c r="EL51">
        <v>0</v>
      </c>
      <c r="EM51" s="110">
        <v>218.0713856</v>
      </c>
      <c r="EN51">
        <v>0</v>
      </c>
      <c r="EO51" s="110">
        <v>125.4763467</v>
      </c>
      <c r="ER51">
        <f>AVERAGE(EN51,EL51,EJ51)</f>
        <v>0</v>
      </c>
      <c r="ES51" s="110">
        <f t="shared" si="1"/>
        <v>161.7241789666667</v>
      </c>
      <c r="EY51" s="26">
        <v>1</v>
      </c>
      <c r="EZ51" s="55" t="s">
        <v>352</v>
      </c>
      <c r="FA51" s="55" t="s">
        <v>896</v>
      </c>
      <c r="FC51" s="53">
        <v>227.97972087971777</v>
      </c>
      <c r="FG51" s="53">
        <v>221.16300584620663</v>
      </c>
      <c r="FI51" s="53" t="s">
        <v>506</v>
      </c>
      <c r="FK51" s="53" t="s">
        <v>506</v>
      </c>
      <c r="FO51" s="53">
        <v>458.91807455699984</v>
      </c>
      <c r="FP51" s="53" t="s">
        <v>506</v>
      </c>
      <c r="FQ51" s="53">
        <v>263.3648532398029</v>
      </c>
      <c r="FS51" s="53">
        <v>0.5494433122787101</v>
      </c>
      <c r="FW51" s="53">
        <v>0.4949287939340331</v>
      </c>
      <c r="FY51" s="53" t="s">
        <v>506</v>
      </c>
      <c r="GA51" s="53" t="s">
        <v>506</v>
      </c>
      <c r="GC51" s="53" t="s">
        <v>506</v>
      </c>
      <c r="GE51" s="53">
        <v>0.8029751587185487</v>
      </c>
      <c r="GG51" s="53">
        <v>0.6201481830702777</v>
      </c>
      <c r="GK51">
        <v>224.5713633629622</v>
      </c>
    </row>
    <row r="52" spans="1:194" ht="12.75">
      <c r="A52" s="6">
        <v>911</v>
      </c>
      <c r="B52" s="6" t="s">
        <v>275</v>
      </c>
      <c r="C52" t="s">
        <v>117</v>
      </c>
      <c r="D52" t="s">
        <v>118</v>
      </c>
      <c r="E52" t="s">
        <v>93</v>
      </c>
      <c r="F52" t="s">
        <v>201</v>
      </c>
      <c r="H52" t="s">
        <v>96</v>
      </c>
      <c r="P52" s="1"/>
      <c r="Q52" t="s">
        <v>99</v>
      </c>
      <c r="R52" t="s">
        <v>97</v>
      </c>
      <c r="S52" t="s">
        <v>99</v>
      </c>
      <c r="T52" s="1">
        <v>37196</v>
      </c>
      <c r="U52" t="s">
        <v>234</v>
      </c>
      <c r="AD52">
        <v>0</v>
      </c>
      <c r="AE52" t="s">
        <v>204</v>
      </c>
      <c r="AH52" s="37">
        <v>22.69</v>
      </c>
      <c r="AJ52" s="37">
        <v>34.07</v>
      </c>
      <c r="AL52" s="37">
        <v>32.98</v>
      </c>
      <c r="BF52" s="37">
        <v>29.91333333</v>
      </c>
      <c r="BG52">
        <v>0</v>
      </c>
      <c r="BH52" s="41">
        <v>29.913333333333338</v>
      </c>
      <c r="DK52" s="110">
        <v>16.18329677</v>
      </c>
      <c r="DM52" s="110">
        <v>17.14024767</v>
      </c>
      <c r="DO52" s="110">
        <v>17.3740205</v>
      </c>
      <c r="EI52" s="110">
        <v>8.449594156</v>
      </c>
      <c r="EK52" s="110">
        <v>16.18329677</v>
      </c>
      <c r="EM52" s="110">
        <v>17.14024767</v>
      </c>
      <c r="EO52" s="110">
        <v>17.3740205</v>
      </c>
      <c r="ES52" s="110">
        <f t="shared" si="1"/>
        <v>16.899188313333333</v>
      </c>
    </row>
    <row r="53" spans="1:194" ht="12.75">
      <c r="A53" s="6" t="s">
        <v>141</v>
      </c>
      <c r="B53" s="6" t="s">
        <v>275</v>
      </c>
      <c r="C53" t="s">
        <v>142</v>
      </c>
      <c r="D53" t="s">
        <v>118</v>
      </c>
      <c r="E53" t="s">
        <v>93</v>
      </c>
      <c r="F53" t="s">
        <v>201</v>
      </c>
      <c r="H53" t="s">
        <v>96</v>
      </c>
      <c r="P53" s="1"/>
      <c r="Q53" t="s">
        <v>99</v>
      </c>
      <c r="R53" t="s">
        <v>97</v>
      </c>
      <c r="S53" t="s">
        <v>99</v>
      </c>
      <c r="T53" s="1">
        <v>37196</v>
      </c>
      <c r="U53" t="s">
        <v>234</v>
      </c>
      <c r="AD53">
        <v>0</v>
      </c>
      <c r="AE53" t="s">
        <v>352</v>
      </c>
      <c r="AF53" t="s">
        <v>896</v>
      </c>
      <c r="AH53" s="37">
        <v>22.69</v>
      </c>
      <c r="AJ53" s="37">
        <v>34.07</v>
      </c>
      <c r="AL53" s="37">
        <v>32.98</v>
      </c>
      <c r="BF53" s="37">
        <v>29.91333333</v>
      </c>
      <c r="BG53">
        <v>0</v>
      </c>
      <c r="BH53" s="41">
        <v>29.913333333333338</v>
      </c>
      <c r="DK53" s="110">
        <v>16.18329677</v>
      </c>
      <c r="DM53" s="110">
        <v>17.14024767</v>
      </c>
      <c r="DO53" s="110">
        <v>17.3740205</v>
      </c>
      <c r="EI53" s="110">
        <v>8.449594156</v>
      </c>
      <c r="EK53" s="110">
        <v>16.18329677</v>
      </c>
      <c r="EM53" s="110">
        <v>17.14024767</v>
      </c>
      <c r="EO53" s="110">
        <v>17.3740205</v>
      </c>
      <c r="ES53" s="110">
        <f t="shared" si="1"/>
        <v>16.899188313333333</v>
      </c>
    </row>
    <row r="54" spans="1:194" ht="12.75">
      <c r="A54" s="6" t="s">
        <v>143</v>
      </c>
      <c r="B54" s="6" t="s">
        <v>275</v>
      </c>
      <c r="C54" t="s">
        <v>142</v>
      </c>
      <c r="D54" t="s">
        <v>118</v>
      </c>
      <c r="E54" t="s">
        <v>93</v>
      </c>
      <c r="F54" t="s">
        <v>201</v>
      </c>
      <c r="H54" t="s">
        <v>96</v>
      </c>
      <c r="P54" s="1"/>
      <c r="Q54" t="s">
        <v>99</v>
      </c>
      <c r="R54" t="s">
        <v>97</v>
      </c>
      <c r="S54" t="s">
        <v>99</v>
      </c>
      <c r="T54" s="1">
        <v>37196</v>
      </c>
      <c r="U54" t="s">
        <v>234</v>
      </c>
      <c r="AD54">
        <v>0</v>
      </c>
      <c r="AE54" t="s">
        <v>352</v>
      </c>
      <c r="AF54" t="s">
        <v>896</v>
      </c>
      <c r="AH54" s="37">
        <v>22.69</v>
      </c>
      <c r="AJ54" s="37">
        <v>34.07</v>
      </c>
      <c r="AL54" s="37">
        <v>32.98</v>
      </c>
      <c r="BF54" s="37">
        <v>29.91333333</v>
      </c>
      <c r="BG54">
        <v>0</v>
      </c>
      <c r="BH54" s="41">
        <v>29.913333333333338</v>
      </c>
      <c r="DK54" s="110">
        <v>16.18329677</v>
      </c>
      <c r="DM54" s="110">
        <v>17.14024767</v>
      </c>
      <c r="DO54" s="110">
        <v>17.3740205</v>
      </c>
      <c r="EI54" s="110">
        <v>8.449594156</v>
      </c>
      <c r="EK54" s="110">
        <v>16.18329677</v>
      </c>
      <c r="EM54" s="110">
        <v>17.14024767</v>
      </c>
      <c r="EO54" s="110">
        <v>17.3740205</v>
      </c>
      <c r="ES54" s="110">
        <f t="shared" si="1"/>
        <v>16.899188313333333</v>
      </c>
    </row>
    <row r="55" spans="1:194" ht="12.75">
      <c r="A55" s="6">
        <v>911</v>
      </c>
      <c r="B55" s="6" t="s">
        <v>273</v>
      </c>
      <c r="C55" t="s">
        <v>117</v>
      </c>
      <c r="D55" t="s">
        <v>118</v>
      </c>
      <c r="E55" t="s">
        <v>93</v>
      </c>
      <c r="F55" t="s">
        <v>201</v>
      </c>
      <c r="H55" t="s">
        <v>96</v>
      </c>
      <c r="P55" s="1"/>
      <c r="Q55" t="s">
        <v>99</v>
      </c>
      <c r="R55" t="s">
        <v>97</v>
      </c>
      <c r="S55" t="s">
        <v>99</v>
      </c>
      <c r="T55" s="1">
        <v>37196</v>
      </c>
      <c r="U55" t="s">
        <v>274</v>
      </c>
      <c r="AD55">
        <v>0</v>
      </c>
      <c r="AE55" t="s">
        <v>204</v>
      </c>
      <c r="AH55" s="37">
        <v>9.8</v>
      </c>
      <c r="AJ55" s="37">
        <v>48.21</v>
      </c>
      <c r="AL55" s="37">
        <v>21.19</v>
      </c>
      <c r="BF55" s="37">
        <v>26.4</v>
      </c>
      <c r="BG55">
        <v>0</v>
      </c>
      <c r="BH55" s="41">
        <v>26.4</v>
      </c>
      <c r="DK55" s="110">
        <v>22.58892528</v>
      </c>
      <c r="DM55" s="110">
        <v>30.31763862</v>
      </c>
      <c r="DO55" s="110">
        <v>22.29214612</v>
      </c>
      <c r="EI55" s="110">
        <v>25.06623667</v>
      </c>
      <c r="EK55" s="110">
        <v>22.58892528</v>
      </c>
      <c r="EM55" s="110">
        <v>30.31763862</v>
      </c>
      <c r="EO55" s="110">
        <v>22.29214612</v>
      </c>
      <c r="ES55" s="110">
        <f t="shared" si="1"/>
        <v>25.066236673333336</v>
      </c>
    </row>
    <row r="56" spans="1:194" ht="12.75">
      <c r="A56" s="6" t="s">
        <v>141</v>
      </c>
      <c r="B56" s="6" t="s">
        <v>273</v>
      </c>
      <c r="C56" t="s">
        <v>142</v>
      </c>
      <c r="D56" t="s">
        <v>118</v>
      </c>
      <c r="E56" t="s">
        <v>93</v>
      </c>
      <c r="F56" t="s">
        <v>201</v>
      </c>
      <c r="H56" t="s">
        <v>96</v>
      </c>
      <c r="P56" s="1"/>
      <c r="Q56" t="s">
        <v>99</v>
      </c>
      <c r="R56" t="s">
        <v>97</v>
      </c>
      <c r="S56" t="s">
        <v>99</v>
      </c>
      <c r="T56" s="1">
        <v>37196</v>
      </c>
      <c r="U56" t="s">
        <v>274</v>
      </c>
      <c r="AD56">
        <v>0</v>
      </c>
      <c r="AE56" t="s">
        <v>352</v>
      </c>
      <c r="AF56" t="s">
        <v>896</v>
      </c>
      <c r="AH56" s="37">
        <v>9.8</v>
      </c>
      <c r="AJ56" s="37">
        <v>48.21</v>
      </c>
      <c r="AL56" s="37">
        <v>21.19</v>
      </c>
      <c r="BF56" s="37">
        <v>26.4</v>
      </c>
      <c r="BG56">
        <v>0</v>
      </c>
      <c r="BH56" s="41">
        <v>26.4</v>
      </c>
      <c r="DK56" s="110">
        <v>22.58892528</v>
      </c>
      <c r="DM56" s="110">
        <v>30.31763862</v>
      </c>
      <c r="DO56" s="110">
        <v>22.29214612</v>
      </c>
      <c r="EI56" s="110">
        <v>25.06623667</v>
      </c>
      <c r="EK56" s="110">
        <v>22.58892528</v>
      </c>
      <c r="EM56" s="110">
        <v>30.31763862</v>
      </c>
      <c r="EO56" s="110">
        <v>22.29214612</v>
      </c>
      <c r="ES56" s="110">
        <f t="shared" si="1"/>
        <v>25.066236673333336</v>
      </c>
    </row>
    <row r="57" spans="1:194" ht="12.75">
      <c r="A57" s="6" t="s">
        <v>143</v>
      </c>
      <c r="B57" s="6" t="s">
        <v>273</v>
      </c>
      <c r="C57" t="s">
        <v>142</v>
      </c>
      <c r="D57" t="s">
        <v>118</v>
      </c>
      <c r="E57" t="s">
        <v>93</v>
      </c>
      <c r="F57" t="s">
        <v>201</v>
      </c>
      <c r="H57" t="s">
        <v>96</v>
      </c>
      <c r="P57" s="1"/>
      <c r="Q57" t="s">
        <v>99</v>
      </c>
      <c r="R57" t="s">
        <v>97</v>
      </c>
      <c r="S57" t="s">
        <v>99</v>
      </c>
      <c r="T57" s="1">
        <v>37196</v>
      </c>
      <c r="U57" t="s">
        <v>274</v>
      </c>
      <c r="AD57">
        <v>0</v>
      </c>
      <c r="AE57" t="s">
        <v>352</v>
      </c>
      <c r="AF57" t="s">
        <v>896</v>
      </c>
      <c r="AG57" s="37"/>
      <c r="AH57" s="37">
        <v>9.8</v>
      </c>
      <c r="AJ57" s="37">
        <v>48.21</v>
      </c>
      <c r="AL57" s="37">
        <v>21.19</v>
      </c>
      <c r="BF57" s="37">
        <v>26.4</v>
      </c>
      <c r="BG57">
        <v>0</v>
      </c>
      <c r="BH57" s="41">
        <v>26.4</v>
      </c>
      <c r="DK57" s="110">
        <v>22.58892528</v>
      </c>
      <c r="DM57" s="110">
        <v>30.31763862</v>
      </c>
      <c r="DO57" s="110">
        <v>22.29214612</v>
      </c>
      <c r="EI57" s="110">
        <v>25.06623667</v>
      </c>
      <c r="EK57" s="110">
        <v>22.58892528</v>
      </c>
      <c r="EM57" s="110">
        <v>30.31763862</v>
      </c>
      <c r="EO57" s="110">
        <v>22.29214612</v>
      </c>
      <c r="ES57" s="110">
        <f t="shared" si="1"/>
        <v>25.066236673333336</v>
      </c>
    </row>
    <row r="58" spans="1:194" ht="12.75">
      <c r="A58" s="6">
        <v>911</v>
      </c>
      <c r="B58" s="6" t="s">
        <v>437</v>
      </c>
      <c r="C58" t="s">
        <v>117</v>
      </c>
      <c r="D58" t="s">
        <v>118</v>
      </c>
      <c r="E58" t="s">
        <v>93</v>
      </c>
      <c r="F58" t="s">
        <v>201</v>
      </c>
      <c r="H58" t="s">
        <v>96</v>
      </c>
      <c r="P58" s="1"/>
      <c r="Q58" t="s">
        <v>99</v>
      </c>
      <c r="R58" t="s">
        <v>97</v>
      </c>
      <c r="S58" t="s">
        <v>99</v>
      </c>
      <c r="T58" s="1">
        <v>34820</v>
      </c>
      <c r="U58" t="s">
        <v>281</v>
      </c>
      <c r="V58" t="s">
        <v>204</v>
      </c>
      <c r="Y58">
        <v>1</v>
      </c>
      <c r="Z58">
        <v>1</v>
      </c>
      <c r="AA58">
        <v>1</v>
      </c>
      <c r="AC58" t="s">
        <v>270</v>
      </c>
      <c r="AD58">
        <v>2</v>
      </c>
      <c r="AE58" t="s">
        <v>352</v>
      </c>
      <c r="AH58" s="37">
        <v>83.44165962</v>
      </c>
      <c r="AL58" s="37">
        <v>64.59613499</v>
      </c>
      <c r="BD58" s="37">
        <v>164.797177</v>
      </c>
      <c r="BF58" s="37">
        <v>96.73256829</v>
      </c>
      <c r="BG58" s="2">
        <v>0</v>
      </c>
      <c r="BH58" s="43">
        <v>74.018897305</v>
      </c>
      <c r="BI58">
        <v>1</v>
      </c>
      <c r="BJ58" t="s">
        <v>352</v>
      </c>
      <c r="BK58" t="s">
        <v>908</v>
      </c>
      <c r="BM58" s="103">
        <v>59.4155352</v>
      </c>
      <c r="BQ58" s="103">
        <v>43.58416158</v>
      </c>
      <c r="CC58" s="103">
        <v>7.779979295</v>
      </c>
      <c r="CE58" s="103">
        <v>41.83249051</v>
      </c>
      <c r="CI58">
        <v>0</v>
      </c>
      <c r="CM58">
        <v>0</v>
      </c>
      <c r="CY58">
        <v>0</v>
      </c>
      <c r="DA58">
        <v>0</v>
      </c>
      <c r="DK58" s="110">
        <v>205.5693021</v>
      </c>
      <c r="DM58" s="110">
        <v>178.7214017</v>
      </c>
      <c r="DO58" s="110">
        <v>114.5266161</v>
      </c>
      <c r="EI58" s="110">
        <v>166.27244</v>
      </c>
      <c r="EK58" s="110">
        <v>205.5693021</v>
      </c>
      <c r="EM58" s="110">
        <v>178.7214017</v>
      </c>
      <c r="EO58" s="110">
        <v>114.5266161</v>
      </c>
      <c r="ES58" s="110">
        <f t="shared" si="1"/>
        <v>166.27243996666667</v>
      </c>
      <c r="EY58" s="26">
        <v>1</v>
      </c>
      <c r="EZ58" s="55" t="s">
        <v>348</v>
      </c>
      <c r="FC58" s="53">
        <v>209.14010796630203</v>
      </c>
      <c r="FG58" s="53">
        <v>156.80667794405284</v>
      </c>
      <c r="FI58" s="53" t="s">
        <v>506</v>
      </c>
      <c r="FK58" s="53" t="s">
        <v>506</v>
      </c>
      <c r="FO58" s="53">
        <v>395.52679146545097</v>
      </c>
      <c r="FP58" s="53" t="s">
        <v>506</v>
      </c>
      <c r="FQ58" s="53">
        <v>236.4800184194312</v>
      </c>
      <c r="FS58" s="53">
        <v>0.5152436592410068</v>
      </c>
      <c r="FW58" s="53">
        <v>0.2780125809322028</v>
      </c>
      <c r="FY58" s="53" t="s">
        <v>506</v>
      </c>
      <c r="GA58" s="53" t="s">
        <v>506</v>
      </c>
      <c r="GC58" s="53" t="s">
        <v>506</v>
      </c>
      <c r="GE58" s="53">
        <v>0.4289460770350999</v>
      </c>
      <c r="GG58" s="53">
        <v>0.4064826393936301</v>
      </c>
      <c r="GK58">
        <v>182.97339295517742</v>
      </c>
    </row>
    <row r="59" spans="1:194" ht="12.75">
      <c r="A59" s="6" t="s">
        <v>141</v>
      </c>
      <c r="B59" s="6" t="s">
        <v>437</v>
      </c>
      <c r="C59" t="s">
        <v>142</v>
      </c>
      <c r="D59" t="s">
        <v>118</v>
      </c>
      <c r="E59" t="s">
        <v>93</v>
      </c>
      <c r="F59" t="s">
        <v>201</v>
      </c>
      <c r="H59" t="s">
        <v>96</v>
      </c>
      <c r="P59" s="1"/>
      <c r="Q59" t="s">
        <v>99</v>
      </c>
      <c r="R59" t="s">
        <v>97</v>
      </c>
      <c r="S59" t="s">
        <v>99</v>
      </c>
      <c r="T59" s="1">
        <v>34820</v>
      </c>
      <c r="U59" t="s">
        <v>281</v>
      </c>
      <c r="V59" t="s">
        <v>204</v>
      </c>
      <c r="Y59">
        <v>1</v>
      </c>
      <c r="Z59">
        <v>1</v>
      </c>
      <c r="AA59">
        <v>1</v>
      </c>
      <c r="AC59" t="s">
        <v>270</v>
      </c>
      <c r="AD59">
        <v>1</v>
      </c>
      <c r="AE59" t="s">
        <v>352</v>
      </c>
      <c r="AF59" t="s">
        <v>896</v>
      </c>
      <c r="AH59" s="37">
        <v>83.44165962</v>
      </c>
      <c r="AL59" s="37">
        <v>64.59613499</v>
      </c>
      <c r="BD59" s="37">
        <v>164.797177</v>
      </c>
      <c r="BF59" s="37">
        <v>96.73256829</v>
      </c>
      <c r="BG59" s="2">
        <v>0</v>
      </c>
      <c r="BH59" s="43">
        <v>74.018897305</v>
      </c>
      <c r="BI59">
        <v>1</v>
      </c>
      <c r="BJ59" t="s">
        <v>352</v>
      </c>
      <c r="BK59" t="s">
        <v>909</v>
      </c>
      <c r="BM59" s="103">
        <v>59.4155352</v>
      </c>
      <c r="BQ59" s="103">
        <v>43.58416158</v>
      </c>
      <c r="CC59" s="103">
        <v>7.779979295</v>
      </c>
      <c r="CE59" s="103">
        <v>41.83249051</v>
      </c>
      <c r="CI59">
        <v>0</v>
      </c>
      <c r="CM59">
        <v>0</v>
      </c>
      <c r="CY59">
        <v>0</v>
      </c>
      <c r="DA59">
        <v>0</v>
      </c>
      <c r="DK59" s="110">
        <v>205.5693021</v>
      </c>
      <c r="DM59" s="110">
        <v>178.7214017</v>
      </c>
      <c r="DO59" s="110">
        <v>114.5266161</v>
      </c>
      <c r="EI59" s="110">
        <v>166.27244</v>
      </c>
      <c r="EK59" s="110">
        <v>205.5693021</v>
      </c>
      <c r="EM59" s="110">
        <v>178.7214017</v>
      </c>
      <c r="EO59" s="110">
        <v>114.5266161</v>
      </c>
      <c r="ES59" s="110">
        <f t="shared" si="1"/>
        <v>166.27243996666667</v>
      </c>
      <c r="EY59" s="26">
        <v>1</v>
      </c>
      <c r="EZ59" s="55" t="s">
        <v>352</v>
      </c>
      <c r="FA59" s="55" t="s">
        <v>896</v>
      </c>
      <c r="FC59" s="53">
        <v>209.14010796630203</v>
      </c>
      <c r="FG59" s="53">
        <v>156.80667794405284</v>
      </c>
      <c r="FI59" s="53" t="s">
        <v>506</v>
      </c>
      <c r="FK59" s="53" t="s">
        <v>506</v>
      </c>
      <c r="FO59" s="53">
        <v>395.52679146545097</v>
      </c>
      <c r="FP59" s="53" t="s">
        <v>506</v>
      </c>
      <c r="FQ59" s="53">
        <v>236.4800184194312</v>
      </c>
      <c r="FS59" s="53">
        <v>0.5152436592410068</v>
      </c>
      <c r="FW59" s="53">
        <v>0.2780125809322028</v>
      </c>
      <c r="FY59" s="53" t="s">
        <v>506</v>
      </c>
      <c r="GA59" s="53" t="s">
        <v>506</v>
      </c>
      <c r="GC59" s="53" t="s">
        <v>506</v>
      </c>
      <c r="GE59" s="53">
        <v>0.4289460770350999</v>
      </c>
      <c r="GG59" s="53">
        <v>0.4064826393936301</v>
      </c>
      <c r="GK59">
        <v>182.97339295517742</v>
      </c>
    </row>
    <row r="60" spans="1:194" ht="12.75">
      <c r="A60" s="6" t="s">
        <v>143</v>
      </c>
      <c r="B60" s="6" t="s">
        <v>437</v>
      </c>
      <c r="C60" t="s">
        <v>142</v>
      </c>
      <c r="D60" t="s">
        <v>118</v>
      </c>
      <c r="E60" t="s">
        <v>93</v>
      </c>
      <c r="F60" t="s">
        <v>201</v>
      </c>
      <c r="H60" t="s">
        <v>96</v>
      </c>
      <c r="P60" s="1"/>
      <c r="Q60" t="s">
        <v>99</v>
      </c>
      <c r="R60" t="s">
        <v>97</v>
      </c>
      <c r="S60" t="s">
        <v>99</v>
      </c>
      <c r="T60" s="1">
        <v>34820</v>
      </c>
      <c r="U60" t="s">
        <v>281</v>
      </c>
      <c r="V60" t="s">
        <v>204</v>
      </c>
      <c r="Y60">
        <v>1</v>
      </c>
      <c r="Z60">
        <v>1</v>
      </c>
      <c r="AA60">
        <v>1</v>
      </c>
      <c r="AC60" t="s">
        <v>270</v>
      </c>
      <c r="AD60">
        <v>1</v>
      </c>
      <c r="AE60" t="s">
        <v>352</v>
      </c>
      <c r="AF60" t="s">
        <v>896</v>
      </c>
      <c r="AH60" s="37">
        <v>83.44165962</v>
      </c>
      <c r="AL60" s="37">
        <v>64.59613499</v>
      </c>
      <c r="BD60" s="37">
        <v>164.797177</v>
      </c>
      <c r="BF60" s="37">
        <v>96.73256829</v>
      </c>
      <c r="BG60" s="2">
        <v>0</v>
      </c>
      <c r="BH60" s="43">
        <v>74.018897305</v>
      </c>
      <c r="BI60">
        <v>1</v>
      </c>
      <c r="BJ60" t="s">
        <v>352</v>
      </c>
      <c r="BK60" t="s">
        <v>909</v>
      </c>
      <c r="BM60" s="103">
        <v>59.4155352</v>
      </c>
      <c r="BQ60" s="103">
        <v>43.58416158</v>
      </c>
      <c r="CC60" s="103">
        <v>7.779979295</v>
      </c>
      <c r="CE60" s="103">
        <v>41.83249051</v>
      </c>
      <c r="CI60">
        <v>0</v>
      </c>
      <c r="CM60">
        <v>0</v>
      </c>
      <c r="CY60">
        <v>0</v>
      </c>
      <c r="DA60">
        <v>0</v>
      </c>
      <c r="DK60" s="110">
        <v>205.5693021</v>
      </c>
      <c r="DM60" s="110">
        <v>178.7214017</v>
      </c>
      <c r="DO60" s="110">
        <v>114.5266161</v>
      </c>
      <c r="EI60" s="110">
        <v>166.27244</v>
      </c>
      <c r="EK60" s="110">
        <v>205.5693021</v>
      </c>
      <c r="EM60" s="110">
        <v>178.7214017</v>
      </c>
      <c r="EO60" s="110">
        <v>114.5266161</v>
      </c>
      <c r="ES60" s="110">
        <f t="shared" si="1"/>
        <v>166.27243996666667</v>
      </c>
      <c r="EY60" s="26">
        <v>1</v>
      </c>
      <c r="EZ60" s="55" t="s">
        <v>352</v>
      </c>
      <c r="FA60" s="55" t="s">
        <v>896</v>
      </c>
      <c r="FC60" s="53">
        <v>209.14010796630203</v>
      </c>
      <c r="FG60" s="53">
        <v>156.80667794405284</v>
      </c>
      <c r="FI60" s="53" t="s">
        <v>506</v>
      </c>
      <c r="FK60" s="53" t="s">
        <v>506</v>
      </c>
      <c r="FO60" s="53">
        <v>395.52679146545097</v>
      </c>
      <c r="FP60" s="53" t="s">
        <v>506</v>
      </c>
      <c r="FQ60" s="53">
        <v>236.4800184194312</v>
      </c>
      <c r="FS60" s="53">
        <v>0.5152436592410068</v>
      </c>
      <c r="FW60" s="53">
        <v>0.2780125809322028</v>
      </c>
      <c r="FY60" s="53" t="s">
        <v>506</v>
      </c>
      <c r="GA60" s="53" t="s">
        <v>506</v>
      </c>
      <c r="GC60" s="53" t="s">
        <v>506</v>
      </c>
      <c r="GE60" s="53">
        <v>0.4289460770350999</v>
      </c>
      <c r="GG60" s="53">
        <v>0.4064826393936301</v>
      </c>
      <c r="GK60">
        <v>182.97339295517742</v>
      </c>
    </row>
    <row r="61" spans="1:194" ht="12.75">
      <c r="A61" s="6">
        <v>911</v>
      </c>
      <c r="B61" s="6" t="s">
        <v>438</v>
      </c>
      <c r="C61" t="s">
        <v>117</v>
      </c>
      <c r="D61" t="s">
        <v>118</v>
      </c>
      <c r="E61" t="s">
        <v>93</v>
      </c>
      <c r="F61" t="s">
        <v>201</v>
      </c>
      <c r="H61" t="s">
        <v>96</v>
      </c>
      <c r="P61" s="1"/>
      <c r="Q61" t="s">
        <v>99</v>
      </c>
      <c r="R61" t="s">
        <v>97</v>
      </c>
      <c r="S61" t="s">
        <v>99</v>
      </c>
      <c r="T61" s="1">
        <v>34820</v>
      </c>
      <c r="U61" t="s">
        <v>281</v>
      </c>
      <c r="V61" t="s">
        <v>204</v>
      </c>
      <c r="Y61">
        <v>1</v>
      </c>
      <c r="Z61">
        <v>1</v>
      </c>
      <c r="AA61">
        <v>1</v>
      </c>
      <c r="AC61" t="s">
        <v>270</v>
      </c>
      <c r="AD61">
        <v>2</v>
      </c>
      <c r="AE61" t="s">
        <v>352</v>
      </c>
      <c r="AH61" s="37">
        <v>76.38582389</v>
      </c>
      <c r="AL61" s="37">
        <v>101.2890464</v>
      </c>
      <c r="BD61" s="37">
        <v>75.65614229</v>
      </c>
      <c r="BF61" s="37">
        <v>79.80195271</v>
      </c>
      <c r="BG61" s="2">
        <v>0</v>
      </c>
      <c r="BH61" s="43">
        <v>88.837435145</v>
      </c>
      <c r="BI61">
        <v>1</v>
      </c>
      <c r="BJ61" t="s">
        <v>352</v>
      </c>
      <c r="BK61" t="s">
        <v>908</v>
      </c>
      <c r="BM61" s="103">
        <v>50.23724828</v>
      </c>
      <c r="BQ61" s="103">
        <v>42.48208609</v>
      </c>
      <c r="CC61" s="103">
        <v>55.75664194</v>
      </c>
      <c r="CE61" s="103">
        <v>52.1857683</v>
      </c>
      <c r="CI61">
        <v>0</v>
      </c>
      <c r="CM61">
        <v>0</v>
      </c>
      <c r="CY61">
        <v>0</v>
      </c>
      <c r="DA61">
        <v>0</v>
      </c>
      <c r="DK61" s="110">
        <v>153.4772109</v>
      </c>
      <c r="DM61" s="110">
        <v>170.9988888</v>
      </c>
      <c r="DO61" s="110">
        <v>176.0874564</v>
      </c>
      <c r="EI61" s="110">
        <v>166.8545187</v>
      </c>
      <c r="EK61" s="110">
        <v>153.4772109</v>
      </c>
      <c r="EM61" s="110">
        <v>170.9988888</v>
      </c>
      <c r="EO61" s="110">
        <v>176.0874564</v>
      </c>
      <c r="ES61" s="110">
        <f t="shared" si="1"/>
        <v>166.8545187</v>
      </c>
      <c r="EY61" s="26">
        <v>1</v>
      </c>
      <c r="EZ61" s="55" t="s">
        <v>348</v>
      </c>
      <c r="FC61" s="53">
        <v>136.93365011697762</v>
      </c>
      <c r="FG61" s="53">
        <v>168.20603720312238</v>
      </c>
      <c r="FI61" s="53" t="s">
        <v>506</v>
      </c>
      <c r="FK61" s="53" t="s">
        <v>506</v>
      </c>
      <c r="FO61" s="53">
        <v>135.03315365911567</v>
      </c>
      <c r="FP61" s="53" t="s">
        <v>506</v>
      </c>
      <c r="FQ61" s="53">
        <v>139.27160920132368</v>
      </c>
      <c r="FS61" s="53">
        <v>0.2751321335301</v>
      </c>
      <c r="FW61" s="53">
        <v>0.2924202990840044</v>
      </c>
      <c r="FY61" s="53" t="s">
        <v>506</v>
      </c>
      <c r="GA61" s="53" t="s">
        <v>506</v>
      </c>
      <c r="GC61" s="53" t="s">
        <v>506</v>
      </c>
      <c r="GE61" s="53">
        <v>0.30520349740222574</v>
      </c>
      <c r="GG61" s="53">
        <v>0.2911971014833248</v>
      </c>
      <c r="GK61">
        <v>152.56984366005</v>
      </c>
    </row>
    <row r="62" spans="1:194" ht="12.75">
      <c r="A62" s="6" t="s">
        <v>141</v>
      </c>
      <c r="B62" s="6" t="s">
        <v>438</v>
      </c>
      <c r="C62" t="s">
        <v>142</v>
      </c>
      <c r="D62" t="s">
        <v>118</v>
      </c>
      <c r="E62" t="s">
        <v>93</v>
      </c>
      <c r="F62" t="s">
        <v>201</v>
      </c>
      <c r="H62" t="s">
        <v>96</v>
      </c>
      <c r="P62" s="1"/>
      <c r="Q62" t="s">
        <v>99</v>
      </c>
      <c r="R62" t="s">
        <v>97</v>
      </c>
      <c r="S62" t="s">
        <v>99</v>
      </c>
      <c r="T62" s="1">
        <v>34820</v>
      </c>
      <c r="U62" t="s">
        <v>281</v>
      </c>
      <c r="V62" t="s">
        <v>204</v>
      </c>
      <c r="Y62">
        <v>1</v>
      </c>
      <c r="Z62">
        <v>1</v>
      </c>
      <c r="AA62">
        <v>1</v>
      </c>
      <c r="AC62" t="s">
        <v>270</v>
      </c>
      <c r="AD62">
        <v>1</v>
      </c>
      <c r="AE62" t="s">
        <v>352</v>
      </c>
      <c r="AF62" t="s">
        <v>896</v>
      </c>
      <c r="AH62" s="37">
        <v>76.38582389</v>
      </c>
      <c r="AL62" s="37">
        <v>101.2890464</v>
      </c>
      <c r="BD62" s="37">
        <v>75.65614229</v>
      </c>
      <c r="BF62" s="37">
        <v>79.80195271</v>
      </c>
      <c r="BG62" s="2">
        <v>0</v>
      </c>
      <c r="BH62" s="43">
        <v>88.837435145</v>
      </c>
      <c r="BI62">
        <v>1</v>
      </c>
      <c r="BJ62" t="s">
        <v>352</v>
      </c>
      <c r="BK62" t="s">
        <v>909</v>
      </c>
      <c r="BM62" s="103">
        <v>50.23724828</v>
      </c>
      <c r="BQ62" s="103">
        <v>42.48208609</v>
      </c>
      <c r="CC62" s="103">
        <v>55.75664194</v>
      </c>
      <c r="CE62" s="103">
        <v>52.1857683</v>
      </c>
      <c r="CI62">
        <v>0</v>
      </c>
      <c r="CM62">
        <v>0</v>
      </c>
      <c r="CY62">
        <v>0</v>
      </c>
      <c r="DA62">
        <v>0</v>
      </c>
      <c r="DK62" s="110">
        <v>153.4772109</v>
      </c>
      <c r="DM62" s="110">
        <v>170.9988888</v>
      </c>
      <c r="DO62" s="110">
        <v>176.0874564</v>
      </c>
      <c r="EI62" s="110">
        <v>166.8545187</v>
      </c>
      <c r="EK62" s="110">
        <v>153.4772109</v>
      </c>
      <c r="EM62" s="110">
        <v>170.9988888</v>
      </c>
      <c r="EO62" s="110">
        <v>176.0874564</v>
      </c>
      <c r="ES62" s="110">
        <f t="shared" si="1"/>
        <v>166.8545187</v>
      </c>
      <c r="EY62" s="26">
        <v>1</v>
      </c>
      <c r="EZ62" s="55" t="s">
        <v>352</v>
      </c>
      <c r="FA62" s="55" t="s">
        <v>896</v>
      </c>
      <c r="FC62" s="53">
        <v>136.93365011697762</v>
      </c>
      <c r="FG62" s="53">
        <v>168.20603720312238</v>
      </c>
      <c r="FI62" s="53" t="s">
        <v>506</v>
      </c>
      <c r="FK62" s="53" t="s">
        <v>506</v>
      </c>
      <c r="FO62" s="53">
        <v>135.03315365911567</v>
      </c>
      <c r="FP62" s="53" t="s">
        <v>506</v>
      </c>
      <c r="FQ62" s="53">
        <v>139.27160920132368</v>
      </c>
      <c r="FS62" s="53">
        <v>0.2751321335301</v>
      </c>
      <c r="FW62" s="53">
        <v>0.2924202990840044</v>
      </c>
      <c r="FY62" s="53" t="s">
        <v>506</v>
      </c>
      <c r="GA62" s="53" t="s">
        <v>506</v>
      </c>
      <c r="GC62" s="53" t="s">
        <v>506</v>
      </c>
      <c r="GE62" s="53">
        <v>0.30520349740222574</v>
      </c>
      <c r="GG62" s="53">
        <v>0.2911971014833248</v>
      </c>
      <c r="GK62">
        <v>152.56984366005</v>
      </c>
    </row>
    <row r="63" spans="1:194" ht="12.75">
      <c r="A63" s="6" t="s">
        <v>143</v>
      </c>
      <c r="B63" s="6" t="s">
        <v>438</v>
      </c>
      <c r="C63" t="s">
        <v>142</v>
      </c>
      <c r="D63" t="s">
        <v>118</v>
      </c>
      <c r="E63" t="s">
        <v>93</v>
      </c>
      <c r="F63" t="s">
        <v>201</v>
      </c>
      <c r="H63" t="s">
        <v>96</v>
      </c>
      <c r="P63" s="1"/>
      <c r="Q63" t="s">
        <v>99</v>
      </c>
      <c r="R63" t="s">
        <v>97</v>
      </c>
      <c r="S63" t="s">
        <v>99</v>
      </c>
      <c r="T63" s="1">
        <v>34820</v>
      </c>
      <c r="U63" t="s">
        <v>281</v>
      </c>
      <c r="V63" t="s">
        <v>204</v>
      </c>
      <c r="Y63">
        <v>1</v>
      </c>
      <c r="Z63">
        <v>1</v>
      </c>
      <c r="AA63">
        <v>1</v>
      </c>
      <c r="AC63" t="s">
        <v>270</v>
      </c>
      <c r="AD63">
        <v>1</v>
      </c>
      <c r="AE63" t="s">
        <v>352</v>
      </c>
      <c r="AF63" t="s">
        <v>896</v>
      </c>
      <c r="AH63" s="37">
        <v>76.38582389</v>
      </c>
      <c r="AL63" s="37">
        <v>101.2890464</v>
      </c>
      <c r="BD63" s="37">
        <v>75.65614229</v>
      </c>
      <c r="BF63" s="37">
        <v>79.80195271</v>
      </c>
      <c r="BG63" s="2">
        <v>0</v>
      </c>
      <c r="BH63" s="43">
        <v>88.837435145</v>
      </c>
      <c r="BI63">
        <v>1</v>
      </c>
      <c r="BJ63" t="s">
        <v>352</v>
      </c>
      <c r="BK63" t="s">
        <v>909</v>
      </c>
      <c r="BM63" s="103">
        <v>50.23724828</v>
      </c>
      <c r="BQ63" s="103">
        <v>42.48208609</v>
      </c>
      <c r="CC63" s="103">
        <v>55.75664194</v>
      </c>
      <c r="CE63" s="103">
        <v>52.1857683</v>
      </c>
      <c r="CI63">
        <v>0</v>
      </c>
      <c r="CM63">
        <v>0</v>
      </c>
      <c r="CY63">
        <v>0</v>
      </c>
      <c r="DA63">
        <v>0</v>
      </c>
      <c r="DK63" s="110">
        <v>153.4772109</v>
      </c>
      <c r="DM63" s="110">
        <v>170.9988888</v>
      </c>
      <c r="DO63" s="110">
        <v>176.0874564</v>
      </c>
      <c r="EI63" s="110">
        <v>166.8545187</v>
      </c>
      <c r="EK63" s="110">
        <v>153.4772109</v>
      </c>
      <c r="EM63" s="110">
        <v>170.9988888</v>
      </c>
      <c r="EO63" s="110">
        <v>176.0874564</v>
      </c>
      <c r="ES63" s="110">
        <f t="shared" si="1"/>
        <v>166.8545187</v>
      </c>
      <c r="EY63" s="26">
        <v>1</v>
      </c>
      <c r="EZ63" s="55" t="s">
        <v>352</v>
      </c>
      <c r="FA63" s="55" t="s">
        <v>896</v>
      </c>
      <c r="FC63" s="53">
        <v>136.93365011697762</v>
      </c>
      <c r="FG63" s="53">
        <v>168.20603720312238</v>
      </c>
      <c r="FI63" s="53" t="s">
        <v>506</v>
      </c>
      <c r="FK63" s="53" t="s">
        <v>506</v>
      </c>
      <c r="FO63" s="53">
        <v>135.03315365911567</v>
      </c>
      <c r="FP63" s="53" t="s">
        <v>506</v>
      </c>
      <c r="FQ63" s="53">
        <v>139.27160920132368</v>
      </c>
      <c r="FS63" s="53">
        <v>0.2751321335301</v>
      </c>
      <c r="FW63" s="53">
        <v>0.2924202990840044</v>
      </c>
      <c r="FY63" s="53" t="s">
        <v>506</v>
      </c>
      <c r="GA63" s="53" t="s">
        <v>506</v>
      </c>
      <c r="GC63" s="53" t="s">
        <v>506</v>
      </c>
      <c r="GE63" s="53">
        <v>0.30520349740222574</v>
      </c>
      <c r="GG63" s="53">
        <v>0.2911971014833248</v>
      </c>
      <c r="GK63">
        <v>152.56984366005</v>
      </c>
    </row>
    <row r="64" spans="1:194" ht="12.75">
      <c r="A64" s="6">
        <v>911</v>
      </c>
      <c r="B64" s="6" t="s">
        <v>378</v>
      </c>
      <c r="C64" t="s">
        <v>117</v>
      </c>
      <c r="D64" t="s">
        <v>118</v>
      </c>
      <c r="E64" t="s">
        <v>93</v>
      </c>
      <c r="F64" t="s">
        <v>201</v>
      </c>
      <c r="H64" t="s">
        <v>96</v>
      </c>
      <c r="P64" s="1"/>
      <c r="Q64" t="s">
        <v>99</v>
      </c>
      <c r="R64" t="s">
        <v>97</v>
      </c>
      <c r="S64" t="s">
        <v>99</v>
      </c>
      <c r="T64" s="1">
        <v>34820</v>
      </c>
      <c r="U64" t="s">
        <v>379</v>
      </c>
      <c r="V64" t="s">
        <v>204</v>
      </c>
      <c r="Y64">
        <v>1</v>
      </c>
      <c r="Z64">
        <v>1</v>
      </c>
      <c r="AA64">
        <v>1</v>
      </c>
      <c r="AC64" t="s">
        <v>270</v>
      </c>
      <c r="AD64">
        <v>2</v>
      </c>
      <c r="AE64" t="s">
        <v>352</v>
      </c>
      <c r="AH64" s="37">
        <v>55.32671828</v>
      </c>
      <c r="AL64" s="37">
        <v>52.41731714</v>
      </c>
      <c r="BD64" s="37">
        <v>69.23375067</v>
      </c>
      <c r="BF64" s="37">
        <v>56.43354756</v>
      </c>
      <c r="BG64" s="2">
        <v>0</v>
      </c>
      <c r="BH64" s="43">
        <v>53.87201771</v>
      </c>
      <c r="BI64">
        <v>1</v>
      </c>
      <c r="BJ64" t="s">
        <v>352</v>
      </c>
      <c r="BK64" t="s">
        <v>908</v>
      </c>
      <c r="BM64" s="103">
        <v>-725.7719146</v>
      </c>
      <c r="BQ64" s="103">
        <v>-706.4202637</v>
      </c>
      <c r="CC64" s="103">
        <v>-948.9962223</v>
      </c>
      <c r="CE64" s="103">
        <v>-755.0537509</v>
      </c>
      <c r="CI64">
        <v>0</v>
      </c>
      <c r="CM64">
        <v>0</v>
      </c>
      <c r="CY64">
        <v>0</v>
      </c>
      <c r="DA64">
        <v>0</v>
      </c>
      <c r="DK64" s="110">
        <v>6.73315834</v>
      </c>
      <c r="DM64" s="110">
        <v>6.598887467</v>
      </c>
      <c r="DO64" s="110">
        <v>6.498420768</v>
      </c>
      <c r="EI64" s="110">
        <v>6.610155525</v>
      </c>
      <c r="EK64" s="110">
        <v>6.73315834</v>
      </c>
      <c r="EM64" s="110">
        <v>6.598887467</v>
      </c>
      <c r="EO64" s="110">
        <v>6.498420768</v>
      </c>
      <c r="ES64" s="110">
        <f t="shared" si="1"/>
        <v>6.610155525</v>
      </c>
      <c r="EY64" s="26">
        <v>1</v>
      </c>
      <c r="EZ64" s="55" t="s">
        <v>348</v>
      </c>
      <c r="FC64" s="53">
        <v>50.03528642779666</v>
      </c>
      <c r="FG64" s="53">
        <v>48.08383217054658</v>
      </c>
      <c r="FI64" s="53" t="s">
        <v>506</v>
      </c>
      <c r="FK64" s="53" t="s">
        <v>506</v>
      </c>
      <c r="FO64" s="53">
        <v>62.04428597937572</v>
      </c>
      <c r="FP64" s="53" t="s">
        <v>506</v>
      </c>
      <c r="FQ64" s="53">
        <v>51.273155059889</v>
      </c>
      <c r="FS64" s="53">
        <v>0.006089200960747966</v>
      </c>
      <c r="FW64" s="53">
        <v>0.00596117830196348</v>
      </c>
      <c r="FY64" s="53" t="s">
        <v>506</v>
      </c>
      <c r="GA64" s="53" t="s">
        <v>506</v>
      </c>
      <c r="GC64" s="53" t="s">
        <v>506</v>
      </c>
      <c r="GE64" s="53">
        <v>0.0059136368777674125</v>
      </c>
      <c r="GG64" s="53">
        <v>0.0060057101468406595</v>
      </c>
      <c r="GK64">
        <v>49.059559299171625</v>
      </c>
    </row>
    <row r="65" spans="1:194" ht="12.75">
      <c r="A65" s="6" t="s">
        <v>141</v>
      </c>
      <c r="B65" s="6" t="s">
        <v>378</v>
      </c>
      <c r="C65" t="s">
        <v>142</v>
      </c>
      <c r="D65" t="s">
        <v>118</v>
      </c>
      <c r="E65" t="s">
        <v>93</v>
      </c>
      <c r="F65" t="s">
        <v>201</v>
      </c>
      <c r="H65" t="s">
        <v>96</v>
      </c>
      <c r="P65" s="1"/>
      <c r="Q65" t="s">
        <v>99</v>
      </c>
      <c r="R65" t="s">
        <v>97</v>
      </c>
      <c r="S65" t="s">
        <v>99</v>
      </c>
      <c r="T65" s="1">
        <v>34820</v>
      </c>
      <c r="U65" t="s">
        <v>379</v>
      </c>
      <c r="V65" t="s">
        <v>204</v>
      </c>
      <c r="Y65">
        <v>1</v>
      </c>
      <c r="Z65">
        <v>1</v>
      </c>
      <c r="AA65">
        <v>1</v>
      </c>
      <c r="AC65" t="s">
        <v>270</v>
      </c>
      <c r="AD65">
        <v>1</v>
      </c>
      <c r="AE65" t="s">
        <v>352</v>
      </c>
      <c r="AF65" t="s">
        <v>896</v>
      </c>
      <c r="AH65" s="37">
        <v>55.32671828</v>
      </c>
      <c r="AL65" s="37">
        <v>52.41731714</v>
      </c>
      <c r="BD65" s="37">
        <v>69.23375067</v>
      </c>
      <c r="BF65" s="37">
        <v>56.43354756</v>
      </c>
      <c r="BG65" s="2">
        <v>0</v>
      </c>
      <c r="BH65" s="43">
        <v>53.87201771</v>
      </c>
      <c r="BI65">
        <v>1</v>
      </c>
      <c r="BJ65" t="s">
        <v>352</v>
      </c>
      <c r="BK65" t="s">
        <v>909</v>
      </c>
      <c r="BM65" s="103">
        <v>-725.7719146</v>
      </c>
      <c r="BQ65" s="103">
        <v>-706.4202637</v>
      </c>
      <c r="CC65" s="103">
        <v>-948.9962223</v>
      </c>
      <c r="CE65" s="103">
        <v>-755.0537509</v>
      </c>
      <c r="CI65">
        <v>0</v>
      </c>
      <c r="CM65">
        <v>0</v>
      </c>
      <c r="CY65">
        <v>0</v>
      </c>
      <c r="DA65">
        <v>0</v>
      </c>
      <c r="DK65" s="110">
        <v>6.73315834</v>
      </c>
      <c r="DM65" s="110">
        <v>6.598887467</v>
      </c>
      <c r="DO65" s="110">
        <v>6.498420768</v>
      </c>
      <c r="EI65" s="110">
        <v>6.610155525</v>
      </c>
      <c r="EK65" s="110">
        <v>6.73315834</v>
      </c>
      <c r="EM65" s="110">
        <v>6.598887467</v>
      </c>
      <c r="EO65" s="110">
        <v>6.498420768</v>
      </c>
      <c r="ES65" s="110">
        <f t="shared" si="1"/>
        <v>6.610155525</v>
      </c>
      <c r="EY65" s="26">
        <v>1</v>
      </c>
      <c r="EZ65" s="55" t="s">
        <v>352</v>
      </c>
      <c r="FA65" s="55" t="s">
        <v>896</v>
      </c>
      <c r="FC65" s="53">
        <v>50.03528642779666</v>
      </c>
      <c r="FG65" s="53">
        <v>48.08383217054658</v>
      </c>
      <c r="FI65" s="53" t="s">
        <v>506</v>
      </c>
      <c r="FK65" s="53" t="s">
        <v>506</v>
      </c>
      <c r="FO65" s="53">
        <v>62.04428597937572</v>
      </c>
      <c r="FP65" s="53" t="s">
        <v>506</v>
      </c>
      <c r="FQ65" s="53">
        <v>51.273155059889</v>
      </c>
      <c r="FS65" s="53">
        <v>0.006089200960747966</v>
      </c>
      <c r="FW65" s="53">
        <v>0.00596117830196348</v>
      </c>
      <c r="FY65" s="53" t="s">
        <v>506</v>
      </c>
      <c r="GA65" s="53" t="s">
        <v>506</v>
      </c>
      <c r="GC65" s="53" t="s">
        <v>506</v>
      </c>
      <c r="GE65" s="53">
        <v>0.0059136368777674125</v>
      </c>
      <c r="GG65" s="53">
        <v>0.0060057101468406595</v>
      </c>
      <c r="GK65">
        <v>49.059559299171625</v>
      </c>
    </row>
    <row r="66" spans="1:194" ht="12.75">
      <c r="A66" s="6" t="s">
        <v>143</v>
      </c>
      <c r="B66" s="6" t="s">
        <v>378</v>
      </c>
      <c r="C66" t="s">
        <v>142</v>
      </c>
      <c r="D66" t="s">
        <v>118</v>
      </c>
      <c r="E66" t="s">
        <v>93</v>
      </c>
      <c r="F66" t="s">
        <v>201</v>
      </c>
      <c r="H66" t="s">
        <v>96</v>
      </c>
      <c r="P66" s="1"/>
      <c r="Q66" t="s">
        <v>99</v>
      </c>
      <c r="R66" t="s">
        <v>97</v>
      </c>
      <c r="S66" t="s">
        <v>99</v>
      </c>
      <c r="T66" s="1">
        <v>34820</v>
      </c>
      <c r="U66" t="s">
        <v>379</v>
      </c>
      <c r="V66" t="s">
        <v>204</v>
      </c>
      <c r="Y66">
        <v>1</v>
      </c>
      <c r="Z66">
        <v>1</v>
      </c>
      <c r="AA66">
        <v>1</v>
      </c>
      <c r="AC66" t="s">
        <v>270</v>
      </c>
      <c r="AD66">
        <v>1</v>
      </c>
      <c r="AE66" t="s">
        <v>352</v>
      </c>
      <c r="AF66" t="s">
        <v>896</v>
      </c>
      <c r="AH66" s="37">
        <v>55.32671828</v>
      </c>
      <c r="AL66" s="37">
        <v>52.41731714</v>
      </c>
      <c r="BD66" s="37">
        <v>69.23375067</v>
      </c>
      <c r="BF66" s="37">
        <v>56.43354756</v>
      </c>
      <c r="BG66" s="2">
        <v>0</v>
      </c>
      <c r="BH66" s="43">
        <v>53.87201771</v>
      </c>
      <c r="BI66">
        <v>1</v>
      </c>
      <c r="BJ66" t="s">
        <v>352</v>
      </c>
      <c r="BK66" t="s">
        <v>909</v>
      </c>
      <c r="BM66" s="103">
        <v>-725.7719146</v>
      </c>
      <c r="BQ66" s="103">
        <v>-706.4202637</v>
      </c>
      <c r="CC66" s="103">
        <v>-948.9962223</v>
      </c>
      <c r="CE66" s="103">
        <v>-755.0537509</v>
      </c>
      <c r="CI66">
        <v>0</v>
      </c>
      <c r="CM66">
        <v>0</v>
      </c>
      <c r="CY66">
        <v>0</v>
      </c>
      <c r="DA66">
        <v>0</v>
      </c>
      <c r="DK66" s="110">
        <v>6.73315834</v>
      </c>
      <c r="DM66" s="110">
        <v>6.598887467</v>
      </c>
      <c r="DO66" s="110">
        <v>6.498420768</v>
      </c>
      <c r="EI66" s="110">
        <v>6.610155525</v>
      </c>
      <c r="EK66" s="110">
        <v>6.73315834</v>
      </c>
      <c r="EM66" s="110">
        <v>6.598887467</v>
      </c>
      <c r="EO66" s="110">
        <v>6.498420768</v>
      </c>
      <c r="ES66" s="110">
        <f t="shared" si="1"/>
        <v>6.610155525</v>
      </c>
      <c r="EY66" s="26">
        <v>1</v>
      </c>
      <c r="EZ66" s="55" t="s">
        <v>352</v>
      </c>
      <c r="FA66" s="55" t="s">
        <v>896</v>
      </c>
      <c r="FC66" s="53">
        <v>50.03528642779666</v>
      </c>
      <c r="FG66" s="53">
        <v>48.08383217054658</v>
      </c>
      <c r="FI66" s="53" t="s">
        <v>506</v>
      </c>
      <c r="FK66" s="53" t="s">
        <v>506</v>
      </c>
      <c r="FO66" s="53">
        <v>62.04428597937572</v>
      </c>
      <c r="FP66" s="53" t="s">
        <v>506</v>
      </c>
      <c r="FQ66" s="53">
        <v>51.273155059889</v>
      </c>
      <c r="FS66" s="53">
        <v>0.006089200960747966</v>
      </c>
      <c r="FW66" s="53">
        <v>0.00596117830196348</v>
      </c>
      <c r="FY66" s="53" t="s">
        <v>506</v>
      </c>
      <c r="GA66" s="53" t="s">
        <v>506</v>
      </c>
      <c r="GC66" s="53" t="s">
        <v>506</v>
      </c>
      <c r="GE66" s="53">
        <v>0.0059136368777674125</v>
      </c>
      <c r="GG66" s="53">
        <v>0.0060057101468406595</v>
      </c>
      <c r="GK66">
        <v>49.059559299171625</v>
      </c>
    </row>
    <row r="67" spans="1:194" ht="12.75">
      <c r="A67" s="6">
        <v>912</v>
      </c>
      <c r="B67" s="6" t="s">
        <v>398</v>
      </c>
      <c r="C67" t="s">
        <v>117</v>
      </c>
      <c r="D67" t="s">
        <v>118</v>
      </c>
      <c r="E67" t="s">
        <v>93</v>
      </c>
      <c r="F67" t="s">
        <v>201</v>
      </c>
      <c r="H67" t="s">
        <v>96</v>
      </c>
      <c r="P67" s="1"/>
      <c r="Q67" t="s">
        <v>99</v>
      </c>
      <c r="R67" t="s">
        <v>97</v>
      </c>
      <c r="S67" t="s">
        <v>99</v>
      </c>
      <c r="T67" s="1">
        <v>34820</v>
      </c>
      <c r="U67" t="s">
        <v>283</v>
      </c>
      <c r="V67" t="s">
        <v>204</v>
      </c>
      <c r="Y67">
        <v>1</v>
      </c>
      <c r="Z67">
        <v>1</v>
      </c>
      <c r="AA67">
        <v>1</v>
      </c>
      <c r="AC67" t="s">
        <v>209</v>
      </c>
      <c r="AD67">
        <v>2</v>
      </c>
      <c r="AE67" t="s">
        <v>204</v>
      </c>
      <c r="AH67" s="37">
        <v>5.962510876</v>
      </c>
      <c r="AJ67" s="37">
        <v>3.50547515</v>
      </c>
      <c r="BD67" s="37">
        <v>6.674977923</v>
      </c>
      <c r="BF67" s="37">
        <v>4.330827165</v>
      </c>
      <c r="BG67">
        <v>0</v>
      </c>
      <c r="BH67" s="41">
        <v>4.733993013</v>
      </c>
      <c r="BI67">
        <v>2</v>
      </c>
      <c r="BJ67" t="s">
        <v>352</v>
      </c>
      <c r="BK67" t="s">
        <v>879</v>
      </c>
      <c r="BM67" s="103">
        <v>-14.66367069</v>
      </c>
      <c r="BO67" s="103">
        <v>35.08379352</v>
      </c>
      <c r="CC67" s="103">
        <v>-25.94297968</v>
      </c>
      <c r="CE67" s="103">
        <v>18.28627991</v>
      </c>
      <c r="CI67">
        <v>0</v>
      </c>
      <c r="CK67">
        <v>0</v>
      </c>
      <c r="CY67">
        <v>0</v>
      </c>
      <c r="DA67">
        <v>0</v>
      </c>
      <c r="DJ67">
        <v>0</v>
      </c>
      <c r="DK67" s="110">
        <v>5.2</v>
      </c>
      <c r="DL67">
        <v>0</v>
      </c>
      <c r="DM67" s="110">
        <v>5.4</v>
      </c>
      <c r="DN67">
        <v>0</v>
      </c>
      <c r="DO67" s="110">
        <v>5.3</v>
      </c>
      <c r="EH67">
        <v>0</v>
      </c>
      <c r="EI67" s="110">
        <v>5.3</v>
      </c>
      <c r="EJ67">
        <v>0</v>
      </c>
      <c r="EK67" s="110">
        <v>5.2</v>
      </c>
      <c r="EL67">
        <v>0</v>
      </c>
      <c r="EM67" s="110">
        <v>5.4</v>
      </c>
      <c r="EN67">
        <v>0</v>
      </c>
      <c r="EO67" s="110">
        <v>5.3</v>
      </c>
      <c r="ER67">
        <f>AVERAGE(EN67,EL67,EJ67)</f>
        <v>0</v>
      </c>
      <c r="ES67" s="110">
        <f t="shared" si="1"/>
        <v>5.300000000000001</v>
      </c>
      <c r="EY67" s="26">
        <v>1</v>
      </c>
      <c r="EZ67" s="55" t="s">
        <v>204</v>
      </c>
      <c r="FA67" s="55" t="s">
        <v>905</v>
      </c>
      <c r="FC67" s="53">
        <v>6.8251156145423995</v>
      </c>
      <c r="FE67" s="53">
        <v>3.9507599096734958</v>
      </c>
      <c r="FI67" s="53" t="s">
        <v>506</v>
      </c>
      <c r="FK67" s="53" t="s">
        <v>506</v>
      </c>
      <c r="FO67" s="53">
        <v>7.526900683334699</v>
      </c>
      <c r="FP67" s="53" t="s">
        <v>506</v>
      </c>
      <c r="FQ67" s="53">
        <v>4.9074460615799635</v>
      </c>
      <c r="FS67" s="53">
        <v>0.005952291229937284</v>
      </c>
      <c r="FU67" s="53">
        <v>0.006085937740062678</v>
      </c>
      <c r="FY67" s="53" t="s">
        <v>506</v>
      </c>
      <c r="GA67" s="53" t="s">
        <v>506</v>
      </c>
      <c r="GC67" s="53" t="s">
        <v>506</v>
      </c>
      <c r="GE67" s="53">
        <v>0.00597643529040237</v>
      </c>
      <c r="GG67" s="53">
        <v>0.006005657380320282</v>
      </c>
      <c r="GK67">
        <v>5.387937762107947</v>
      </c>
      <c r="GL67">
        <v>4.9074460615799635</v>
      </c>
    </row>
    <row r="68" spans="1:194" ht="12.75">
      <c r="A68" s="6">
        <v>912</v>
      </c>
      <c r="B68" s="6" t="s">
        <v>233</v>
      </c>
      <c r="C68" t="s">
        <v>117</v>
      </c>
      <c r="D68" t="s">
        <v>118</v>
      </c>
      <c r="E68" t="s">
        <v>93</v>
      </c>
      <c r="F68" t="s">
        <v>201</v>
      </c>
      <c r="H68" t="s">
        <v>96</v>
      </c>
      <c r="P68" s="1"/>
      <c r="Q68" t="s">
        <v>99</v>
      </c>
      <c r="R68" t="s">
        <v>97</v>
      </c>
      <c r="S68" t="s">
        <v>99</v>
      </c>
      <c r="T68" s="1">
        <v>37165</v>
      </c>
      <c r="U68" t="s">
        <v>234</v>
      </c>
      <c r="AC68" t="s">
        <v>99</v>
      </c>
      <c r="AD68">
        <v>1</v>
      </c>
      <c r="AE68" t="s">
        <v>204</v>
      </c>
      <c r="AG68" s="2"/>
      <c r="AH68" s="44">
        <v>2.2</v>
      </c>
      <c r="AI68" s="2"/>
      <c r="AJ68" s="44">
        <v>3.02</v>
      </c>
      <c r="AK68" s="2"/>
      <c r="AL68" s="44">
        <v>2.61</v>
      </c>
      <c r="AM68" s="2"/>
      <c r="AN68" s="44"/>
      <c r="AO68" s="2"/>
      <c r="AP68" s="44"/>
      <c r="AQ68" s="2"/>
      <c r="AR68" s="44"/>
      <c r="AS68" s="2"/>
      <c r="AT68" s="44"/>
      <c r="AU68" s="2"/>
      <c r="AV68" s="44"/>
      <c r="AW68" s="44"/>
      <c r="AX68" s="44"/>
      <c r="AY68" s="44"/>
      <c r="AZ68" s="44"/>
      <c r="BA68" s="44"/>
      <c r="BB68" s="44"/>
      <c r="BC68" s="44"/>
      <c r="BD68" s="44"/>
      <c r="BE68" s="2"/>
      <c r="BF68" s="44">
        <v>2.61</v>
      </c>
      <c r="BG68" s="2">
        <v>0</v>
      </c>
      <c r="BH68" s="43">
        <v>2.61</v>
      </c>
      <c r="FC68" s="53" t="s">
        <v>506</v>
      </c>
      <c r="FE68" s="53" t="s">
        <v>506</v>
      </c>
      <c r="FG68" s="53" t="s">
        <v>506</v>
      </c>
      <c r="FI68" s="53" t="s">
        <v>506</v>
      </c>
      <c r="FK68" s="53" t="s">
        <v>506</v>
      </c>
      <c r="FP68" s="53" t="s">
        <v>506</v>
      </c>
      <c r="FQ68" s="53" t="s">
        <v>506</v>
      </c>
      <c r="FS68" s="53" t="s">
        <v>506</v>
      </c>
      <c r="FU68" s="53" t="s">
        <v>506</v>
      </c>
      <c r="FW68" s="53" t="s">
        <v>506</v>
      </c>
      <c r="FY68" s="53" t="s">
        <v>506</v>
      </c>
      <c r="GA68" s="53" t="s">
        <v>506</v>
      </c>
      <c r="GC68" s="53" t="s">
        <v>506</v>
      </c>
      <c r="GG68" s="53" t="s">
        <v>506</v>
      </c>
    </row>
    <row r="200" ht="12.75">
      <c r="BG200" s="26"/>
    </row>
    <row r="201" ht="12.75">
      <c r="BG201" s="26"/>
    </row>
    <row r="202" ht="12.75">
      <c r="BG202" s="26"/>
    </row>
    <row r="203" ht="12.75">
      <c r="BG203" s="26"/>
    </row>
    <row r="204" ht="12.75">
      <c r="BG204" s="26"/>
    </row>
    <row r="205" ht="12.75">
      <c r="BG205" s="26"/>
    </row>
    <row r="206" ht="12.75">
      <c r="BG206" s="26"/>
    </row>
    <row r="207" ht="12.75">
      <c r="BG207" s="26"/>
    </row>
    <row r="208" ht="12.75">
      <c r="BG208" s="26"/>
    </row>
    <row r="209" ht="12.75">
      <c r="BG209" s="26"/>
    </row>
    <row r="210" ht="12.75">
      <c r="BG210" s="26"/>
    </row>
    <row r="211" ht="12.75">
      <c r="BG211" s="26"/>
    </row>
    <row r="212" ht="12.75">
      <c r="BG212" s="26"/>
    </row>
    <row r="213" ht="12.75">
      <c r="BG213" s="26"/>
    </row>
    <row r="214" ht="12.75">
      <c r="BG214" s="26"/>
    </row>
    <row r="215" ht="12.75">
      <c r="BG215" s="26"/>
    </row>
  </sheetData>
  <printOptions headings="1" horizontalCentered="1"/>
  <pageMargins left="0" right="0" top="0.5" bottom="0.5" header="0.25" footer="0.25"/>
  <pageSetup horizontalDpi="600" verticalDpi="600" orientation="landscape" pageOrder="overThenDown" scale="70" r:id="rId1"/>
  <headerFooter alignWithMargins="0">
    <oddHeader>&amp;CLiquid Boilers, LVM</oddHeader>
    <oddFooter>&amp;CPage &amp;P of &amp;N</oddFooter>
  </headerFooter>
  <colBreaks count="4" manualBreakCount="4">
    <brk id="21" max="65535" man="1"/>
    <brk id="60" max="65535" man="1"/>
    <brk id="113" max="65535" man="1"/>
    <brk id="1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T215"/>
  <sheetViews>
    <sheetView workbookViewId="0" topLeftCell="A2">
      <selection activeCell="DI19" sqref="DI19"/>
    </sheetView>
  </sheetViews>
  <sheetFormatPr defaultColWidth="9.140625" defaultRowHeight="12.75"/>
  <cols>
    <col min="4" max="4" width="10.421875" style="0" customWidth="1"/>
    <col min="5" max="5" width="6.8515625" style="0" customWidth="1"/>
    <col min="6" max="6" width="7.8515625" style="0" customWidth="1"/>
    <col min="7" max="7" width="7.421875" style="0" customWidth="1"/>
    <col min="8" max="8" width="9.7109375" style="0" customWidth="1"/>
    <col min="9" max="9" width="4.00390625" style="26" customWidth="1"/>
    <col min="10" max="10" width="9.7109375" style="26" customWidth="1"/>
    <col min="11" max="11" width="4.140625" style="0" customWidth="1"/>
    <col min="13" max="13" width="3.8515625" style="0" customWidth="1"/>
    <col min="14" max="14" width="7.8515625" style="0" customWidth="1"/>
    <col min="15" max="15" width="4.28125" style="0" customWidth="1"/>
    <col min="16" max="16" width="8.140625" style="0" customWidth="1"/>
    <col min="17" max="17" width="4.140625" style="0" customWidth="1"/>
    <col min="19" max="19" width="3.7109375" style="0" customWidth="1"/>
    <col min="21" max="21" width="3.00390625" style="0" customWidth="1"/>
    <col min="23" max="23" width="3.7109375" style="0" customWidth="1"/>
    <col min="24" max="24" width="8.57421875" style="0" customWidth="1"/>
    <col min="25" max="25" width="3.7109375" style="0" customWidth="1"/>
    <col min="27" max="27" width="3.8515625" style="0" customWidth="1"/>
    <col min="28" max="28" width="9.57421875" style="0" customWidth="1"/>
    <col min="29" max="29" width="5.00390625" style="0" customWidth="1"/>
    <col min="30" max="30" width="7.8515625" style="0" customWidth="1"/>
    <col min="31" max="31" width="4.7109375" style="0" customWidth="1"/>
    <col min="32" max="32" width="7.57421875" style="0" customWidth="1"/>
    <col min="33" max="33" width="4.140625" style="0" customWidth="1"/>
    <col min="34" max="34" width="7.140625" style="0" customWidth="1"/>
    <col min="35" max="35" width="4.421875" style="26" customWidth="1"/>
    <col min="36" max="36" width="10.00390625" style="26" customWidth="1"/>
    <col min="37" max="37" width="4.28125" style="26" customWidth="1"/>
    <col min="38" max="38" width="8.00390625" style="26" customWidth="1"/>
    <col min="39" max="39" width="4.57421875" style="26" customWidth="1"/>
    <col min="40" max="40" width="8.57421875" style="26" customWidth="1"/>
    <col min="41" max="41" width="4.8515625" style="26" customWidth="1"/>
    <col min="42" max="42" width="9.140625" style="26" customWidth="1"/>
    <col min="43" max="43" width="4.421875" style="26" customWidth="1"/>
    <col min="44" max="44" width="9.140625" style="26" customWidth="1"/>
    <col min="45" max="45" width="3.7109375" style="26" customWidth="1"/>
    <col min="46" max="46" width="9.140625" style="26" customWidth="1"/>
    <col min="47" max="47" width="3.8515625" style="26" customWidth="1"/>
    <col min="48" max="48" width="9.00390625" style="26" customWidth="1"/>
    <col min="49" max="49" width="3.57421875" style="26" hidden="1" customWidth="1"/>
    <col min="50" max="50" width="9.140625" style="26" hidden="1" customWidth="1"/>
    <col min="51" max="55" width="0" style="26" hidden="1" customWidth="1"/>
    <col min="56" max="56" width="4.7109375" style="26" hidden="1" customWidth="1"/>
    <col min="57" max="57" width="0.13671875" style="26" hidden="1" customWidth="1"/>
    <col min="58" max="58" width="4.28125" style="26" customWidth="1"/>
    <col min="59" max="59" width="9.140625" style="26" customWidth="1"/>
    <col min="60" max="60" width="2.421875" style="26" customWidth="1"/>
    <col min="61" max="61" width="9.140625" style="26" customWidth="1"/>
    <col min="62" max="62" width="2.8515625" style="26" customWidth="1"/>
    <col min="63" max="63" width="9.140625" style="29" customWidth="1"/>
    <col min="64" max="64" width="2.57421875" style="29" customWidth="1"/>
    <col min="65" max="65" width="9.140625" style="29" customWidth="1"/>
    <col min="66" max="66" width="3.421875" style="29" customWidth="1"/>
    <col min="67" max="67" width="9.140625" style="29" customWidth="1"/>
    <col min="68" max="68" width="3.140625" style="29" customWidth="1"/>
    <col min="69" max="69" width="9.140625" style="29" customWidth="1"/>
    <col min="70" max="70" width="3.140625" style="29" customWidth="1"/>
    <col min="71" max="71" width="9.140625" style="29" customWidth="1"/>
    <col min="72" max="72" width="2.421875" style="29" customWidth="1"/>
    <col min="73" max="73" width="9.140625" style="29" customWidth="1"/>
    <col min="74" max="74" width="2.7109375" style="29" customWidth="1"/>
    <col min="75" max="75" width="9.140625" style="29" customWidth="1"/>
    <col min="76" max="76" width="3.28125" style="29" customWidth="1"/>
    <col min="77" max="77" width="9.140625" style="29" customWidth="1"/>
    <col min="78" max="78" width="2.7109375" style="29" customWidth="1"/>
    <col min="79" max="79" width="9.140625" style="29" customWidth="1"/>
    <col min="80" max="80" width="2.421875" style="26" customWidth="1"/>
    <col min="81" max="81" width="9.140625" style="26" customWidth="1"/>
    <col min="82" max="82" width="2.8515625" style="26" customWidth="1"/>
    <col min="83" max="83" width="9.140625" style="29" customWidth="1"/>
    <col min="84" max="84" width="2.57421875" style="29" customWidth="1"/>
    <col min="85" max="85" width="9.140625" style="29" customWidth="1"/>
    <col min="86" max="86" width="3.421875" style="29" customWidth="1"/>
    <col min="87" max="87" width="9.140625" style="29" customWidth="1"/>
    <col min="88" max="88" width="3.140625" style="29" customWidth="1"/>
    <col min="89" max="89" width="9.140625" style="29" customWidth="1"/>
    <col min="90" max="90" width="3.140625" style="29" customWidth="1"/>
    <col min="91" max="91" width="9.140625" style="29" customWidth="1"/>
    <col min="92" max="92" width="2.421875" style="29" customWidth="1"/>
    <col min="93" max="93" width="9.140625" style="29" customWidth="1"/>
    <col min="94" max="94" width="2.7109375" style="29" customWidth="1"/>
    <col min="95" max="95" width="9.140625" style="29" customWidth="1"/>
    <col min="96" max="96" width="3.28125" style="29" customWidth="1"/>
    <col min="97" max="97" width="9.140625" style="29" customWidth="1"/>
    <col min="98" max="98" width="2.7109375" style="29" customWidth="1"/>
    <col min="99" max="99" width="9.140625" style="29" customWidth="1"/>
    <col min="100" max="100" width="4.140625" style="0" customWidth="1"/>
    <col min="101" max="101" width="7.8515625" style="0" customWidth="1"/>
    <col min="102" max="102" width="3.8515625" style="0" customWidth="1"/>
    <col min="103" max="103" width="7.421875" style="0" customWidth="1"/>
    <col min="104" max="104" width="3.8515625" style="0" customWidth="1"/>
    <col min="105" max="105" width="6.7109375" style="0" customWidth="1"/>
    <col min="110" max="110" width="39.7109375" style="0" customWidth="1"/>
    <col min="114" max="114" width="16.00390625" style="53" customWidth="1"/>
    <col min="115" max="115" width="9.8515625" style="53" customWidth="1"/>
    <col min="116" max="122" width="9.140625" style="53" customWidth="1"/>
    <col min="123" max="123" width="9.140625" style="53" hidden="1" customWidth="1"/>
    <col min="124" max="124" width="9.140625" style="55" customWidth="1"/>
  </cols>
  <sheetData>
    <row r="1" spans="1:110" ht="12.75" hidden="1">
      <c r="A1" t="s">
        <v>4</v>
      </c>
      <c r="B1" t="s">
        <v>5</v>
      </c>
      <c r="C1" t="s">
        <v>11</v>
      </c>
      <c r="D1" t="s">
        <v>24</v>
      </c>
      <c r="F1" t="s">
        <v>23</v>
      </c>
      <c r="H1" t="s">
        <v>25</v>
      </c>
      <c r="I1" s="26" t="s">
        <v>28</v>
      </c>
      <c r="J1" s="26" t="s">
        <v>492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87</v>
      </c>
      <c r="AD1" t="s">
        <v>88</v>
      </c>
      <c r="AE1" t="s">
        <v>89</v>
      </c>
      <c r="AF1" t="s">
        <v>90</v>
      </c>
      <c r="AG1" t="s">
        <v>91</v>
      </c>
      <c r="AH1" t="s">
        <v>92</v>
      </c>
      <c r="AI1" s="26" t="s">
        <v>47</v>
      </c>
      <c r="AJ1" s="26" t="s">
        <v>48</v>
      </c>
      <c r="AK1" s="26" t="s">
        <v>49</v>
      </c>
      <c r="AL1" s="26" t="s">
        <v>50</v>
      </c>
      <c r="AM1" s="26" t="s">
        <v>51</v>
      </c>
      <c r="AN1" s="26" t="s">
        <v>52</v>
      </c>
      <c r="AO1" s="26" t="s">
        <v>53</v>
      </c>
      <c r="AP1" s="26" t="s">
        <v>54</v>
      </c>
      <c r="AQ1" s="26" t="s">
        <v>55</v>
      </c>
      <c r="AR1" s="26" t="s">
        <v>56</v>
      </c>
      <c r="AS1" s="26" t="s">
        <v>57</v>
      </c>
      <c r="AT1" s="26" t="s">
        <v>58</v>
      </c>
      <c r="AU1" s="26" t="s">
        <v>59</v>
      </c>
      <c r="AV1" s="26" t="s">
        <v>60</v>
      </c>
      <c r="AW1" s="26" t="s">
        <v>61</v>
      </c>
      <c r="AX1" s="26" t="s">
        <v>62</v>
      </c>
      <c r="AY1" s="26" t="s">
        <v>63</v>
      </c>
      <c r="AZ1" s="26" t="s">
        <v>64</v>
      </c>
      <c r="BA1" s="26" t="s">
        <v>65</v>
      </c>
      <c r="BB1" s="26" t="s">
        <v>66</v>
      </c>
      <c r="BC1" s="26" t="s">
        <v>67</v>
      </c>
      <c r="BD1" s="26" t="s">
        <v>68</v>
      </c>
      <c r="BE1" s="26" t="s">
        <v>69</v>
      </c>
      <c r="BF1" s="26" t="s">
        <v>70</v>
      </c>
      <c r="BG1" s="26" t="s">
        <v>71</v>
      </c>
      <c r="BK1" s="29" t="s">
        <v>72</v>
      </c>
      <c r="BM1" s="29" t="s">
        <v>73</v>
      </c>
      <c r="BO1" s="29" t="s">
        <v>74</v>
      </c>
      <c r="BQ1" s="29" t="s">
        <v>75</v>
      </c>
      <c r="BS1" s="29" t="s">
        <v>76</v>
      </c>
      <c r="BU1" s="29" t="s">
        <v>77</v>
      </c>
      <c r="BW1" s="29" t="s">
        <v>78</v>
      </c>
      <c r="BY1" s="29" t="s">
        <v>79</v>
      </c>
      <c r="CA1" s="29" t="s">
        <v>80</v>
      </c>
      <c r="CE1" s="29" t="s">
        <v>72</v>
      </c>
      <c r="CG1" s="29" t="s">
        <v>73</v>
      </c>
      <c r="CI1" s="29" t="s">
        <v>74</v>
      </c>
      <c r="CK1" s="29" t="s">
        <v>75</v>
      </c>
      <c r="CM1" s="29" t="s">
        <v>76</v>
      </c>
      <c r="CO1" s="29" t="s">
        <v>77</v>
      </c>
      <c r="CQ1" s="29" t="s">
        <v>78</v>
      </c>
      <c r="CS1" s="29" t="s">
        <v>79</v>
      </c>
      <c r="CU1" s="29" t="s">
        <v>80</v>
      </c>
      <c r="CV1" t="s">
        <v>81</v>
      </c>
      <c r="CW1" t="s">
        <v>82</v>
      </c>
      <c r="CX1" t="s">
        <v>83</v>
      </c>
      <c r="CY1" t="s">
        <v>84</v>
      </c>
      <c r="CZ1" t="s">
        <v>85</v>
      </c>
      <c r="DA1" t="s">
        <v>86</v>
      </c>
      <c r="DB1" s="73" t="s">
        <v>510</v>
      </c>
      <c r="DC1" s="23"/>
      <c r="DD1" s="23"/>
      <c r="DE1" s="23"/>
      <c r="DF1" s="74"/>
    </row>
    <row r="2" spans="1:124" ht="14.25">
      <c r="A2" t="s">
        <v>468</v>
      </c>
      <c r="B2" t="s">
        <v>467</v>
      </c>
      <c r="C2" t="s">
        <v>469</v>
      </c>
      <c r="D2" t="s">
        <v>24</v>
      </c>
      <c r="E2" t="s">
        <v>914</v>
      </c>
      <c r="F2" t="s">
        <v>24</v>
      </c>
      <c r="G2" t="s">
        <v>914</v>
      </c>
      <c r="H2" t="s">
        <v>26</v>
      </c>
      <c r="J2" s="28" t="s">
        <v>501</v>
      </c>
      <c r="K2" s="22" t="s">
        <v>476</v>
      </c>
      <c r="L2" s="23"/>
      <c r="M2" s="24"/>
      <c r="N2" s="23"/>
      <c r="O2" s="24"/>
      <c r="P2" s="23"/>
      <c r="Q2" s="24"/>
      <c r="R2" s="23"/>
      <c r="S2" s="24"/>
      <c r="T2" s="24"/>
      <c r="U2" s="24"/>
      <c r="V2" s="24"/>
      <c r="W2" s="24"/>
      <c r="X2" s="24"/>
      <c r="Y2" s="25"/>
      <c r="Z2" s="25"/>
      <c r="AA2" s="25"/>
      <c r="AB2" s="25"/>
      <c r="AC2" s="126" t="s">
        <v>479</v>
      </c>
      <c r="AD2" s="127"/>
      <c r="AE2" s="128"/>
      <c r="AF2" s="127"/>
      <c r="AG2" s="128"/>
      <c r="AH2" s="129"/>
      <c r="AI2" s="45" t="s">
        <v>480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9" t="s">
        <v>477</v>
      </c>
      <c r="BI2" s="46"/>
      <c r="BJ2" s="46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9" t="s">
        <v>880</v>
      </c>
      <c r="CC2" s="46"/>
      <c r="CD2" s="46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8"/>
      <c r="CV2" s="130" t="s">
        <v>478</v>
      </c>
      <c r="CW2" s="127"/>
      <c r="CX2" s="127"/>
      <c r="CY2" s="127"/>
      <c r="CZ2" s="127"/>
      <c r="DA2" s="129"/>
      <c r="DB2" s="73"/>
      <c r="DC2" s="23"/>
      <c r="DD2" s="23"/>
      <c r="DE2" s="23"/>
      <c r="DF2" s="74"/>
      <c r="DH2" s="25" t="s">
        <v>918</v>
      </c>
      <c r="DI2" s="25"/>
      <c r="DJ2" s="63" t="s">
        <v>888</v>
      </c>
      <c r="DK2" s="59" t="s">
        <v>893</v>
      </c>
      <c r="DL2" s="60" t="s">
        <v>895</v>
      </c>
      <c r="DM2" s="57"/>
      <c r="DN2" s="57"/>
      <c r="DO2" s="57"/>
      <c r="DP2" s="57"/>
      <c r="DQ2" s="57"/>
      <c r="DR2" s="57"/>
      <c r="DS2" s="57"/>
      <c r="DT2" s="56"/>
    </row>
    <row r="3" spans="1:124" ht="14.25">
      <c r="A3" t="s">
        <v>481</v>
      </c>
      <c r="B3" t="s">
        <v>481</v>
      </c>
      <c r="C3" t="s">
        <v>482</v>
      </c>
      <c r="E3" t="s">
        <v>915</v>
      </c>
      <c r="F3" t="s">
        <v>487</v>
      </c>
      <c r="G3" t="s">
        <v>915</v>
      </c>
      <c r="H3" t="s">
        <v>487</v>
      </c>
      <c r="I3" s="26" t="s">
        <v>490</v>
      </c>
      <c r="J3" s="28"/>
      <c r="K3" s="9"/>
      <c r="L3" s="8" t="s">
        <v>488</v>
      </c>
      <c r="M3" s="10"/>
      <c r="N3" s="8" t="s">
        <v>425</v>
      </c>
      <c r="O3" s="10"/>
      <c r="P3" s="8" t="s">
        <v>270</v>
      </c>
      <c r="Q3" s="10"/>
      <c r="R3" s="8" t="s">
        <v>209</v>
      </c>
      <c r="S3" s="20"/>
      <c r="T3" s="11" t="s">
        <v>397</v>
      </c>
      <c r="U3" s="11"/>
      <c r="V3" s="11" t="s">
        <v>494</v>
      </c>
      <c r="W3" s="11"/>
      <c r="X3" s="11" t="s">
        <v>495</v>
      </c>
      <c r="Z3" s="6" t="s">
        <v>496</v>
      </c>
      <c r="AA3" s="6"/>
      <c r="AB3" s="6" t="s">
        <v>497</v>
      </c>
      <c r="AC3" s="15"/>
      <c r="AD3" s="13" t="s">
        <v>474</v>
      </c>
      <c r="AE3" s="16"/>
      <c r="AF3" s="13" t="s">
        <v>475</v>
      </c>
      <c r="AG3" s="16"/>
      <c r="AH3" s="17" t="s">
        <v>473</v>
      </c>
      <c r="AI3" s="33"/>
      <c r="AJ3" s="34" t="s">
        <v>425</v>
      </c>
      <c r="AK3" s="27"/>
      <c r="AL3" s="34" t="s">
        <v>270</v>
      </c>
      <c r="AM3" s="27"/>
      <c r="AN3" s="34" t="s">
        <v>209</v>
      </c>
      <c r="AO3" s="27"/>
      <c r="AP3" s="34" t="s">
        <v>397</v>
      </c>
      <c r="AQ3" s="34"/>
      <c r="AR3" s="34" t="s">
        <v>494</v>
      </c>
      <c r="AS3" s="34"/>
      <c r="AT3" s="34" t="s">
        <v>495</v>
      </c>
      <c r="AU3" s="27"/>
      <c r="AV3" s="34" t="s">
        <v>496</v>
      </c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 t="s">
        <v>488</v>
      </c>
      <c r="BH3" s="33"/>
      <c r="BI3" s="34" t="s">
        <v>492</v>
      </c>
      <c r="BJ3" s="34"/>
      <c r="BK3" s="36" t="s">
        <v>425</v>
      </c>
      <c r="BL3" s="36"/>
      <c r="BM3" s="30" t="s">
        <v>270</v>
      </c>
      <c r="BN3" s="30"/>
      <c r="BO3" s="30" t="s">
        <v>209</v>
      </c>
      <c r="BP3" s="30"/>
      <c r="BQ3" s="30" t="s">
        <v>397</v>
      </c>
      <c r="BR3" s="30"/>
      <c r="BS3" s="30" t="s">
        <v>494</v>
      </c>
      <c r="BT3" s="30"/>
      <c r="BU3" s="30" t="s">
        <v>495</v>
      </c>
      <c r="BV3" s="30"/>
      <c r="BW3" s="30" t="s">
        <v>496</v>
      </c>
      <c r="BX3" s="30"/>
      <c r="BY3" s="30" t="s">
        <v>497</v>
      </c>
      <c r="BZ3" s="30"/>
      <c r="CA3" s="31" t="s">
        <v>488</v>
      </c>
      <c r="CB3" s="33"/>
      <c r="CC3" s="34" t="s">
        <v>492</v>
      </c>
      <c r="CD3" s="34"/>
      <c r="CE3" s="36" t="s">
        <v>425</v>
      </c>
      <c r="CF3" s="36"/>
      <c r="CG3" s="30" t="s">
        <v>270</v>
      </c>
      <c r="CH3" s="30"/>
      <c r="CI3" s="30" t="s">
        <v>209</v>
      </c>
      <c r="CJ3" s="30"/>
      <c r="CK3" s="30" t="s">
        <v>397</v>
      </c>
      <c r="CL3" s="30"/>
      <c r="CM3" s="30" t="s">
        <v>494</v>
      </c>
      <c r="CN3" s="30"/>
      <c r="CO3" s="30" t="s">
        <v>495</v>
      </c>
      <c r="CP3" s="30"/>
      <c r="CQ3" s="30" t="s">
        <v>496</v>
      </c>
      <c r="CR3" s="30"/>
      <c r="CS3" s="30" t="s">
        <v>497</v>
      </c>
      <c r="CT3" s="30"/>
      <c r="CU3" s="31" t="s">
        <v>488</v>
      </c>
      <c r="CV3" s="18"/>
      <c r="CW3" s="13" t="s">
        <v>474</v>
      </c>
      <c r="CX3" s="16"/>
      <c r="CY3" s="13" t="s">
        <v>475</v>
      </c>
      <c r="CZ3" s="16"/>
      <c r="DA3" s="7" t="s">
        <v>473</v>
      </c>
      <c r="DB3" s="50" t="s">
        <v>485</v>
      </c>
      <c r="DC3" s="12" t="s">
        <v>511</v>
      </c>
      <c r="DD3" s="51" t="s">
        <v>353</v>
      </c>
      <c r="DE3" s="51" t="s">
        <v>512</v>
      </c>
      <c r="DF3" s="52" t="s">
        <v>513</v>
      </c>
      <c r="DH3" s="51" t="s">
        <v>353</v>
      </c>
      <c r="DI3" s="51" t="s">
        <v>512</v>
      </c>
      <c r="DJ3" s="63" t="s">
        <v>891</v>
      </c>
      <c r="DK3" s="59" t="s">
        <v>884</v>
      </c>
      <c r="DL3" s="61" t="s">
        <v>425</v>
      </c>
      <c r="DM3" s="59" t="s">
        <v>270</v>
      </c>
      <c r="DN3" s="59" t="s">
        <v>209</v>
      </c>
      <c r="DO3" s="59" t="s">
        <v>397</v>
      </c>
      <c r="DP3" s="59" t="s">
        <v>494</v>
      </c>
      <c r="DQ3" s="59" t="s">
        <v>916</v>
      </c>
      <c r="DR3" s="59" t="s">
        <v>488</v>
      </c>
      <c r="DS3" s="59" t="s">
        <v>488</v>
      </c>
      <c r="DT3" s="56" t="s">
        <v>889</v>
      </c>
    </row>
    <row r="4" spans="3:124" ht="12.75">
      <c r="C4" t="s">
        <v>481</v>
      </c>
      <c r="E4" t="s">
        <v>472</v>
      </c>
      <c r="F4" s="19"/>
      <c r="G4" t="s">
        <v>473</v>
      </c>
      <c r="H4" s="19"/>
      <c r="J4" s="28" t="s">
        <v>488</v>
      </c>
      <c r="K4" s="5" t="s">
        <v>490</v>
      </c>
      <c r="L4" s="6" t="s">
        <v>491</v>
      </c>
      <c r="M4" s="20" t="s">
        <v>490</v>
      </c>
      <c r="N4" s="12" t="s">
        <v>491</v>
      </c>
      <c r="O4" s="20" t="s">
        <v>490</v>
      </c>
      <c r="P4" s="12" t="s">
        <v>491</v>
      </c>
      <c r="Q4" s="20" t="s">
        <v>490</v>
      </c>
      <c r="R4" s="6" t="s">
        <v>491</v>
      </c>
      <c r="S4" s="20" t="s">
        <v>490</v>
      </c>
      <c r="T4" s="20" t="s">
        <v>491</v>
      </c>
      <c r="U4" s="20" t="s">
        <v>490</v>
      </c>
      <c r="V4" s="20" t="s">
        <v>491</v>
      </c>
      <c r="W4" s="20" t="s">
        <v>490</v>
      </c>
      <c r="X4" s="20" t="s">
        <v>491</v>
      </c>
      <c r="Y4" s="20" t="s">
        <v>490</v>
      </c>
      <c r="Z4" s="20" t="s">
        <v>491</v>
      </c>
      <c r="AA4" s="20" t="s">
        <v>490</v>
      </c>
      <c r="AB4" s="20" t="s">
        <v>491</v>
      </c>
      <c r="AC4" s="20" t="s">
        <v>490</v>
      </c>
      <c r="AD4" s="12"/>
      <c r="AE4" s="20" t="s">
        <v>490</v>
      </c>
      <c r="AF4" s="12"/>
      <c r="AG4" s="20" t="s">
        <v>490</v>
      </c>
      <c r="AH4" s="17"/>
      <c r="AI4" s="35" t="s">
        <v>490</v>
      </c>
      <c r="AJ4" s="27"/>
      <c r="AK4" s="34" t="s">
        <v>490</v>
      </c>
      <c r="AL4" s="27"/>
      <c r="AM4" s="34" t="s">
        <v>490</v>
      </c>
      <c r="AN4" s="27"/>
      <c r="AO4" s="34" t="s">
        <v>490</v>
      </c>
      <c r="AP4" s="27"/>
      <c r="AQ4" s="27" t="s">
        <v>490</v>
      </c>
      <c r="AR4" s="27"/>
      <c r="AS4" s="27" t="s">
        <v>490</v>
      </c>
      <c r="AT4" s="27"/>
      <c r="AU4" s="27" t="s">
        <v>490</v>
      </c>
      <c r="AV4" s="27"/>
      <c r="AW4" s="27" t="s">
        <v>490</v>
      </c>
      <c r="AX4" s="27"/>
      <c r="AY4" s="27"/>
      <c r="AZ4" s="27"/>
      <c r="BA4" s="27"/>
      <c r="BB4" s="27"/>
      <c r="BC4" s="27"/>
      <c r="BD4" s="27"/>
      <c r="BE4" s="27"/>
      <c r="BF4" s="27" t="s">
        <v>490</v>
      </c>
      <c r="BG4" s="27"/>
      <c r="BH4" s="33"/>
      <c r="BI4" s="34" t="s">
        <v>488</v>
      </c>
      <c r="BJ4" s="34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1"/>
      <c r="CB4" s="33"/>
      <c r="CC4" s="34" t="s">
        <v>488</v>
      </c>
      <c r="CD4" s="34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1"/>
      <c r="CV4" s="20" t="s">
        <v>490</v>
      </c>
      <c r="CW4" s="12" t="s">
        <v>491</v>
      </c>
      <c r="CX4" s="20" t="s">
        <v>490</v>
      </c>
      <c r="CY4" s="13" t="s">
        <v>491</v>
      </c>
      <c r="CZ4" s="20" t="s">
        <v>490</v>
      </c>
      <c r="DA4" s="14" t="s">
        <v>491</v>
      </c>
      <c r="DB4" s="50" t="s">
        <v>481</v>
      </c>
      <c r="DC4" s="12"/>
      <c r="DD4" s="12"/>
      <c r="DE4" s="12"/>
      <c r="DF4" s="7"/>
      <c r="DH4" s="12"/>
      <c r="DI4" s="12"/>
      <c r="DJ4" s="63" t="s">
        <v>488</v>
      </c>
      <c r="DK4" s="59" t="s">
        <v>894</v>
      </c>
      <c r="DL4" s="54"/>
      <c r="DM4" s="55"/>
      <c r="DN4" s="55"/>
      <c r="DO4" s="55"/>
      <c r="DP4" s="55"/>
      <c r="DQ4" s="55"/>
      <c r="DR4" s="55"/>
      <c r="DS4" s="55" t="s">
        <v>913</v>
      </c>
      <c r="DT4" s="56"/>
    </row>
    <row r="5" spans="6:124" ht="12.75">
      <c r="F5" s="19"/>
      <c r="H5" s="19"/>
      <c r="J5" s="28" t="s">
        <v>499</v>
      </c>
      <c r="K5" s="5"/>
      <c r="M5" s="19"/>
      <c r="O5" s="19"/>
      <c r="Q5" s="19"/>
      <c r="S5" s="21"/>
      <c r="T5" s="21"/>
      <c r="U5" s="21"/>
      <c r="V5" s="21"/>
      <c r="W5" s="21"/>
      <c r="X5" s="21"/>
      <c r="AC5" s="18"/>
      <c r="AD5" s="2"/>
      <c r="AE5" s="18"/>
      <c r="AF5" s="2"/>
      <c r="AG5" s="18"/>
      <c r="AH5" s="17"/>
      <c r="AI5" s="33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33"/>
      <c r="BI5" s="27"/>
      <c r="BJ5" s="27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1"/>
      <c r="CB5" s="33"/>
      <c r="CC5" s="27"/>
      <c r="CD5" s="27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1"/>
      <c r="CV5" s="18"/>
      <c r="CW5" s="2"/>
      <c r="CX5" s="18"/>
      <c r="CY5" s="2"/>
      <c r="CZ5" s="18"/>
      <c r="DA5" s="17"/>
      <c r="DB5" s="4"/>
      <c r="DJ5" s="63"/>
      <c r="DK5" s="55"/>
      <c r="DL5" s="54"/>
      <c r="DM5" s="55"/>
      <c r="DN5" s="55"/>
      <c r="DO5" s="55"/>
      <c r="DP5" s="55"/>
      <c r="DQ5" s="55"/>
      <c r="DR5" s="55"/>
      <c r="DS5" s="55"/>
      <c r="DT5" s="56"/>
    </row>
    <row r="6" spans="1:124" ht="12.75">
      <c r="A6">
        <v>1000</v>
      </c>
      <c r="B6" t="s">
        <v>449</v>
      </c>
      <c r="C6" t="s">
        <v>425</v>
      </c>
      <c r="D6" t="s">
        <v>352</v>
      </c>
      <c r="F6" t="s">
        <v>352</v>
      </c>
      <c r="G6" t="s">
        <v>206</v>
      </c>
      <c r="H6" t="s">
        <v>205</v>
      </c>
      <c r="I6" s="26">
        <v>18.7</v>
      </c>
      <c r="J6" s="26">
        <f>AVERAGE(T6,V6)</f>
        <v>256.98203125</v>
      </c>
      <c r="K6" s="26"/>
      <c r="L6" s="26">
        <v>238.8982568</v>
      </c>
      <c r="M6" s="26"/>
      <c r="N6" s="26"/>
      <c r="O6" s="26"/>
      <c r="P6" s="26"/>
      <c r="Q6" s="26"/>
      <c r="R6" s="26">
        <v>88.91721311</v>
      </c>
      <c r="S6" s="26"/>
      <c r="T6" s="26">
        <v>418.73125</v>
      </c>
      <c r="U6" s="26"/>
      <c r="V6" s="26">
        <v>95.2328125</v>
      </c>
      <c r="W6" s="26"/>
      <c r="X6" s="26"/>
      <c r="Y6" s="26"/>
      <c r="Z6" s="26"/>
      <c r="AA6" s="26"/>
      <c r="AB6" s="26"/>
      <c r="AC6" s="26">
        <v>100</v>
      </c>
      <c r="AD6" s="26">
        <v>34</v>
      </c>
      <c r="AE6" s="26">
        <v>100</v>
      </c>
      <c r="AF6" s="26">
        <v>31.3</v>
      </c>
      <c r="AG6" s="26"/>
      <c r="AH6" s="26">
        <v>287.1</v>
      </c>
      <c r="AM6" s="26">
        <v>20.8</v>
      </c>
      <c r="AN6" s="26">
        <v>334.5</v>
      </c>
      <c r="AO6" s="26">
        <v>18.1</v>
      </c>
      <c r="AP6" s="26">
        <v>357.2</v>
      </c>
      <c r="AQ6" s="26">
        <v>17.4</v>
      </c>
      <c r="AR6" s="26">
        <v>355.6</v>
      </c>
      <c r="BF6" s="26">
        <v>18.7</v>
      </c>
      <c r="BG6" s="26">
        <v>349.1</v>
      </c>
      <c r="BI6" s="26">
        <v>31.08663047666667</v>
      </c>
      <c r="BJ6" s="26" t="s">
        <v>506</v>
      </c>
      <c r="BL6" s="26" t="s">
        <v>506</v>
      </c>
      <c r="BN6" s="26" t="s">
        <v>505</v>
      </c>
      <c r="BO6" s="29">
        <v>66.88371951</v>
      </c>
      <c r="BP6" s="26" t="s">
        <v>505</v>
      </c>
      <c r="BQ6" s="29">
        <v>-41.55890805</v>
      </c>
      <c r="BR6" s="26" t="s">
        <v>505</v>
      </c>
      <c r="BS6" s="29">
        <v>67.93507997</v>
      </c>
      <c r="BT6" s="26" t="s">
        <v>506</v>
      </c>
      <c r="BV6" s="26" t="s">
        <v>506</v>
      </c>
      <c r="BX6" s="26" t="s">
        <v>506</v>
      </c>
      <c r="BZ6" s="26" t="s">
        <v>505</v>
      </c>
      <c r="CA6" s="29">
        <v>16.78918258</v>
      </c>
      <c r="CC6" s="29">
        <v>0</v>
      </c>
      <c r="CD6" s="26" t="s">
        <v>506</v>
      </c>
      <c r="CE6" s="29">
        <v>0</v>
      </c>
      <c r="CF6" s="26" t="s">
        <v>506</v>
      </c>
      <c r="CG6" s="29">
        <v>0</v>
      </c>
      <c r="CH6" s="26" t="s">
        <v>506</v>
      </c>
      <c r="CI6" s="29">
        <v>0</v>
      </c>
      <c r="CJ6" s="26" t="s">
        <v>506</v>
      </c>
      <c r="CL6" s="26" t="s">
        <v>506</v>
      </c>
      <c r="CN6" s="26" t="s">
        <v>506</v>
      </c>
      <c r="CP6" s="26" t="s">
        <v>506</v>
      </c>
      <c r="CR6" s="26" t="s">
        <v>506</v>
      </c>
      <c r="CT6" s="26" t="s">
        <v>506</v>
      </c>
      <c r="CU6" s="29">
        <v>0</v>
      </c>
      <c r="CV6" s="26"/>
      <c r="CW6" s="26"/>
      <c r="CX6" s="26"/>
      <c r="CY6" s="26"/>
      <c r="CZ6" s="26"/>
      <c r="DA6" s="26">
        <v>238.8982568</v>
      </c>
      <c r="DB6">
        <v>1</v>
      </c>
      <c r="DC6" t="s">
        <v>352</v>
      </c>
      <c r="DF6" t="s">
        <v>910</v>
      </c>
      <c r="DJ6" s="53" t="s">
        <v>506</v>
      </c>
      <c r="DK6" s="53">
        <f>IF(AND(Sheet4!AD6&gt;0,Sheet4!AH6&gt;0),Sheet4!AD6/Sheet4!AH6*100,"")</f>
        <v>82.74788582337557</v>
      </c>
      <c r="DL6" s="53" t="s">
        <v>506</v>
      </c>
      <c r="DM6" s="53" t="s">
        <v>506</v>
      </c>
      <c r="DO6" s="53">
        <v>412.3980421502081</v>
      </c>
      <c r="DP6" s="53">
        <v>107.5791501565804</v>
      </c>
      <c r="DQ6" s="53">
        <v>84.05563570356246</v>
      </c>
      <c r="DR6" s="53">
        <v>242.95197031911331</v>
      </c>
      <c r="DS6" s="53">
        <v>242.95197031911331</v>
      </c>
      <c r="DT6" s="55">
        <f>AVERAGE(DM6,DQ6,DO6,DP6)</f>
        <v>201.34427600345032</v>
      </c>
    </row>
    <row r="7" spans="1:115" ht="12.75">
      <c r="A7">
        <v>1018</v>
      </c>
      <c r="B7" t="s">
        <v>502</v>
      </c>
      <c r="C7" t="s">
        <v>209</v>
      </c>
      <c r="D7" t="s">
        <v>352</v>
      </c>
      <c r="F7" t="s">
        <v>352</v>
      </c>
      <c r="H7" t="s">
        <v>352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>
        <v>100</v>
      </c>
      <c r="AH7">
        <v>30.9</v>
      </c>
      <c r="BJ7" s="26" t="s">
        <v>506</v>
      </c>
      <c r="BL7" s="26" t="s">
        <v>506</v>
      </c>
      <c r="BN7" s="26" t="s">
        <v>506</v>
      </c>
      <c r="BP7" s="26" t="s">
        <v>506</v>
      </c>
      <c r="BR7" s="26" t="s">
        <v>506</v>
      </c>
      <c r="BT7" s="26" t="s">
        <v>506</v>
      </c>
      <c r="BV7" s="26" t="s">
        <v>506</v>
      </c>
      <c r="BX7" s="26" t="s">
        <v>506</v>
      </c>
      <c r="BZ7" s="26" t="s">
        <v>506</v>
      </c>
      <c r="CD7" s="26" t="s">
        <v>506</v>
      </c>
      <c r="CF7" s="26" t="s">
        <v>506</v>
      </c>
      <c r="CH7" s="26" t="s">
        <v>506</v>
      </c>
      <c r="CJ7" s="26" t="s">
        <v>506</v>
      </c>
      <c r="CL7" s="26" t="s">
        <v>506</v>
      </c>
      <c r="CN7" s="26" t="s">
        <v>506</v>
      </c>
      <c r="CP7" s="26" t="s">
        <v>506</v>
      </c>
      <c r="CR7" s="26" t="s">
        <v>506</v>
      </c>
      <c r="CT7" s="26" t="s">
        <v>506</v>
      </c>
      <c r="CV7" s="26"/>
      <c r="CW7" s="26"/>
      <c r="CX7" s="26"/>
      <c r="CY7" s="26"/>
      <c r="CZ7" s="26"/>
      <c r="DA7" s="26">
        <v>17.31415366</v>
      </c>
      <c r="DK7" s="53">
        <f>IF(AND(Sheet4!AD7&gt;0,Sheet4!AH7&gt;0),Sheet4!AD7/Sheet4!AH7*100,"")</f>
      </c>
    </row>
    <row r="8" spans="1:124" ht="12.75">
      <c r="A8">
        <v>2008</v>
      </c>
      <c r="B8" t="s">
        <v>399</v>
      </c>
      <c r="C8" t="s">
        <v>270</v>
      </c>
      <c r="D8" t="s">
        <v>352</v>
      </c>
      <c r="F8" t="s">
        <v>352</v>
      </c>
      <c r="G8" t="s">
        <v>206</v>
      </c>
      <c r="H8" t="s">
        <v>205</v>
      </c>
      <c r="I8" s="26">
        <v>28.1</v>
      </c>
      <c r="J8" s="26">
        <v>48.6</v>
      </c>
      <c r="K8" s="26"/>
      <c r="L8" s="26">
        <v>18.1707625</v>
      </c>
      <c r="M8" s="26"/>
      <c r="N8" s="26">
        <v>11.02519697</v>
      </c>
      <c r="O8" s="26"/>
      <c r="P8" s="26">
        <v>43.26050019</v>
      </c>
      <c r="Q8" s="26"/>
      <c r="R8" s="26">
        <v>10.73596436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>
        <v>100</v>
      </c>
      <c r="AD8" s="26">
        <v>9.8</v>
      </c>
      <c r="AE8" s="26">
        <v>100</v>
      </c>
      <c r="AF8" s="26">
        <v>3.9</v>
      </c>
      <c r="AG8" s="26"/>
      <c r="AH8" s="26">
        <v>34.9</v>
      </c>
      <c r="AI8" s="26">
        <v>28.4</v>
      </c>
      <c r="AJ8" s="26">
        <v>51</v>
      </c>
      <c r="AK8" s="26">
        <v>28.3</v>
      </c>
      <c r="AL8" s="26">
        <v>46.2</v>
      </c>
      <c r="AM8" s="26">
        <v>27.6</v>
      </c>
      <c r="AN8" s="26">
        <v>48.6</v>
      </c>
      <c r="BF8" s="26">
        <v>28.1</v>
      </c>
      <c r="BG8" s="26">
        <v>48.6</v>
      </c>
      <c r="BH8" s="26" t="s">
        <v>505</v>
      </c>
      <c r="BI8" s="26">
        <v>69.647041075</v>
      </c>
      <c r="BJ8" s="26" t="s">
        <v>505</v>
      </c>
      <c r="BK8" s="29">
        <v>69.7939809</v>
      </c>
      <c r="BL8" s="26" t="s">
        <v>505</v>
      </c>
      <c r="BM8" s="29">
        <v>-30.6963752</v>
      </c>
      <c r="BN8" s="26" t="s">
        <v>505</v>
      </c>
      <c r="BO8" s="29">
        <v>69.50010125</v>
      </c>
      <c r="BP8" s="26" t="s">
        <v>506</v>
      </c>
      <c r="BR8" s="26" t="s">
        <v>506</v>
      </c>
      <c r="BT8" s="26" t="s">
        <v>506</v>
      </c>
      <c r="BV8" s="26" t="s">
        <v>506</v>
      </c>
      <c r="BX8" s="26" t="s">
        <v>506</v>
      </c>
      <c r="BZ8" s="26" t="s">
        <v>505</v>
      </c>
      <c r="CA8" s="29">
        <v>47.93477794</v>
      </c>
      <c r="CC8" s="29">
        <v>0</v>
      </c>
      <c r="CD8" s="26" t="s">
        <v>506</v>
      </c>
      <c r="CE8" s="29">
        <v>0</v>
      </c>
      <c r="CF8" s="26" t="s">
        <v>506</v>
      </c>
      <c r="CG8" s="29">
        <v>0</v>
      </c>
      <c r="CH8" s="26" t="s">
        <v>506</v>
      </c>
      <c r="CI8" s="29">
        <v>0</v>
      </c>
      <c r="CJ8" s="26" t="s">
        <v>506</v>
      </c>
      <c r="CL8" s="26" t="s">
        <v>506</v>
      </c>
      <c r="CN8" s="26" t="s">
        <v>506</v>
      </c>
      <c r="CP8" s="26" t="s">
        <v>506</v>
      </c>
      <c r="CR8" s="26" t="s">
        <v>506</v>
      </c>
      <c r="CT8" s="26" t="s">
        <v>506</v>
      </c>
      <c r="CU8" s="29">
        <v>0</v>
      </c>
      <c r="CV8" s="26"/>
      <c r="CW8" s="26"/>
      <c r="CX8" s="26"/>
      <c r="CY8" s="26"/>
      <c r="CZ8" s="26"/>
      <c r="DA8" s="26">
        <v>18.1707625</v>
      </c>
      <c r="DB8">
        <v>1</v>
      </c>
      <c r="DC8" t="s">
        <v>352</v>
      </c>
      <c r="DF8" t="s">
        <v>910</v>
      </c>
      <c r="DJ8" s="53" t="s">
        <v>506</v>
      </c>
      <c r="DK8" s="53">
        <f>IF(AND(Sheet4!AD8&gt;0,Sheet4!AH8&gt;0),Sheet4!AD8/Sheet4!AH8*100,"")</f>
        <v>87.82255147964516</v>
      </c>
      <c r="DL8" s="53">
        <v>10.118435761515078</v>
      </c>
      <c r="DN8" s="53">
        <v>10.424328801250946</v>
      </c>
      <c r="DO8" s="53" t="s">
        <v>506</v>
      </c>
      <c r="DP8" s="53" t="s">
        <v>506</v>
      </c>
      <c r="DQ8" s="53">
        <v>42.24433865359756</v>
      </c>
      <c r="DR8" s="53">
        <v>17.36349790548814</v>
      </c>
      <c r="DS8" s="53">
        <v>17.36349790548814</v>
      </c>
      <c r="DT8" s="55">
        <f>AVERAGE(DL8,DN8,DO8,DP8)</f>
        <v>10.271382281383012</v>
      </c>
    </row>
    <row r="9" spans="1:124" ht="12.75">
      <c r="A9" t="s">
        <v>402</v>
      </c>
      <c r="B9" t="s">
        <v>399</v>
      </c>
      <c r="C9" t="s">
        <v>270</v>
      </c>
      <c r="D9" t="s">
        <v>352</v>
      </c>
      <c r="F9" t="s">
        <v>352</v>
      </c>
      <c r="H9" t="s">
        <v>352</v>
      </c>
      <c r="I9" s="26">
        <v>28.1</v>
      </c>
      <c r="J9" s="26">
        <v>48.6</v>
      </c>
      <c r="K9" s="26"/>
      <c r="L9" s="26">
        <v>18.1707625</v>
      </c>
      <c r="M9" s="26"/>
      <c r="N9" s="26">
        <v>11.02519697</v>
      </c>
      <c r="O9" s="26"/>
      <c r="P9" s="26">
        <v>43.26050019</v>
      </c>
      <c r="Q9" s="26"/>
      <c r="R9" s="26">
        <v>10.73596436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>
        <v>100</v>
      </c>
      <c r="AD9" s="26">
        <v>9.8</v>
      </c>
      <c r="AE9" s="26">
        <v>100</v>
      </c>
      <c r="AF9" s="26">
        <v>3.9</v>
      </c>
      <c r="AG9" s="26"/>
      <c r="AH9" s="26">
        <v>34.9</v>
      </c>
      <c r="AI9" s="26">
        <v>28.4</v>
      </c>
      <c r="AJ9" s="26">
        <v>51</v>
      </c>
      <c r="AK9" s="26">
        <v>28.3</v>
      </c>
      <c r="AL9" s="26">
        <v>46.2</v>
      </c>
      <c r="AM9" s="26">
        <v>27.6</v>
      </c>
      <c r="AN9" s="26">
        <v>48.6</v>
      </c>
      <c r="BF9" s="26">
        <v>28.1</v>
      </c>
      <c r="BG9" s="26">
        <v>48.6</v>
      </c>
      <c r="BH9" s="26" t="s">
        <v>505</v>
      </c>
      <c r="BI9" s="26">
        <v>69.647041075</v>
      </c>
      <c r="BJ9" s="26" t="s">
        <v>505</v>
      </c>
      <c r="BK9" s="29">
        <v>69.7939809</v>
      </c>
      <c r="BL9" s="26" t="s">
        <v>505</v>
      </c>
      <c r="BM9" s="29">
        <v>-30.6963752</v>
      </c>
      <c r="BN9" s="26" t="s">
        <v>505</v>
      </c>
      <c r="BO9" s="29">
        <v>69.50010125</v>
      </c>
      <c r="BP9" s="26" t="s">
        <v>506</v>
      </c>
      <c r="BR9" s="26" t="s">
        <v>506</v>
      </c>
      <c r="BT9" s="26" t="s">
        <v>506</v>
      </c>
      <c r="BV9" s="26" t="s">
        <v>506</v>
      </c>
      <c r="BX9" s="26" t="s">
        <v>506</v>
      </c>
      <c r="BZ9" s="26" t="s">
        <v>505</v>
      </c>
      <c r="CA9" s="29">
        <v>47.93477794</v>
      </c>
      <c r="CC9" s="29">
        <v>0</v>
      </c>
      <c r="CD9" s="26" t="s">
        <v>506</v>
      </c>
      <c r="CE9" s="29">
        <v>0</v>
      </c>
      <c r="CF9" s="26" t="s">
        <v>506</v>
      </c>
      <c r="CG9" s="29">
        <v>0</v>
      </c>
      <c r="CH9" s="26" t="s">
        <v>506</v>
      </c>
      <c r="CI9" s="29">
        <v>0</v>
      </c>
      <c r="CJ9" s="26" t="s">
        <v>506</v>
      </c>
      <c r="CL9" s="26" t="s">
        <v>506</v>
      </c>
      <c r="CN9" s="26" t="s">
        <v>506</v>
      </c>
      <c r="CP9" s="26" t="s">
        <v>506</v>
      </c>
      <c r="CR9" s="26" t="s">
        <v>506</v>
      </c>
      <c r="CT9" s="26" t="s">
        <v>506</v>
      </c>
      <c r="CU9" s="29">
        <v>0</v>
      </c>
      <c r="CV9" s="26"/>
      <c r="CW9" s="26"/>
      <c r="CX9" s="26"/>
      <c r="CY9" s="26"/>
      <c r="CZ9" s="26"/>
      <c r="DA9" s="26">
        <v>18.1707625</v>
      </c>
      <c r="DB9">
        <v>1</v>
      </c>
      <c r="DC9" t="s">
        <v>352</v>
      </c>
      <c r="DF9" t="s">
        <v>900</v>
      </c>
      <c r="DJ9" s="53" t="s">
        <v>506</v>
      </c>
      <c r="DK9" s="53">
        <f>IF(AND(Sheet4!AD9&gt;0,Sheet4!AH9&gt;0),Sheet4!AD9/Sheet4!AH9*100,"")</f>
        <v>87.82255147964516</v>
      </c>
      <c r="DL9" s="53">
        <v>10.118435761515078</v>
      </c>
      <c r="DN9" s="53">
        <v>10.424328801250946</v>
      </c>
      <c r="DO9" s="53" t="s">
        <v>506</v>
      </c>
      <c r="DP9" s="53" t="s">
        <v>506</v>
      </c>
      <c r="DQ9" s="53">
        <v>42.24433865359756</v>
      </c>
      <c r="DR9" s="53">
        <v>17.36349790548814</v>
      </c>
      <c r="DS9" s="53">
        <v>17.36349790548814</v>
      </c>
      <c r="DT9" s="55">
        <f>AVERAGE(DL9,DN9,DO9,DP9)</f>
        <v>10.271382281383012</v>
      </c>
    </row>
    <row r="10" spans="1:123" ht="12.75">
      <c r="A10">
        <v>2013</v>
      </c>
      <c r="B10" t="s">
        <v>434</v>
      </c>
      <c r="C10" t="s">
        <v>99</v>
      </c>
      <c r="D10" t="s">
        <v>352</v>
      </c>
      <c r="F10" t="s">
        <v>352</v>
      </c>
      <c r="G10" t="s">
        <v>206</v>
      </c>
      <c r="H10" t="s">
        <v>348</v>
      </c>
      <c r="I10" s="26">
        <v>0</v>
      </c>
      <c r="J10" s="26">
        <v>170.0668512</v>
      </c>
      <c r="K10" s="26"/>
      <c r="L10" s="26">
        <v>170.0668512</v>
      </c>
      <c r="M10" s="26"/>
      <c r="N10" s="26">
        <v>182.7856233</v>
      </c>
      <c r="O10" s="26"/>
      <c r="P10" s="26">
        <v>201.1548469</v>
      </c>
      <c r="Q10" s="26"/>
      <c r="R10" s="26">
        <v>126.7579768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>
        <v>100</v>
      </c>
      <c r="AD10" s="26">
        <v>4.1</v>
      </c>
      <c r="AE10" s="26">
        <v>100</v>
      </c>
      <c r="AF10" s="26">
        <v>0.4</v>
      </c>
      <c r="AG10" s="26"/>
      <c r="AH10" s="26">
        <v>1330.7</v>
      </c>
      <c r="AJ10" s="26">
        <v>1394.6</v>
      </c>
      <c r="AL10" s="26">
        <v>1305.2</v>
      </c>
      <c r="AN10" s="26">
        <v>1309.4</v>
      </c>
      <c r="BG10" s="26">
        <v>1335.2</v>
      </c>
      <c r="BI10" s="29">
        <v>87.21974516</v>
      </c>
      <c r="BJ10" s="26" t="s">
        <v>506</v>
      </c>
      <c r="BK10" s="29">
        <v>86.85751918</v>
      </c>
      <c r="BL10" s="26" t="s">
        <v>506</v>
      </c>
      <c r="BM10" s="29">
        <v>84.54675832</v>
      </c>
      <c r="BN10" s="26" t="s">
        <v>506</v>
      </c>
      <c r="BO10" s="29">
        <v>90.27332897</v>
      </c>
      <c r="BP10" s="26" t="s">
        <v>506</v>
      </c>
      <c r="BR10" s="26" t="s">
        <v>506</v>
      </c>
      <c r="BT10" s="26" t="s">
        <v>506</v>
      </c>
      <c r="BV10" s="26" t="s">
        <v>506</v>
      </c>
      <c r="BX10" s="26" t="s">
        <v>506</v>
      </c>
      <c r="BZ10" s="26" t="s">
        <v>506</v>
      </c>
      <c r="CA10" s="29">
        <v>87.21974516</v>
      </c>
      <c r="CC10" s="29">
        <v>0</v>
      </c>
      <c r="CD10" s="26" t="s">
        <v>506</v>
      </c>
      <c r="CE10" s="29">
        <v>0</v>
      </c>
      <c r="CF10" s="26" t="s">
        <v>506</v>
      </c>
      <c r="CG10" s="29">
        <v>0</v>
      </c>
      <c r="CH10" s="26" t="s">
        <v>506</v>
      </c>
      <c r="CI10" s="29">
        <v>0</v>
      </c>
      <c r="CJ10" s="26" t="s">
        <v>506</v>
      </c>
      <c r="CL10" s="26" t="s">
        <v>506</v>
      </c>
      <c r="CN10" s="26" t="s">
        <v>506</v>
      </c>
      <c r="CP10" s="26" t="s">
        <v>506</v>
      </c>
      <c r="CR10" s="26" t="s">
        <v>506</v>
      </c>
      <c r="CT10" s="26" t="s">
        <v>506</v>
      </c>
      <c r="CU10" s="29">
        <v>0</v>
      </c>
      <c r="CV10" s="26"/>
      <c r="CW10" s="26"/>
      <c r="CX10" s="26"/>
      <c r="CY10" s="26"/>
      <c r="CZ10" s="26"/>
      <c r="DA10" s="26">
        <v>170.0668512</v>
      </c>
      <c r="DB10">
        <v>1</v>
      </c>
      <c r="DC10" t="s">
        <v>348</v>
      </c>
      <c r="DF10" t="s">
        <v>877</v>
      </c>
      <c r="DJ10" s="53" t="s">
        <v>506</v>
      </c>
      <c r="DK10" s="53">
        <f>IF(AND(Sheet4!AD10&gt;0,Sheet4!AH10&gt;0),Sheet4!AD10/Sheet4!AH10*100,"")</f>
      </c>
      <c r="DL10" s="53" t="s">
        <v>506</v>
      </c>
      <c r="DM10" s="53" t="s">
        <v>506</v>
      </c>
      <c r="DN10" s="53" t="s">
        <v>506</v>
      </c>
      <c r="DO10" s="53" t="s">
        <v>506</v>
      </c>
      <c r="DP10" s="53" t="s">
        <v>506</v>
      </c>
      <c r="DR10" s="53">
        <f aca="true" t="shared" si="0" ref="DR10:DR15">IF(SUM(DL10:DP10)&gt;0,AVERAGE(DL10:DP10),DS10)</f>
      </c>
      <c r="DS10" s="53" t="s">
        <v>506</v>
      </c>
    </row>
    <row r="11" spans="1:123" ht="12.75">
      <c r="A11">
        <v>2013</v>
      </c>
      <c r="B11" t="s">
        <v>460</v>
      </c>
      <c r="C11" t="s">
        <v>99</v>
      </c>
      <c r="D11" t="s">
        <v>352</v>
      </c>
      <c r="F11" t="s">
        <v>352</v>
      </c>
      <c r="G11" t="s">
        <v>206</v>
      </c>
      <c r="H11" t="s">
        <v>353</v>
      </c>
      <c r="I11" s="26">
        <v>0</v>
      </c>
      <c r="J11" s="26">
        <v>898.3063318</v>
      </c>
      <c r="K11" s="26"/>
      <c r="L11" s="26">
        <v>898.3063318</v>
      </c>
      <c r="M11" s="26"/>
      <c r="N11" s="26">
        <v>374.895972</v>
      </c>
      <c r="O11" s="26"/>
      <c r="P11" s="26">
        <v>420.0068256</v>
      </c>
      <c r="Q11" s="26"/>
      <c r="R11" s="26">
        <v>2031.58811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>
        <v>100</v>
      </c>
      <c r="AD11" s="26">
        <v>2.7</v>
      </c>
      <c r="AE11" s="26">
        <v>100</v>
      </c>
      <c r="AF11" s="26">
        <v>0.3</v>
      </c>
      <c r="AG11" s="26"/>
      <c r="AH11" s="26">
        <v>4588.5</v>
      </c>
      <c r="AJ11" s="26">
        <v>4720.8</v>
      </c>
      <c r="BG11" s="26">
        <v>4591.5</v>
      </c>
      <c r="BI11" s="29">
        <v>80.42265813</v>
      </c>
      <c r="BJ11" s="26" t="s">
        <v>506</v>
      </c>
      <c r="BK11" s="29">
        <v>92.05307955</v>
      </c>
      <c r="BL11" s="26" t="s">
        <v>506</v>
      </c>
      <c r="BN11" s="26" t="s">
        <v>506</v>
      </c>
      <c r="BP11" s="26" t="s">
        <v>506</v>
      </c>
      <c r="BR11" s="26" t="s">
        <v>506</v>
      </c>
      <c r="BT11" s="26" t="s">
        <v>506</v>
      </c>
      <c r="BV11" s="26" t="s">
        <v>506</v>
      </c>
      <c r="BX11" s="26" t="s">
        <v>506</v>
      </c>
      <c r="BZ11" s="26" t="s">
        <v>506</v>
      </c>
      <c r="CA11" s="29">
        <v>80.42265813</v>
      </c>
      <c r="CC11" s="29">
        <v>0</v>
      </c>
      <c r="CD11" s="26" t="s">
        <v>506</v>
      </c>
      <c r="CE11" s="29">
        <v>0</v>
      </c>
      <c r="CF11" s="26" t="s">
        <v>506</v>
      </c>
      <c r="CG11" s="29">
        <v>0</v>
      </c>
      <c r="CH11" s="26" t="s">
        <v>506</v>
      </c>
      <c r="CI11" s="29">
        <v>0</v>
      </c>
      <c r="CJ11" s="26" t="s">
        <v>506</v>
      </c>
      <c r="CL11" s="26" t="s">
        <v>506</v>
      </c>
      <c r="CN11" s="26" t="s">
        <v>506</v>
      </c>
      <c r="CP11" s="26" t="s">
        <v>506</v>
      </c>
      <c r="CR11" s="26" t="s">
        <v>506</v>
      </c>
      <c r="CT11" s="26" t="s">
        <v>506</v>
      </c>
      <c r="CU11" s="29">
        <v>0</v>
      </c>
      <c r="CV11" s="26"/>
      <c r="CW11" s="26"/>
      <c r="CX11" s="26"/>
      <c r="CY11" s="26"/>
      <c r="CZ11" s="26"/>
      <c r="DA11" s="26">
        <v>898.3063318</v>
      </c>
      <c r="DB11">
        <v>1</v>
      </c>
      <c r="DC11" t="s">
        <v>354</v>
      </c>
      <c r="DF11" t="s">
        <v>877</v>
      </c>
      <c r="DJ11" s="53" t="s">
        <v>506</v>
      </c>
      <c r="DK11" s="53">
        <f>IF(AND(Sheet4!AD11&gt;0,Sheet4!AH11&gt;0),Sheet4!AD11/Sheet4!AH11*100,"")</f>
      </c>
      <c r="DL11" s="53" t="s">
        <v>506</v>
      </c>
      <c r="DM11" s="53" t="s">
        <v>506</v>
      </c>
      <c r="DN11" s="53" t="s">
        <v>506</v>
      </c>
      <c r="DO11" s="53" t="s">
        <v>506</v>
      </c>
      <c r="DP11" s="53" t="s">
        <v>506</v>
      </c>
      <c r="DR11" s="53">
        <f t="shared" si="0"/>
      </c>
      <c r="DS11" s="53" t="s">
        <v>506</v>
      </c>
    </row>
    <row r="12" spans="1:123" ht="12.75">
      <c r="A12">
        <v>2021</v>
      </c>
      <c r="B12" t="s">
        <v>394</v>
      </c>
      <c r="C12" t="s">
        <v>397</v>
      </c>
      <c r="D12" t="s">
        <v>352</v>
      </c>
      <c r="F12" t="s">
        <v>352</v>
      </c>
      <c r="G12" t="s">
        <v>206</v>
      </c>
      <c r="H12" t="s">
        <v>353</v>
      </c>
      <c r="I12" s="26">
        <v>0</v>
      </c>
      <c r="J12" s="26">
        <v>43.812206435</v>
      </c>
      <c r="K12" s="26"/>
      <c r="L12" s="26">
        <v>43.89467435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>
        <v>40.70538302</v>
      </c>
      <c r="Y12" s="26"/>
      <c r="Z12" s="26">
        <v>34.58862691</v>
      </c>
      <c r="AA12" s="26"/>
      <c r="AB12" s="26">
        <v>42.50171169</v>
      </c>
      <c r="AC12" s="26">
        <v>97.2</v>
      </c>
      <c r="AD12" s="26">
        <v>6.1</v>
      </c>
      <c r="AE12" s="26">
        <v>36.1</v>
      </c>
      <c r="AF12" s="26">
        <v>1</v>
      </c>
      <c r="AG12" s="26">
        <v>29.4</v>
      </c>
      <c r="AH12" s="26">
        <v>311.7</v>
      </c>
      <c r="AO12" s="26">
        <v>1.6</v>
      </c>
      <c r="AP12" s="26">
        <v>325.1</v>
      </c>
      <c r="AQ12" s="26">
        <v>1.7</v>
      </c>
      <c r="AR12" s="26">
        <v>311.7</v>
      </c>
      <c r="AS12" s="26">
        <v>1.8</v>
      </c>
      <c r="AT12" s="26">
        <v>323</v>
      </c>
      <c r="BC12" s="26">
        <v>1.1</v>
      </c>
      <c r="BD12" s="26">
        <v>311.6</v>
      </c>
      <c r="BF12" s="26">
        <v>1.5</v>
      </c>
      <c r="BG12" s="26">
        <v>317.9</v>
      </c>
      <c r="BI12" s="26">
        <v>85.52936717</v>
      </c>
      <c r="BJ12" s="26" t="s">
        <v>506</v>
      </c>
      <c r="BL12" s="26" t="s">
        <v>506</v>
      </c>
      <c r="BN12" s="26" t="s">
        <v>506</v>
      </c>
      <c r="BP12" s="26" t="s">
        <v>505</v>
      </c>
      <c r="BQ12" s="29">
        <v>87.14702147</v>
      </c>
      <c r="BR12" s="26" t="s">
        <v>505</v>
      </c>
      <c r="BS12" s="29">
        <v>88.69652715</v>
      </c>
      <c r="BT12" s="26" t="s">
        <v>505</v>
      </c>
      <c r="BU12" s="29">
        <v>86.55434619</v>
      </c>
      <c r="BV12" s="26" t="s">
        <v>506</v>
      </c>
      <c r="BX12" s="26" t="s">
        <v>506</v>
      </c>
      <c r="BY12" s="29">
        <v>81.33722817</v>
      </c>
      <c r="BZ12" s="26" t="s">
        <v>505</v>
      </c>
      <c r="CA12" s="29">
        <v>85.9176534</v>
      </c>
      <c r="CC12" s="29">
        <v>0</v>
      </c>
      <c r="CD12" s="26" t="s">
        <v>506</v>
      </c>
      <c r="CE12" s="29">
        <v>0</v>
      </c>
      <c r="CF12" s="26" t="s">
        <v>506</v>
      </c>
      <c r="CG12" s="29">
        <v>0</v>
      </c>
      <c r="CH12" s="26" t="s">
        <v>506</v>
      </c>
      <c r="CI12" s="29">
        <v>0</v>
      </c>
      <c r="CJ12" s="26" t="s">
        <v>506</v>
      </c>
      <c r="CL12" s="26" t="s">
        <v>506</v>
      </c>
      <c r="CN12" s="26" t="s">
        <v>506</v>
      </c>
      <c r="CP12" s="26" t="s">
        <v>506</v>
      </c>
      <c r="CR12" s="26" t="s">
        <v>506</v>
      </c>
      <c r="CT12" s="26" t="s">
        <v>506</v>
      </c>
      <c r="CU12" s="29">
        <v>0</v>
      </c>
      <c r="CV12" s="26"/>
      <c r="CW12" s="26"/>
      <c r="CX12" s="26"/>
      <c r="CY12" s="26"/>
      <c r="CZ12" s="26"/>
      <c r="DA12" s="26">
        <v>43.89467435</v>
      </c>
      <c r="DB12">
        <v>1</v>
      </c>
      <c r="DC12" t="s">
        <v>354</v>
      </c>
      <c r="DF12" t="s">
        <v>876</v>
      </c>
      <c r="DJ12" s="53">
        <v>0.0032316547980153387</v>
      </c>
      <c r="DK12" s="53">
        <f>IF(AND(Sheet4!AD12&gt;0,Sheet4!AH12&gt;0),Sheet4!AD12/Sheet4!AH12*100,"")</f>
      </c>
      <c r="DL12" s="53" t="s">
        <v>506</v>
      </c>
      <c r="DM12" s="53" t="s">
        <v>506</v>
      </c>
      <c r="DO12" s="53" t="s">
        <v>506</v>
      </c>
      <c r="DP12" s="53" t="s">
        <v>506</v>
      </c>
      <c r="DQ12" s="53" t="s">
        <v>506</v>
      </c>
      <c r="DR12" s="53">
        <f t="shared" si="0"/>
      </c>
      <c r="DS12" s="53" t="s">
        <v>506</v>
      </c>
    </row>
    <row r="13" spans="1:124" ht="12.75">
      <c r="A13" s="2">
        <v>232</v>
      </c>
      <c r="B13" s="2" t="s">
        <v>254</v>
      </c>
      <c r="C13" s="2" t="s">
        <v>99</v>
      </c>
      <c r="D13" s="2" t="s">
        <v>204</v>
      </c>
      <c r="E13" s="2" t="s">
        <v>206</v>
      </c>
      <c r="F13" s="2" t="s">
        <v>205</v>
      </c>
      <c r="G13" s="69" t="s">
        <v>206</v>
      </c>
      <c r="H13" s="2" t="s">
        <v>205</v>
      </c>
      <c r="I13" s="27">
        <v>14.191566600676667</v>
      </c>
      <c r="J13" s="27">
        <v>7.709888315</v>
      </c>
      <c r="K13" s="27">
        <v>14.1915666</v>
      </c>
      <c r="L13" s="27">
        <v>7.709888315</v>
      </c>
      <c r="M13" s="27">
        <v>14.78504911</v>
      </c>
      <c r="N13" s="27">
        <v>7.380363147</v>
      </c>
      <c r="O13" s="27">
        <v>14.16625676</v>
      </c>
      <c r="P13" s="27">
        <v>8.328310168</v>
      </c>
      <c r="Q13" s="27">
        <v>13.62973761</v>
      </c>
      <c r="R13" s="27">
        <v>7.420991629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>
        <v>100</v>
      </c>
      <c r="AD13" s="27">
        <v>1.5</v>
      </c>
      <c r="AE13" s="27">
        <v>100</v>
      </c>
      <c r="AF13" s="27">
        <v>11.1</v>
      </c>
      <c r="AG13" s="27">
        <v>100</v>
      </c>
      <c r="AH13" s="27">
        <v>36.9</v>
      </c>
      <c r="AI13" s="27">
        <v>100</v>
      </c>
      <c r="AJ13" s="27">
        <v>22.6</v>
      </c>
      <c r="AK13" s="27">
        <v>100</v>
      </c>
      <c r="AL13" s="27">
        <v>27.6</v>
      </c>
      <c r="AM13" s="27">
        <v>100</v>
      </c>
      <c r="AN13" s="27">
        <v>24.5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>
        <v>100</v>
      </c>
      <c r="BG13" s="27">
        <v>24.9</v>
      </c>
      <c r="BH13" s="27"/>
      <c r="BI13" s="27"/>
      <c r="BJ13" s="26" t="s">
        <v>506</v>
      </c>
      <c r="BK13" s="32"/>
      <c r="BL13" s="26" t="s">
        <v>506</v>
      </c>
      <c r="BM13" s="32"/>
      <c r="BN13" s="26" t="s">
        <v>506</v>
      </c>
      <c r="BO13" s="32"/>
      <c r="BP13" s="26" t="s">
        <v>506</v>
      </c>
      <c r="BQ13" s="32"/>
      <c r="BR13" s="26" t="s">
        <v>506</v>
      </c>
      <c r="BS13" s="32"/>
      <c r="BT13" s="26" t="s">
        <v>506</v>
      </c>
      <c r="BU13" s="32"/>
      <c r="BV13" s="26" t="s">
        <v>506</v>
      </c>
      <c r="BW13" s="32"/>
      <c r="BX13" s="26" t="s">
        <v>506</v>
      </c>
      <c r="BY13" s="32"/>
      <c r="BZ13" s="26" t="s">
        <v>506</v>
      </c>
      <c r="CA13" s="32"/>
      <c r="CB13" s="27"/>
      <c r="CC13" s="27"/>
      <c r="CD13" s="26" t="s">
        <v>506</v>
      </c>
      <c r="CE13" s="32"/>
      <c r="CF13" s="26" t="s">
        <v>506</v>
      </c>
      <c r="CG13" s="32"/>
      <c r="CH13" s="26" t="s">
        <v>506</v>
      </c>
      <c r="CI13" s="32"/>
      <c r="CJ13" s="26" t="s">
        <v>506</v>
      </c>
      <c r="CK13" s="32"/>
      <c r="CL13" s="26" t="s">
        <v>506</v>
      </c>
      <c r="CM13" s="32"/>
      <c r="CN13" s="26" t="s">
        <v>506</v>
      </c>
      <c r="CO13" s="32"/>
      <c r="CP13" s="26" t="s">
        <v>506</v>
      </c>
      <c r="CQ13" s="32"/>
      <c r="CR13" s="26" t="s">
        <v>506</v>
      </c>
      <c r="CS13" s="32"/>
      <c r="CT13" s="26" t="s">
        <v>506</v>
      </c>
      <c r="CU13" s="32"/>
      <c r="CV13" s="27">
        <v>100</v>
      </c>
      <c r="CW13" s="27">
        <v>0.960587321</v>
      </c>
      <c r="CX13" s="27">
        <v>100</v>
      </c>
      <c r="CY13" s="27">
        <v>0.133566614</v>
      </c>
      <c r="CZ13" s="27"/>
      <c r="DA13" s="27">
        <v>6.61573438</v>
      </c>
      <c r="DJ13" s="55" t="s">
        <v>506</v>
      </c>
      <c r="DK13" s="53">
        <f>IF(AND(Sheet4!AD13&gt;0,Sheet4!AH13&gt;0),Sheet4!AD13/Sheet4!AH13*100,"")</f>
        <v>22.94389542185595</v>
      </c>
      <c r="DL13" s="55">
        <v>28.890105688306505</v>
      </c>
      <c r="DM13" s="55">
        <v>27.1452112153891</v>
      </c>
      <c r="DN13" s="55">
        <v>27.57159338693385</v>
      </c>
      <c r="DO13" s="55" t="s">
        <v>506</v>
      </c>
      <c r="DP13" s="55" t="s">
        <v>506</v>
      </c>
      <c r="DQ13" s="55"/>
      <c r="DR13" s="53">
        <f t="shared" si="0"/>
        <v>27.868970096876485</v>
      </c>
      <c r="DS13" s="55">
        <v>27.918294079117356</v>
      </c>
      <c r="DT13" s="55">
        <f>AVERAGE(DL13,DM13,DN13,DO13,DP13)</f>
        <v>27.868970096876485</v>
      </c>
    </row>
    <row r="14" spans="1:124" ht="12.75">
      <c r="A14" s="2" t="s">
        <v>132</v>
      </c>
      <c r="B14" s="2" t="s">
        <v>254</v>
      </c>
      <c r="C14" s="2" t="s">
        <v>99</v>
      </c>
      <c r="D14" t="s">
        <v>352</v>
      </c>
      <c r="E14" s="2"/>
      <c r="F14" t="s">
        <v>352</v>
      </c>
      <c r="H14" t="s">
        <v>352</v>
      </c>
      <c r="I14" s="27">
        <v>14.191566600676667</v>
      </c>
      <c r="J14" s="27">
        <v>7.709888315</v>
      </c>
      <c r="K14" s="27">
        <v>14.1915666</v>
      </c>
      <c r="L14" s="27">
        <v>7.709888315</v>
      </c>
      <c r="M14" s="27">
        <v>14.78504911</v>
      </c>
      <c r="N14" s="27">
        <v>7.380363147</v>
      </c>
      <c r="O14" s="27">
        <v>14.16625676</v>
      </c>
      <c r="P14" s="27">
        <v>8.328310168</v>
      </c>
      <c r="Q14" s="27">
        <v>13.62973761</v>
      </c>
      <c r="R14" s="27">
        <v>7.420991629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>
        <v>100</v>
      </c>
      <c r="AD14" s="27">
        <v>1.5</v>
      </c>
      <c r="AE14" s="27">
        <v>100</v>
      </c>
      <c r="AF14" s="27">
        <v>11.1</v>
      </c>
      <c r="AG14" s="27">
        <v>100</v>
      </c>
      <c r="AH14" s="27">
        <v>36.9</v>
      </c>
      <c r="AI14" s="27">
        <v>100</v>
      </c>
      <c r="AJ14" s="27">
        <v>22.6</v>
      </c>
      <c r="AK14" s="27">
        <v>100</v>
      </c>
      <c r="AL14" s="27">
        <v>27.6</v>
      </c>
      <c r="AM14" s="27">
        <v>100</v>
      </c>
      <c r="AN14" s="27">
        <v>24.5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>
        <v>100</v>
      </c>
      <c r="BG14" s="27">
        <v>24.9</v>
      </c>
      <c r="BH14" s="27"/>
      <c r="BI14" s="32"/>
      <c r="BJ14" s="26" t="s">
        <v>506</v>
      </c>
      <c r="BK14" s="32"/>
      <c r="BL14" s="26" t="s">
        <v>506</v>
      </c>
      <c r="BM14" s="32"/>
      <c r="BN14" s="26" t="s">
        <v>506</v>
      </c>
      <c r="BO14" s="32"/>
      <c r="BP14" s="26" t="s">
        <v>506</v>
      </c>
      <c r="BQ14" s="32"/>
      <c r="BR14" s="26" t="s">
        <v>506</v>
      </c>
      <c r="BS14" s="32"/>
      <c r="BT14" s="26" t="s">
        <v>506</v>
      </c>
      <c r="BU14" s="32"/>
      <c r="BV14" s="26" t="s">
        <v>506</v>
      </c>
      <c r="BW14" s="32"/>
      <c r="BX14" s="26" t="s">
        <v>506</v>
      </c>
      <c r="BY14" s="32"/>
      <c r="BZ14" s="26" t="s">
        <v>506</v>
      </c>
      <c r="CA14" s="32"/>
      <c r="CB14" s="27"/>
      <c r="CC14" s="32"/>
      <c r="CD14" s="26" t="s">
        <v>506</v>
      </c>
      <c r="CE14" s="32"/>
      <c r="CF14" s="26" t="s">
        <v>506</v>
      </c>
      <c r="CG14" s="32"/>
      <c r="CH14" s="26" t="s">
        <v>506</v>
      </c>
      <c r="CI14" s="32"/>
      <c r="CJ14" s="26" t="s">
        <v>506</v>
      </c>
      <c r="CK14" s="32"/>
      <c r="CL14" s="26" t="s">
        <v>506</v>
      </c>
      <c r="CM14" s="32"/>
      <c r="CN14" s="26" t="s">
        <v>506</v>
      </c>
      <c r="CO14" s="32"/>
      <c r="CP14" s="26" t="s">
        <v>506</v>
      </c>
      <c r="CQ14" s="32"/>
      <c r="CR14" s="26" t="s">
        <v>506</v>
      </c>
      <c r="CS14" s="32"/>
      <c r="CT14" s="26" t="s">
        <v>506</v>
      </c>
      <c r="CU14" s="32"/>
      <c r="CV14" s="27">
        <v>100</v>
      </c>
      <c r="CW14" s="27">
        <v>0.960587321</v>
      </c>
      <c r="CX14" s="27">
        <v>100</v>
      </c>
      <c r="CY14" s="27">
        <v>0.133566614</v>
      </c>
      <c r="CZ14" s="27"/>
      <c r="DA14" s="27">
        <v>6.61573438</v>
      </c>
      <c r="DJ14" s="53" t="s">
        <v>506</v>
      </c>
      <c r="DK14" s="53">
        <f>IF(AND(Sheet4!AD14&gt;0,Sheet4!AH14&gt;0),Sheet4!AD14/Sheet4!AH14*100,"")</f>
        <v>22.94389542185595</v>
      </c>
      <c r="DL14" s="53">
        <v>28.890105688306505</v>
      </c>
      <c r="DM14" s="53">
        <v>27.1452112153891</v>
      </c>
      <c r="DN14" s="53">
        <v>27.57159338693385</v>
      </c>
      <c r="DO14" s="53" t="s">
        <v>506</v>
      </c>
      <c r="DP14" s="53" t="s">
        <v>506</v>
      </c>
      <c r="DR14" s="53">
        <f t="shared" si="0"/>
        <v>27.868970096876485</v>
      </c>
      <c r="DS14" s="53">
        <v>27.918294079117356</v>
      </c>
      <c r="DT14" s="55">
        <f>AVERAGE(DL14,DM14,DN14,DO14,DP14)</f>
        <v>27.868970096876485</v>
      </c>
    </row>
    <row r="15" spans="1:124" ht="12.75">
      <c r="A15">
        <v>724</v>
      </c>
      <c r="B15" t="s">
        <v>380</v>
      </c>
      <c r="C15" t="s">
        <v>99</v>
      </c>
      <c r="D15" t="s">
        <v>354</v>
      </c>
      <c r="E15" s="69" t="s">
        <v>206</v>
      </c>
      <c r="F15" t="s">
        <v>353</v>
      </c>
      <c r="G15" s="69" t="s">
        <v>206</v>
      </c>
      <c r="H15" t="s">
        <v>353</v>
      </c>
      <c r="I15" s="26">
        <v>0</v>
      </c>
      <c r="J15" s="26">
        <v>34.07519171</v>
      </c>
      <c r="K15" s="26"/>
      <c r="L15" s="26">
        <v>34.07519171</v>
      </c>
      <c r="M15" s="26"/>
      <c r="N15" s="26">
        <v>44.25022143</v>
      </c>
      <c r="O15" s="26"/>
      <c r="P15" s="26">
        <v>30.75774991</v>
      </c>
      <c r="Q15" s="26"/>
      <c r="R15" s="26">
        <v>27.21760379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BI15" s="29"/>
      <c r="BJ15" s="26" t="s">
        <v>506</v>
      </c>
      <c r="BL15" s="26" t="s">
        <v>506</v>
      </c>
      <c r="BN15" s="26" t="s">
        <v>506</v>
      </c>
      <c r="BP15" s="26" t="s">
        <v>506</v>
      </c>
      <c r="BR15" s="26" t="s">
        <v>506</v>
      </c>
      <c r="BT15" s="26" t="s">
        <v>506</v>
      </c>
      <c r="BV15" s="26" t="s">
        <v>506</v>
      </c>
      <c r="BX15" s="26" t="s">
        <v>506</v>
      </c>
      <c r="BZ15" s="26" t="s">
        <v>506</v>
      </c>
      <c r="CC15" s="29"/>
      <c r="CD15" s="26" t="s">
        <v>506</v>
      </c>
      <c r="CF15" s="26" t="s">
        <v>506</v>
      </c>
      <c r="CH15" s="26" t="s">
        <v>506</v>
      </c>
      <c r="CJ15" s="26" t="s">
        <v>506</v>
      </c>
      <c r="CL15" s="26" t="s">
        <v>506</v>
      </c>
      <c r="CN15" s="26" t="s">
        <v>506</v>
      </c>
      <c r="CP15" s="26" t="s">
        <v>506</v>
      </c>
      <c r="CR15" s="26" t="s">
        <v>506</v>
      </c>
      <c r="CT15" s="26" t="s">
        <v>506</v>
      </c>
      <c r="CV15" s="26"/>
      <c r="CW15" s="26">
        <v>3.768286958</v>
      </c>
      <c r="CX15" s="26"/>
      <c r="CY15" s="26"/>
      <c r="CZ15" s="26"/>
      <c r="DA15" s="26">
        <v>30.30690475</v>
      </c>
      <c r="DJ15" s="53" t="s">
        <v>506</v>
      </c>
      <c r="DK15" s="53">
        <f>IF(AND(Sheet4!AD15&gt;0,Sheet4!AH15&gt;0),Sheet4!AD15/Sheet4!AH15*100,"")</f>
        <v>23.71631839218876</v>
      </c>
      <c r="DL15" s="53">
        <v>149.74946117534353</v>
      </c>
      <c r="DM15" s="53">
        <v>110.93505305531464</v>
      </c>
      <c r="DN15" s="53">
        <v>97.76193861209627</v>
      </c>
      <c r="DO15" s="53" t="s">
        <v>506</v>
      </c>
      <c r="DP15" s="53" t="s">
        <v>506</v>
      </c>
      <c r="DR15" s="53">
        <f t="shared" si="0"/>
        <v>119.48215094758483</v>
      </c>
      <c r="DS15" s="53">
        <v>120.19316555663227</v>
      </c>
      <c r="DT15" s="55">
        <f>AVERAGE(DL15,DM15,DN15,DO15,DP15)</f>
        <v>119.48215094758483</v>
      </c>
    </row>
    <row r="16" spans="1:124" ht="12.75">
      <c r="A16">
        <v>759</v>
      </c>
      <c r="B16" t="s">
        <v>442</v>
      </c>
      <c r="C16" t="s">
        <v>209</v>
      </c>
      <c r="D16" t="s">
        <v>352</v>
      </c>
      <c r="F16" t="s">
        <v>352</v>
      </c>
      <c r="G16" s="69" t="s">
        <v>206</v>
      </c>
      <c r="H16" t="s">
        <v>353</v>
      </c>
      <c r="I16" s="26">
        <v>0</v>
      </c>
      <c r="J16" s="26">
        <v>320.65417115</v>
      </c>
      <c r="K16" s="26"/>
      <c r="L16" s="26">
        <v>376.143532</v>
      </c>
      <c r="M16" s="26"/>
      <c r="N16" s="26">
        <v>353.8276215</v>
      </c>
      <c r="O16" s="26"/>
      <c r="P16" s="26">
        <v>287.4807208</v>
      </c>
      <c r="Q16" s="26"/>
      <c r="R16" s="26">
        <v>491.2378546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>
        <v>100</v>
      </c>
      <c r="AD16" s="26">
        <v>5.3</v>
      </c>
      <c r="AE16" s="26">
        <v>0</v>
      </c>
      <c r="AF16" s="26">
        <v>3.2</v>
      </c>
      <c r="AG16" s="26">
        <v>0</v>
      </c>
      <c r="AH16" s="26">
        <v>4712.9</v>
      </c>
      <c r="AI16" s="26">
        <v>0.1</v>
      </c>
      <c r="AJ16" s="26">
        <v>4874.5</v>
      </c>
      <c r="AK16" s="26">
        <v>0.1</v>
      </c>
      <c r="AL16" s="26">
        <v>4425.9</v>
      </c>
      <c r="AM16" s="26">
        <v>0.1</v>
      </c>
      <c r="AN16" s="26">
        <v>4863.7</v>
      </c>
      <c r="BF16" s="26">
        <v>0.1</v>
      </c>
      <c r="BG16" s="26">
        <v>4721.4</v>
      </c>
      <c r="BH16" s="26" t="s">
        <v>505</v>
      </c>
      <c r="BI16" s="26">
        <v>93.11055025499999</v>
      </c>
      <c r="BJ16" s="26" t="s">
        <v>505</v>
      </c>
      <c r="BK16" s="29">
        <v>92.72872277</v>
      </c>
      <c r="BL16" s="26" t="s">
        <v>505</v>
      </c>
      <c r="BM16" s="29">
        <v>93.49237774</v>
      </c>
      <c r="BN16" s="26" t="s">
        <v>505</v>
      </c>
      <c r="BO16" s="29">
        <v>89.88181556</v>
      </c>
      <c r="BP16" s="26" t="s">
        <v>506</v>
      </c>
      <c r="BR16" s="26" t="s">
        <v>506</v>
      </c>
      <c r="BT16" s="26" t="s">
        <v>506</v>
      </c>
      <c r="BV16" s="26" t="s">
        <v>506</v>
      </c>
      <c r="BX16" s="26" t="s">
        <v>506</v>
      </c>
      <c r="BZ16" s="26" t="s">
        <v>505</v>
      </c>
      <c r="CA16" s="29">
        <v>92.01885183</v>
      </c>
      <c r="CC16" s="29">
        <v>0</v>
      </c>
      <c r="CD16" s="26" t="s">
        <v>506</v>
      </c>
      <c r="CE16" s="29">
        <v>0</v>
      </c>
      <c r="CF16" s="26" t="s">
        <v>506</v>
      </c>
      <c r="CG16" s="29">
        <v>0</v>
      </c>
      <c r="CH16" s="26" t="s">
        <v>506</v>
      </c>
      <c r="CI16" s="29">
        <v>0</v>
      </c>
      <c r="CJ16" s="26" t="s">
        <v>506</v>
      </c>
      <c r="CL16" s="26" t="s">
        <v>506</v>
      </c>
      <c r="CN16" s="26" t="s">
        <v>506</v>
      </c>
      <c r="CP16" s="26" t="s">
        <v>506</v>
      </c>
      <c r="CR16" s="26" t="s">
        <v>506</v>
      </c>
      <c r="CT16" s="26" t="s">
        <v>506</v>
      </c>
      <c r="CU16" s="29">
        <v>0</v>
      </c>
      <c r="CV16" s="26"/>
      <c r="CW16" s="26"/>
      <c r="CX16" s="26"/>
      <c r="CY16" s="26"/>
      <c r="CZ16" s="26"/>
      <c r="DA16" s="26">
        <v>376.143532</v>
      </c>
      <c r="DB16">
        <v>1</v>
      </c>
      <c r="DC16" t="s">
        <v>354</v>
      </c>
      <c r="DF16" t="s">
        <v>877</v>
      </c>
      <c r="DJ16" s="53" t="s">
        <v>506</v>
      </c>
      <c r="DK16" s="53">
        <f>IF(AND(Sheet4!AD16&gt;0,Sheet4!AH16&gt;0),Sheet4!AD16/Sheet4!AH16*100,"")</f>
        <v>41.606404277208696</v>
      </c>
      <c r="DL16" s="53">
        <v>688.8168557925597</v>
      </c>
      <c r="DM16" s="53">
        <v>591.715976391346</v>
      </c>
      <c r="DO16" s="53" t="s">
        <v>506</v>
      </c>
      <c r="DP16" s="53" t="s">
        <v>506</v>
      </c>
      <c r="DQ16" s="53">
        <v>1015.901060023335</v>
      </c>
      <c r="DR16" s="53">
        <v>760.7776838454771</v>
      </c>
      <c r="DS16" s="53">
        <v>760.7776838454771</v>
      </c>
      <c r="DT16" s="55">
        <f>AVERAGE(DL16,DM16,DO16,DP16)</f>
        <v>640.2664160919528</v>
      </c>
    </row>
    <row r="17" spans="1:124" ht="12.75">
      <c r="A17" t="s">
        <v>193</v>
      </c>
      <c r="B17" t="s">
        <v>442</v>
      </c>
      <c r="C17" t="s">
        <v>209</v>
      </c>
      <c r="D17" t="s">
        <v>352</v>
      </c>
      <c r="F17" t="s">
        <v>352</v>
      </c>
      <c r="H17" t="s">
        <v>352</v>
      </c>
      <c r="I17" s="26">
        <v>0</v>
      </c>
      <c r="J17" s="26">
        <v>320.65417115</v>
      </c>
      <c r="K17" s="26"/>
      <c r="L17" s="26">
        <v>376.143532</v>
      </c>
      <c r="M17" s="26"/>
      <c r="N17" s="26">
        <v>353.8276215</v>
      </c>
      <c r="O17" s="26"/>
      <c r="P17" s="26">
        <v>287.4807208</v>
      </c>
      <c r="Q17" s="26"/>
      <c r="R17" s="26">
        <v>491.2378546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>
        <v>100</v>
      </c>
      <c r="AD17" s="26">
        <v>5.3</v>
      </c>
      <c r="AE17" s="26">
        <v>0</v>
      </c>
      <c r="AF17" s="26">
        <v>3.2</v>
      </c>
      <c r="AG17" s="26">
        <v>0</v>
      </c>
      <c r="AH17" s="26">
        <v>4712.9</v>
      </c>
      <c r="AI17" s="26">
        <v>0.1</v>
      </c>
      <c r="AJ17" s="26">
        <v>4874.5</v>
      </c>
      <c r="AK17" s="26">
        <v>0.1</v>
      </c>
      <c r="AL17" s="26">
        <v>4425.9</v>
      </c>
      <c r="AM17" s="26">
        <v>0.1</v>
      </c>
      <c r="AN17" s="26">
        <v>4863.7</v>
      </c>
      <c r="BF17" s="26">
        <v>0.1</v>
      </c>
      <c r="BG17" s="26">
        <v>4721.4</v>
      </c>
      <c r="BH17" s="26" t="s">
        <v>505</v>
      </c>
      <c r="BI17" s="26">
        <v>93.11055025499999</v>
      </c>
      <c r="BJ17" s="26" t="s">
        <v>505</v>
      </c>
      <c r="BK17" s="29">
        <v>92.72872277</v>
      </c>
      <c r="BL17" s="26" t="s">
        <v>505</v>
      </c>
      <c r="BM17" s="29">
        <v>93.49237774</v>
      </c>
      <c r="BN17" s="26" t="s">
        <v>505</v>
      </c>
      <c r="BO17" s="29">
        <v>89.88181556</v>
      </c>
      <c r="BP17" s="26" t="s">
        <v>506</v>
      </c>
      <c r="BR17" s="26" t="s">
        <v>506</v>
      </c>
      <c r="BT17" s="26" t="s">
        <v>506</v>
      </c>
      <c r="BV17" s="26" t="s">
        <v>506</v>
      </c>
      <c r="BX17" s="26" t="s">
        <v>506</v>
      </c>
      <c r="BZ17" s="26" t="s">
        <v>505</v>
      </c>
      <c r="CA17" s="29">
        <v>92.01885183</v>
      </c>
      <c r="CC17" s="29">
        <v>0</v>
      </c>
      <c r="CD17" s="26" t="s">
        <v>506</v>
      </c>
      <c r="CE17" s="29">
        <v>0</v>
      </c>
      <c r="CF17" s="26" t="s">
        <v>506</v>
      </c>
      <c r="CG17" s="29">
        <v>0</v>
      </c>
      <c r="CH17" s="26" t="s">
        <v>506</v>
      </c>
      <c r="CI17" s="29">
        <v>0</v>
      </c>
      <c r="CJ17" s="26" t="s">
        <v>506</v>
      </c>
      <c r="CL17" s="26" t="s">
        <v>506</v>
      </c>
      <c r="CN17" s="26" t="s">
        <v>506</v>
      </c>
      <c r="CP17" s="26" t="s">
        <v>506</v>
      </c>
      <c r="CR17" s="26" t="s">
        <v>506</v>
      </c>
      <c r="CT17" s="26" t="s">
        <v>506</v>
      </c>
      <c r="CU17" s="29">
        <v>0</v>
      </c>
      <c r="CV17" s="26"/>
      <c r="CW17" s="26"/>
      <c r="CX17" s="26"/>
      <c r="CY17" s="26"/>
      <c r="CZ17" s="26"/>
      <c r="DA17" s="26">
        <v>376.143532</v>
      </c>
      <c r="DB17">
        <v>1</v>
      </c>
      <c r="DC17" t="s">
        <v>352</v>
      </c>
      <c r="DF17" t="s">
        <v>899</v>
      </c>
      <c r="DJ17" s="53" t="s">
        <v>506</v>
      </c>
      <c r="DK17" s="53">
        <f>IF(AND(Sheet4!AD17&gt;0,Sheet4!AH17&gt;0),Sheet4!AD17/Sheet4!AH17*100,"")</f>
        <v>41.606404277208696</v>
      </c>
      <c r="DL17" s="53">
        <v>688.8168557925597</v>
      </c>
      <c r="DM17" s="53">
        <v>591.715976391346</v>
      </c>
      <c r="DO17" s="53" t="s">
        <v>506</v>
      </c>
      <c r="DP17" s="53" t="s">
        <v>506</v>
      </c>
      <c r="DQ17" s="53">
        <v>1015.901060023335</v>
      </c>
      <c r="DR17" s="53">
        <v>760.7776838454771</v>
      </c>
      <c r="DS17" s="53">
        <v>760.7776838454771</v>
      </c>
      <c r="DT17" s="55">
        <f>AVERAGE(DL17,DM17,DO17,DP17)</f>
        <v>640.2664160919528</v>
      </c>
    </row>
    <row r="18" spans="1:123" ht="12.75">
      <c r="A18">
        <v>759</v>
      </c>
      <c r="B18" t="s">
        <v>331</v>
      </c>
      <c r="C18" t="s">
        <v>99</v>
      </c>
      <c r="D18" t="s">
        <v>204</v>
      </c>
      <c r="E18" s="69" t="s">
        <v>206</v>
      </c>
      <c r="F18" t="s">
        <v>205</v>
      </c>
      <c r="G18" s="69" t="s">
        <v>206</v>
      </c>
      <c r="H18" t="s">
        <v>205</v>
      </c>
      <c r="I18" s="26">
        <v>100</v>
      </c>
      <c r="J18" s="26">
        <v>177.0547566</v>
      </c>
      <c r="K18" s="26">
        <v>100</v>
      </c>
      <c r="L18" s="26">
        <v>177.0547566</v>
      </c>
      <c r="M18" s="26">
        <v>100</v>
      </c>
      <c r="N18" s="26">
        <v>262.7534116</v>
      </c>
      <c r="O18" s="26">
        <v>100</v>
      </c>
      <c r="P18" s="26">
        <v>120.4798968</v>
      </c>
      <c r="Q18" s="26">
        <v>100</v>
      </c>
      <c r="R18" s="26">
        <v>147.9309615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BI18" s="29"/>
      <c r="BJ18" s="26" t="s">
        <v>506</v>
      </c>
      <c r="BL18" s="26" t="s">
        <v>506</v>
      </c>
      <c r="BN18" s="26" t="s">
        <v>506</v>
      </c>
      <c r="BP18" s="26" t="s">
        <v>506</v>
      </c>
      <c r="BR18" s="26" t="s">
        <v>506</v>
      </c>
      <c r="BT18" s="26" t="s">
        <v>506</v>
      </c>
      <c r="BV18" s="26" t="s">
        <v>506</v>
      </c>
      <c r="BX18" s="26" t="s">
        <v>506</v>
      </c>
      <c r="BZ18" s="26" t="s">
        <v>506</v>
      </c>
      <c r="CC18" s="29"/>
      <c r="CD18" s="26" t="s">
        <v>506</v>
      </c>
      <c r="CF18" s="26" t="s">
        <v>506</v>
      </c>
      <c r="CH18" s="26" t="s">
        <v>506</v>
      </c>
      <c r="CJ18" s="26" t="s">
        <v>506</v>
      </c>
      <c r="CL18" s="26" t="s">
        <v>506</v>
      </c>
      <c r="CN18" s="26" t="s">
        <v>506</v>
      </c>
      <c r="CP18" s="26" t="s">
        <v>506</v>
      </c>
      <c r="CR18" s="26" t="s">
        <v>506</v>
      </c>
      <c r="CT18" s="26" t="s">
        <v>506</v>
      </c>
      <c r="CV18" s="26">
        <v>100</v>
      </c>
      <c r="CW18" s="26">
        <v>118.8829889</v>
      </c>
      <c r="CX18" s="26">
        <v>100</v>
      </c>
      <c r="CY18" s="26">
        <v>2.355332467</v>
      </c>
      <c r="CZ18" s="26">
        <v>100</v>
      </c>
      <c r="DA18" s="26">
        <v>55.8164352</v>
      </c>
      <c r="DJ18" s="53" t="s">
        <v>506</v>
      </c>
      <c r="DK18" s="53">
        <f>IF(AND(Sheet4!AD18&gt;0,Sheet4!AH18&gt;0),Sheet4!AD18/Sheet4!AH18*100,"")</f>
      </c>
      <c r="DL18" s="53" t="s">
        <v>506</v>
      </c>
      <c r="DM18" s="53" t="s">
        <v>506</v>
      </c>
      <c r="DN18" s="53" t="s">
        <v>506</v>
      </c>
      <c r="DO18" s="53" t="s">
        <v>506</v>
      </c>
      <c r="DP18" s="53" t="s">
        <v>506</v>
      </c>
      <c r="DR18" s="53">
        <f>IF(SUM(DL18:DP18)&gt;0,AVERAGE(DL18:DP18),DS18)</f>
      </c>
      <c r="DS18" s="53" t="s">
        <v>506</v>
      </c>
    </row>
    <row r="19" spans="1:123" ht="12.75">
      <c r="A19" t="s">
        <v>193</v>
      </c>
      <c r="B19" t="s">
        <v>331</v>
      </c>
      <c r="C19" t="s">
        <v>99</v>
      </c>
      <c r="D19" t="s">
        <v>352</v>
      </c>
      <c r="F19" t="s">
        <v>352</v>
      </c>
      <c r="H19" t="s">
        <v>352</v>
      </c>
      <c r="I19" s="26">
        <v>100</v>
      </c>
      <c r="J19" s="26">
        <v>177.0547566</v>
      </c>
      <c r="K19" s="26">
        <v>100</v>
      </c>
      <c r="L19" s="26">
        <v>177.0547566</v>
      </c>
      <c r="M19" s="26">
        <v>100</v>
      </c>
      <c r="N19" s="26">
        <v>262.7534116</v>
      </c>
      <c r="O19" s="26">
        <v>100</v>
      </c>
      <c r="P19" s="26">
        <v>120.4798968</v>
      </c>
      <c r="Q19" s="26">
        <v>100</v>
      </c>
      <c r="R19" s="26">
        <v>147.9309615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BJ19" s="26" t="s">
        <v>506</v>
      </c>
      <c r="BL19" s="26" t="s">
        <v>506</v>
      </c>
      <c r="BN19" s="26" t="s">
        <v>506</v>
      </c>
      <c r="BP19" s="26" t="s">
        <v>506</v>
      </c>
      <c r="BR19" s="26" t="s">
        <v>506</v>
      </c>
      <c r="BT19" s="26" t="s">
        <v>506</v>
      </c>
      <c r="BV19" s="26" t="s">
        <v>506</v>
      </c>
      <c r="BX19" s="26" t="s">
        <v>506</v>
      </c>
      <c r="BZ19" s="26" t="s">
        <v>506</v>
      </c>
      <c r="CD19" s="26" t="s">
        <v>506</v>
      </c>
      <c r="CF19" s="26" t="s">
        <v>506</v>
      </c>
      <c r="CH19" s="26" t="s">
        <v>506</v>
      </c>
      <c r="CJ19" s="26" t="s">
        <v>506</v>
      </c>
      <c r="CL19" s="26" t="s">
        <v>506</v>
      </c>
      <c r="CN19" s="26" t="s">
        <v>506</v>
      </c>
      <c r="CP19" s="26" t="s">
        <v>506</v>
      </c>
      <c r="CR19" s="26" t="s">
        <v>506</v>
      </c>
      <c r="CT19" s="26" t="s">
        <v>506</v>
      </c>
      <c r="CV19" s="26">
        <v>100</v>
      </c>
      <c r="CW19" s="26">
        <v>118.8829889</v>
      </c>
      <c r="CX19" s="26">
        <v>100</v>
      </c>
      <c r="CY19" s="26">
        <v>2.355332467</v>
      </c>
      <c r="CZ19" s="26">
        <v>100</v>
      </c>
      <c r="DA19" s="26">
        <v>55.8164352</v>
      </c>
      <c r="DJ19" s="53" t="s">
        <v>506</v>
      </c>
      <c r="DK19" s="53">
        <f>IF(AND(Sheet4!AD19&gt;0,Sheet4!AH19&gt;0),Sheet4!AD19/Sheet4!AH19*100,"")</f>
      </c>
      <c r="DL19" s="53" t="s">
        <v>506</v>
      </c>
      <c r="DM19" s="53" t="s">
        <v>506</v>
      </c>
      <c r="DN19" s="53" t="s">
        <v>506</v>
      </c>
      <c r="DO19" s="53" t="s">
        <v>506</v>
      </c>
      <c r="DP19" s="53" t="s">
        <v>506</v>
      </c>
      <c r="DR19" s="53">
        <f>IF(SUM(DL19:DP19)&gt;0,AVERAGE(DL19:DP19),DS19)</f>
      </c>
      <c r="DS19" s="53" t="s">
        <v>506</v>
      </c>
    </row>
    <row r="20" spans="1:124" ht="12.75">
      <c r="A20">
        <v>760</v>
      </c>
      <c r="B20" t="s">
        <v>456</v>
      </c>
      <c r="C20" t="s">
        <v>209</v>
      </c>
      <c r="D20" t="s">
        <v>352</v>
      </c>
      <c r="F20" t="s">
        <v>352</v>
      </c>
      <c r="G20" s="69" t="s">
        <v>206</v>
      </c>
      <c r="H20" t="s">
        <v>353</v>
      </c>
      <c r="I20" s="26">
        <v>0</v>
      </c>
      <c r="J20" s="26">
        <v>456.72767435000003</v>
      </c>
      <c r="K20" s="26"/>
      <c r="L20" s="26">
        <v>593.0395144</v>
      </c>
      <c r="M20" s="26"/>
      <c r="N20" s="26">
        <v>505.0074342</v>
      </c>
      <c r="O20" s="26"/>
      <c r="P20" s="26">
        <v>408.4479145</v>
      </c>
      <c r="Q20" s="26"/>
      <c r="R20" s="26">
        <v>864.4767766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>
        <v>100</v>
      </c>
      <c r="AD20" s="26">
        <v>8.3</v>
      </c>
      <c r="AE20" s="26">
        <v>33.1</v>
      </c>
      <c r="AF20" s="26">
        <v>3.7</v>
      </c>
      <c r="AG20" s="26">
        <v>51.4</v>
      </c>
      <c r="AH20" s="26">
        <v>2188.1</v>
      </c>
      <c r="AI20" s="26">
        <v>31.9</v>
      </c>
      <c r="AJ20" s="26">
        <v>5821.6</v>
      </c>
      <c r="AK20" s="26">
        <v>28.4</v>
      </c>
      <c r="AL20" s="26">
        <v>5418.4</v>
      </c>
      <c r="AM20" s="26">
        <v>0.1</v>
      </c>
      <c r="AN20" s="26">
        <v>7074.6</v>
      </c>
      <c r="BF20" s="26">
        <v>18.6</v>
      </c>
      <c r="BG20" s="26">
        <v>6104.9</v>
      </c>
      <c r="BI20" s="26">
        <v>0</v>
      </c>
      <c r="BJ20" s="26" t="s">
        <v>506</v>
      </c>
      <c r="BL20" s="26" t="s">
        <v>506</v>
      </c>
      <c r="BN20" s="26" t="s">
        <v>505</v>
      </c>
      <c r="BO20" s="29">
        <v>72.88766578</v>
      </c>
      <c r="BP20" s="26" t="s">
        <v>506</v>
      </c>
      <c r="BR20" s="26" t="s">
        <v>506</v>
      </c>
      <c r="BT20" s="26" t="s">
        <v>506</v>
      </c>
      <c r="BV20" s="26" t="s">
        <v>506</v>
      </c>
      <c r="BX20" s="26" t="s">
        <v>506</v>
      </c>
      <c r="BZ20" s="26" t="s">
        <v>505</v>
      </c>
      <c r="CA20" s="29">
        <v>44.23262582</v>
      </c>
      <c r="CC20" s="29">
        <v>0</v>
      </c>
      <c r="CD20" s="26" t="s">
        <v>506</v>
      </c>
      <c r="CE20" s="29">
        <v>0</v>
      </c>
      <c r="CF20" s="26" t="s">
        <v>506</v>
      </c>
      <c r="CG20" s="29">
        <v>0</v>
      </c>
      <c r="CH20" s="26" t="s">
        <v>506</v>
      </c>
      <c r="CI20" s="29">
        <v>0</v>
      </c>
      <c r="CJ20" s="26" t="s">
        <v>506</v>
      </c>
      <c r="CL20" s="26" t="s">
        <v>506</v>
      </c>
      <c r="CN20" s="26" t="s">
        <v>506</v>
      </c>
      <c r="CP20" s="26" t="s">
        <v>506</v>
      </c>
      <c r="CR20" s="26" t="s">
        <v>506</v>
      </c>
      <c r="CT20" s="26" t="s">
        <v>506</v>
      </c>
      <c r="CU20" s="29">
        <v>0</v>
      </c>
      <c r="CV20" s="26"/>
      <c r="CW20" s="26"/>
      <c r="CX20" s="26"/>
      <c r="CY20" s="26"/>
      <c r="CZ20" s="26"/>
      <c r="DA20" s="26">
        <v>593.0395144</v>
      </c>
      <c r="DB20">
        <v>1</v>
      </c>
      <c r="DC20" t="s">
        <v>354</v>
      </c>
      <c r="DF20" t="s">
        <v>875</v>
      </c>
      <c r="DJ20" s="53" t="s">
        <v>506</v>
      </c>
      <c r="DK20" s="53">
        <f>IF(AND(Sheet4!AD20&gt;0,Sheet4!AH20&gt;0),Sheet4!AD20/Sheet4!AH20*100,"")</f>
        <v>44.09084071926144</v>
      </c>
      <c r="DL20" s="53">
        <v>956.6834971837246</v>
      </c>
      <c r="DM20" s="53">
        <v>800.0528960194877</v>
      </c>
      <c r="DO20" s="53" t="s">
        <v>506</v>
      </c>
      <c r="DP20" s="53" t="s">
        <v>506</v>
      </c>
      <c r="DQ20" s="53">
        <v>1620.2079479082984</v>
      </c>
      <c r="DR20" s="53">
        <v>1131.8779580496928</v>
      </c>
      <c r="DS20" s="53">
        <v>1131.8779580496928</v>
      </c>
      <c r="DT20" s="55">
        <f>AVERAGE(DL20,DM20,DO20,DP20)</f>
        <v>878.3681966016061</v>
      </c>
    </row>
    <row r="21" spans="1:123" ht="12.75">
      <c r="A21">
        <v>760</v>
      </c>
      <c r="B21" t="s">
        <v>332</v>
      </c>
      <c r="C21" t="s">
        <v>99</v>
      </c>
      <c r="D21" t="s">
        <v>204</v>
      </c>
      <c r="E21" t="s">
        <v>206</v>
      </c>
      <c r="F21" t="s">
        <v>205</v>
      </c>
      <c r="G21" s="69"/>
      <c r="H21" t="s">
        <v>352</v>
      </c>
      <c r="I21" s="26">
        <v>83.19297711825388</v>
      </c>
      <c r="J21" s="26">
        <v>218.4885266</v>
      </c>
      <c r="K21" s="26">
        <v>83.19297712</v>
      </c>
      <c r="L21" s="26">
        <v>218.4885266</v>
      </c>
      <c r="M21" s="26">
        <v>100</v>
      </c>
      <c r="N21" s="26">
        <v>315.5339535</v>
      </c>
      <c r="O21" s="26">
        <v>100</v>
      </c>
      <c r="P21" s="26">
        <v>149.6471264</v>
      </c>
      <c r="Q21" s="26">
        <v>42.10550518</v>
      </c>
      <c r="R21" s="26">
        <v>190.2845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BJ21" s="26" t="s">
        <v>506</v>
      </c>
      <c r="BL21" s="26" t="s">
        <v>506</v>
      </c>
      <c r="BN21" s="26" t="s">
        <v>506</v>
      </c>
      <c r="BP21" s="26" t="s">
        <v>506</v>
      </c>
      <c r="BR21" s="26" t="s">
        <v>506</v>
      </c>
      <c r="BT21" s="26" t="s">
        <v>506</v>
      </c>
      <c r="BV21" s="26" t="s">
        <v>506</v>
      </c>
      <c r="BX21" s="26" t="s">
        <v>506</v>
      </c>
      <c r="BZ21" s="26" t="s">
        <v>506</v>
      </c>
      <c r="CD21" s="26" t="s">
        <v>506</v>
      </c>
      <c r="CF21" s="26" t="s">
        <v>506</v>
      </c>
      <c r="CH21" s="26" t="s">
        <v>506</v>
      </c>
      <c r="CJ21" s="26" t="s">
        <v>506</v>
      </c>
      <c r="CL21" s="26" t="s">
        <v>506</v>
      </c>
      <c r="CN21" s="26" t="s">
        <v>506</v>
      </c>
      <c r="CP21" s="26" t="s">
        <v>506</v>
      </c>
      <c r="CR21" s="26" t="s">
        <v>506</v>
      </c>
      <c r="CT21" s="26" t="s">
        <v>506</v>
      </c>
      <c r="CV21" s="26">
        <v>100</v>
      </c>
      <c r="CW21" s="26">
        <v>125.1122264</v>
      </c>
      <c r="CX21" s="26">
        <v>100</v>
      </c>
      <c r="CY21" s="26">
        <v>2.431366702</v>
      </c>
      <c r="CZ21" s="26">
        <v>59.62236132</v>
      </c>
      <c r="DA21" s="26">
        <v>90.94493355</v>
      </c>
      <c r="DJ21" s="53" t="s">
        <v>506</v>
      </c>
      <c r="DK21" s="53">
        <f>IF(AND(Sheet4!AD21&gt;0,Sheet4!AH21&gt;0),Sheet4!AD21/Sheet4!AH21*100,"")</f>
      </c>
      <c r="DL21" s="53" t="s">
        <v>506</v>
      </c>
      <c r="DM21" s="53" t="s">
        <v>506</v>
      </c>
      <c r="DN21" s="53" t="s">
        <v>506</v>
      </c>
      <c r="DO21" s="53" t="s">
        <v>506</v>
      </c>
      <c r="DP21" s="53" t="s">
        <v>506</v>
      </c>
      <c r="DR21" s="53">
        <f aca="true" t="shared" si="1" ref="DR21:DR30">IF(SUM(DL21:DP21)&gt;0,AVERAGE(DL21:DP21),DS21)</f>
      </c>
      <c r="DS21" s="53" t="s">
        <v>506</v>
      </c>
    </row>
    <row r="22" spans="1:123" ht="12.75">
      <c r="A22">
        <v>761</v>
      </c>
      <c r="B22" t="s">
        <v>288</v>
      </c>
      <c r="C22" t="s">
        <v>99</v>
      </c>
      <c r="D22" t="s">
        <v>204</v>
      </c>
      <c r="E22" t="s">
        <v>206</v>
      </c>
      <c r="F22" t="s">
        <v>205</v>
      </c>
      <c r="G22" s="69" t="s">
        <v>206</v>
      </c>
      <c r="H22" t="s">
        <v>205</v>
      </c>
      <c r="I22" s="26">
        <v>100</v>
      </c>
      <c r="J22" s="26">
        <v>75.65502749</v>
      </c>
      <c r="K22" s="26">
        <v>100</v>
      </c>
      <c r="L22" s="26">
        <v>75.65502749</v>
      </c>
      <c r="M22" s="26">
        <v>100</v>
      </c>
      <c r="N22" s="26">
        <v>91.84713376</v>
      </c>
      <c r="O22" s="26">
        <v>100</v>
      </c>
      <c r="P22" s="26">
        <v>64.4</v>
      </c>
      <c r="Q22" s="26">
        <v>100</v>
      </c>
      <c r="R22" s="26">
        <v>70.71794872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BJ22" s="26" t="s">
        <v>506</v>
      </c>
      <c r="BL22" s="26" t="s">
        <v>506</v>
      </c>
      <c r="BN22" s="26" t="s">
        <v>506</v>
      </c>
      <c r="BP22" s="26" t="s">
        <v>506</v>
      </c>
      <c r="BR22" s="26" t="s">
        <v>506</v>
      </c>
      <c r="BT22" s="26" t="s">
        <v>506</v>
      </c>
      <c r="BV22" s="26" t="s">
        <v>506</v>
      </c>
      <c r="BX22" s="26" t="s">
        <v>506</v>
      </c>
      <c r="BZ22" s="26" t="s">
        <v>506</v>
      </c>
      <c r="CD22" s="26" t="s">
        <v>506</v>
      </c>
      <c r="CF22" s="26" t="s">
        <v>506</v>
      </c>
      <c r="CH22" s="26" t="s">
        <v>506</v>
      </c>
      <c r="CJ22" s="26" t="s">
        <v>506</v>
      </c>
      <c r="CL22" s="26" t="s">
        <v>506</v>
      </c>
      <c r="CN22" s="26" t="s">
        <v>506</v>
      </c>
      <c r="CP22" s="26" t="s">
        <v>506</v>
      </c>
      <c r="CR22" s="26" t="s">
        <v>506</v>
      </c>
      <c r="CT22" s="26" t="s">
        <v>506</v>
      </c>
      <c r="CV22" s="26">
        <v>100</v>
      </c>
      <c r="CW22" s="26">
        <v>71.06680168</v>
      </c>
      <c r="CX22" s="26">
        <v>100</v>
      </c>
      <c r="CY22" s="26">
        <v>1.38819424</v>
      </c>
      <c r="CZ22" s="26">
        <v>100</v>
      </c>
      <c r="DA22" s="26">
        <v>3.200031575</v>
      </c>
      <c r="DJ22" s="53" t="s">
        <v>506</v>
      </c>
      <c r="DK22" s="53">
        <f>IF(AND(Sheet4!AD22&gt;0,Sheet4!AH22&gt;0),Sheet4!AD22/Sheet4!AH22*100,"")</f>
      </c>
      <c r="DL22" s="53" t="s">
        <v>506</v>
      </c>
      <c r="DM22" s="53" t="s">
        <v>506</v>
      </c>
      <c r="DN22" s="53" t="s">
        <v>506</v>
      </c>
      <c r="DO22" s="53" t="s">
        <v>506</v>
      </c>
      <c r="DP22" s="53" t="s">
        <v>506</v>
      </c>
      <c r="DR22" s="53">
        <f t="shared" si="1"/>
      </c>
      <c r="DS22" s="53" t="s">
        <v>506</v>
      </c>
    </row>
    <row r="23" spans="1:123" ht="12.75">
      <c r="A23" t="s">
        <v>151</v>
      </c>
      <c r="B23" t="s">
        <v>288</v>
      </c>
      <c r="C23" t="s">
        <v>99</v>
      </c>
      <c r="D23" t="s">
        <v>352</v>
      </c>
      <c r="F23" t="s">
        <v>352</v>
      </c>
      <c r="H23" t="s">
        <v>352</v>
      </c>
      <c r="I23" s="26">
        <v>100</v>
      </c>
      <c r="J23" s="26">
        <v>75.65502749</v>
      </c>
      <c r="K23" s="26">
        <v>100</v>
      </c>
      <c r="L23" s="26">
        <v>75.65502749</v>
      </c>
      <c r="M23" s="26">
        <v>100</v>
      </c>
      <c r="N23" s="26">
        <v>91.84713376</v>
      </c>
      <c r="O23" s="26">
        <v>100</v>
      </c>
      <c r="P23" s="26">
        <v>64.4</v>
      </c>
      <c r="Q23" s="26">
        <v>100</v>
      </c>
      <c r="R23" s="26">
        <v>70.71794872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BI23" s="29"/>
      <c r="BJ23" s="26" t="s">
        <v>506</v>
      </c>
      <c r="BL23" s="26" t="s">
        <v>506</v>
      </c>
      <c r="BN23" s="26" t="s">
        <v>506</v>
      </c>
      <c r="BP23" s="26" t="s">
        <v>506</v>
      </c>
      <c r="BR23" s="26" t="s">
        <v>506</v>
      </c>
      <c r="BT23" s="26" t="s">
        <v>506</v>
      </c>
      <c r="BV23" s="26" t="s">
        <v>506</v>
      </c>
      <c r="BX23" s="26" t="s">
        <v>506</v>
      </c>
      <c r="BZ23" s="26" t="s">
        <v>506</v>
      </c>
      <c r="CC23" s="29"/>
      <c r="CD23" s="26" t="s">
        <v>506</v>
      </c>
      <c r="CF23" s="26" t="s">
        <v>506</v>
      </c>
      <c r="CH23" s="26" t="s">
        <v>506</v>
      </c>
      <c r="CJ23" s="26" t="s">
        <v>506</v>
      </c>
      <c r="CL23" s="26" t="s">
        <v>506</v>
      </c>
      <c r="CN23" s="26" t="s">
        <v>506</v>
      </c>
      <c r="CP23" s="26" t="s">
        <v>506</v>
      </c>
      <c r="CR23" s="26" t="s">
        <v>506</v>
      </c>
      <c r="CT23" s="26" t="s">
        <v>506</v>
      </c>
      <c r="CV23" s="26">
        <v>100</v>
      </c>
      <c r="CW23" s="26">
        <v>71.06680168</v>
      </c>
      <c r="CX23" s="26">
        <v>100</v>
      </c>
      <c r="CY23" s="26">
        <v>1.38819424</v>
      </c>
      <c r="CZ23" s="26">
        <v>100</v>
      </c>
      <c r="DA23" s="26">
        <v>3.200031575</v>
      </c>
      <c r="DJ23" s="53" t="s">
        <v>506</v>
      </c>
      <c r="DK23" s="53">
        <f>IF(AND(Sheet4!AD23&gt;0,Sheet4!AH23&gt;0),Sheet4!AD23/Sheet4!AH23*100,"")</f>
      </c>
      <c r="DL23" s="53" t="s">
        <v>506</v>
      </c>
      <c r="DM23" s="53" t="s">
        <v>506</v>
      </c>
      <c r="DN23" s="53" t="s">
        <v>506</v>
      </c>
      <c r="DO23" s="53" t="s">
        <v>506</v>
      </c>
      <c r="DP23" s="53" t="s">
        <v>506</v>
      </c>
      <c r="DR23" s="53">
        <f t="shared" si="1"/>
      </c>
      <c r="DS23" s="53" t="s">
        <v>506</v>
      </c>
    </row>
    <row r="24" spans="1:123" ht="12.75">
      <c r="A24">
        <v>767</v>
      </c>
      <c r="B24" t="s">
        <v>289</v>
      </c>
      <c r="C24" t="s">
        <v>99</v>
      </c>
      <c r="D24" t="s">
        <v>204</v>
      </c>
      <c r="E24" t="s">
        <v>206</v>
      </c>
      <c r="F24" t="s">
        <v>205</v>
      </c>
      <c r="G24" s="69" t="s">
        <v>206</v>
      </c>
      <c r="H24" t="s">
        <v>205</v>
      </c>
      <c r="I24" s="26">
        <v>0</v>
      </c>
      <c r="J24" s="26">
        <v>8.507095426</v>
      </c>
      <c r="K24" s="26"/>
      <c r="L24" s="26">
        <v>8.507095426</v>
      </c>
      <c r="M24" s="26"/>
      <c r="N24" s="26">
        <v>5.882405231</v>
      </c>
      <c r="O24" s="26"/>
      <c r="P24" s="26">
        <v>4.726009354</v>
      </c>
      <c r="Q24" s="26"/>
      <c r="R24" s="26">
        <v>14.91287169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BJ24" s="26" t="s">
        <v>506</v>
      </c>
      <c r="BL24" s="26" t="s">
        <v>506</v>
      </c>
      <c r="BN24" s="26" t="s">
        <v>506</v>
      </c>
      <c r="BP24" s="26" t="s">
        <v>506</v>
      </c>
      <c r="BR24" s="26" t="s">
        <v>506</v>
      </c>
      <c r="BT24" s="26" t="s">
        <v>506</v>
      </c>
      <c r="BV24" s="26" t="s">
        <v>506</v>
      </c>
      <c r="BX24" s="26" t="s">
        <v>506</v>
      </c>
      <c r="BZ24" s="26" t="s">
        <v>506</v>
      </c>
      <c r="CD24" s="26" t="s">
        <v>506</v>
      </c>
      <c r="CF24" s="26" t="s">
        <v>506</v>
      </c>
      <c r="CH24" s="26" t="s">
        <v>506</v>
      </c>
      <c r="CJ24" s="26" t="s">
        <v>506</v>
      </c>
      <c r="CL24" s="26" t="s">
        <v>506</v>
      </c>
      <c r="CN24" s="26" t="s">
        <v>506</v>
      </c>
      <c r="CP24" s="26" t="s">
        <v>506</v>
      </c>
      <c r="CR24" s="26" t="s">
        <v>506</v>
      </c>
      <c r="CT24" s="26" t="s">
        <v>506</v>
      </c>
      <c r="CV24" s="26"/>
      <c r="CW24" s="26">
        <v>3.264000294</v>
      </c>
      <c r="CX24" s="26"/>
      <c r="CY24" s="26">
        <v>0.553489764</v>
      </c>
      <c r="CZ24" s="26"/>
      <c r="DA24" s="26">
        <v>4.689605368</v>
      </c>
      <c r="DJ24" s="53" t="s">
        <v>506</v>
      </c>
      <c r="DK24" s="53">
        <f>IF(AND(Sheet4!AD24&gt;0,Sheet4!AH24&gt;0),Sheet4!AD24/Sheet4!AH24*100,"")</f>
      </c>
      <c r="DL24" s="53" t="s">
        <v>506</v>
      </c>
      <c r="DM24" s="53" t="s">
        <v>506</v>
      </c>
      <c r="DN24" s="53" t="s">
        <v>506</v>
      </c>
      <c r="DO24" s="53" t="s">
        <v>506</v>
      </c>
      <c r="DP24" s="53" t="s">
        <v>506</v>
      </c>
      <c r="DR24" s="53">
        <f t="shared" si="1"/>
      </c>
      <c r="DS24" s="53" t="s">
        <v>506</v>
      </c>
    </row>
    <row r="25" spans="1:123" ht="12.75">
      <c r="A25" t="s">
        <v>154</v>
      </c>
      <c r="B25" t="s">
        <v>289</v>
      </c>
      <c r="C25" t="s">
        <v>99</v>
      </c>
      <c r="D25" t="s">
        <v>352</v>
      </c>
      <c r="F25" t="s">
        <v>352</v>
      </c>
      <c r="H25" t="s">
        <v>352</v>
      </c>
      <c r="I25" s="26">
        <v>0</v>
      </c>
      <c r="J25" s="26">
        <v>8.507095426</v>
      </c>
      <c r="K25" s="26"/>
      <c r="L25" s="26">
        <v>8.507095426</v>
      </c>
      <c r="M25" s="26"/>
      <c r="N25" s="26">
        <v>5.882405231</v>
      </c>
      <c r="O25" s="26"/>
      <c r="P25" s="26">
        <v>4.726009354</v>
      </c>
      <c r="Q25" s="26"/>
      <c r="R25" s="26">
        <v>14.91287169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BI25" s="29"/>
      <c r="BJ25" s="26" t="s">
        <v>506</v>
      </c>
      <c r="BL25" s="26" t="s">
        <v>506</v>
      </c>
      <c r="BN25" s="26" t="s">
        <v>506</v>
      </c>
      <c r="BP25" s="26" t="s">
        <v>506</v>
      </c>
      <c r="BR25" s="26" t="s">
        <v>506</v>
      </c>
      <c r="BT25" s="26" t="s">
        <v>506</v>
      </c>
      <c r="BV25" s="26" t="s">
        <v>506</v>
      </c>
      <c r="BX25" s="26" t="s">
        <v>506</v>
      </c>
      <c r="BZ25" s="26" t="s">
        <v>506</v>
      </c>
      <c r="CC25" s="29"/>
      <c r="CD25" s="26" t="s">
        <v>506</v>
      </c>
      <c r="CF25" s="26" t="s">
        <v>506</v>
      </c>
      <c r="CH25" s="26" t="s">
        <v>506</v>
      </c>
      <c r="CJ25" s="26" t="s">
        <v>506</v>
      </c>
      <c r="CL25" s="26" t="s">
        <v>506</v>
      </c>
      <c r="CN25" s="26" t="s">
        <v>506</v>
      </c>
      <c r="CP25" s="26" t="s">
        <v>506</v>
      </c>
      <c r="CR25" s="26" t="s">
        <v>506</v>
      </c>
      <c r="CT25" s="26" t="s">
        <v>506</v>
      </c>
      <c r="CV25" s="26"/>
      <c r="CW25" s="26">
        <v>3.264000294</v>
      </c>
      <c r="CX25" s="26"/>
      <c r="CY25" s="26">
        <v>0.553489764</v>
      </c>
      <c r="CZ25" s="26"/>
      <c r="DA25" s="26">
        <v>4.689605368</v>
      </c>
      <c r="DJ25" s="53" t="s">
        <v>506</v>
      </c>
      <c r="DK25" s="53">
        <f>IF(AND(Sheet4!AD25&gt;0,Sheet4!AH25&gt;0),Sheet4!AD25/Sheet4!AH25*100,"")</f>
      </c>
      <c r="DL25" s="53" t="s">
        <v>506</v>
      </c>
      <c r="DM25" s="53" t="s">
        <v>506</v>
      </c>
      <c r="DN25" s="53" t="s">
        <v>506</v>
      </c>
      <c r="DO25" s="53" t="s">
        <v>506</v>
      </c>
      <c r="DP25" s="53" t="s">
        <v>506</v>
      </c>
      <c r="DR25" s="53">
        <f t="shared" si="1"/>
      </c>
      <c r="DS25" s="53" t="s">
        <v>506</v>
      </c>
    </row>
    <row r="26" spans="1:123" ht="12.75">
      <c r="A26" t="s">
        <v>155</v>
      </c>
      <c r="B26" t="s">
        <v>289</v>
      </c>
      <c r="C26" t="s">
        <v>99</v>
      </c>
      <c r="D26" t="s">
        <v>352</v>
      </c>
      <c r="F26" t="s">
        <v>352</v>
      </c>
      <c r="H26" t="s">
        <v>352</v>
      </c>
      <c r="I26" s="26">
        <v>0</v>
      </c>
      <c r="J26" s="26">
        <v>8.507095426</v>
      </c>
      <c r="K26" s="26"/>
      <c r="L26" s="26">
        <v>8.507095426</v>
      </c>
      <c r="M26" s="26"/>
      <c r="N26" s="26">
        <v>5.882405231</v>
      </c>
      <c r="O26" s="26"/>
      <c r="P26" s="26">
        <v>4.726009354</v>
      </c>
      <c r="Q26" s="26"/>
      <c r="R26" s="26">
        <v>14.91287169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BI26" s="29"/>
      <c r="BJ26" s="26" t="s">
        <v>506</v>
      </c>
      <c r="BL26" s="26" t="s">
        <v>506</v>
      </c>
      <c r="BN26" s="26" t="s">
        <v>506</v>
      </c>
      <c r="BP26" s="26" t="s">
        <v>506</v>
      </c>
      <c r="BR26" s="26" t="s">
        <v>506</v>
      </c>
      <c r="BT26" s="26" t="s">
        <v>506</v>
      </c>
      <c r="BV26" s="26" t="s">
        <v>506</v>
      </c>
      <c r="BX26" s="26" t="s">
        <v>506</v>
      </c>
      <c r="BZ26" s="26" t="s">
        <v>506</v>
      </c>
      <c r="CC26" s="29"/>
      <c r="CD26" s="26" t="s">
        <v>506</v>
      </c>
      <c r="CF26" s="26" t="s">
        <v>506</v>
      </c>
      <c r="CH26" s="26" t="s">
        <v>506</v>
      </c>
      <c r="CJ26" s="26" t="s">
        <v>506</v>
      </c>
      <c r="CL26" s="26" t="s">
        <v>506</v>
      </c>
      <c r="CN26" s="26" t="s">
        <v>506</v>
      </c>
      <c r="CP26" s="26" t="s">
        <v>506</v>
      </c>
      <c r="CR26" s="26" t="s">
        <v>506</v>
      </c>
      <c r="CT26" s="26" t="s">
        <v>506</v>
      </c>
      <c r="CV26" s="26"/>
      <c r="CW26" s="26">
        <v>3.264000294</v>
      </c>
      <c r="CX26" s="26"/>
      <c r="CY26" s="26">
        <v>0.553489764</v>
      </c>
      <c r="CZ26" s="26"/>
      <c r="DA26" s="26">
        <v>4.689605368</v>
      </c>
      <c r="DJ26" s="53" t="s">
        <v>506</v>
      </c>
      <c r="DK26" s="53">
        <f>IF(AND(Sheet4!AD26&gt;0,Sheet4!AH26&gt;0),Sheet4!AD26/Sheet4!AH26*100,"")</f>
      </c>
      <c r="DL26" s="53" t="s">
        <v>506</v>
      </c>
      <c r="DM26" s="53" t="s">
        <v>506</v>
      </c>
      <c r="DN26" s="53" t="s">
        <v>506</v>
      </c>
      <c r="DO26" s="53" t="s">
        <v>506</v>
      </c>
      <c r="DP26" s="53" t="s">
        <v>506</v>
      </c>
      <c r="DR26" s="53">
        <f t="shared" si="1"/>
      </c>
      <c r="DS26" s="53" t="s">
        <v>506</v>
      </c>
    </row>
    <row r="27" spans="1:123" ht="12.75">
      <c r="A27" t="s">
        <v>156</v>
      </c>
      <c r="B27" t="s">
        <v>289</v>
      </c>
      <c r="C27" t="s">
        <v>99</v>
      </c>
      <c r="D27" t="s">
        <v>352</v>
      </c>
      <c r="F27" t="s">
        <v>352</v>
      </c>
      <c r="H27" t="s">
        <v>352</v>
      </c>
      <c r="I27" s="26">
        <v>0</v>
      </c>
      <c r="J27" s="26">
        <v>8.507095426</v>
      </c>
      <c r="K27" s="26"/>
      <c r="L27" s="26">
        <v>8.507095426</v>
      </c>
      <c r="M27" s="26"/>
      <c r="N27" s="26">
        <v>5.882405231</v>
      </c>
      <c r="O27" s="26"/>
      <c r="P27" s="26">
        <v>4.726009354</v>
      </c>
      <c r="Q27" s="26"/>
      <c r="R27" s="26">
        <v>14.91287169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BI27" s="29"/>
      <c r="BJ27" s="26" t="s">
        <v>506</v>
      </c>
      <c r="BL27" s="26" t="s">
        <v>506</v>
      </c>
      <c r="BN27" s="26" t="s">
        <v>506</v>
      </c>
      <c r="BP27" s="26" t="s">
        <v>506</v>
      </c>
      <c r="BR27" s="26" t="s">
        <v>506</v>
      </c>
      <c r="BT27" s="26" t="s">
        <v>506</v>
      </c>
      <c r="BV27" s="26" t="s">
        <v>506</v>
      </c>
      <c r="BX27" s="26" t="s">
        <v>506</v>
      </c>
      <c r="BZ27" s="26" t="s">
        <v>506</v>
      </c>
      <c r="CC27" s="29"/>
      <c r="CD27" s="26" t="s">
        <v>506</v>
      </c>
      <c r="CF27" s="26" t="s">
        <v>506</v>
      </c>
      <c r="CH27" s="26" t="s">
        <v>506</v>
      </c>
      <c r="CJ27" s="26" t="s">
        <v>506</v>
      </c>
      <c r="CL27" s="26" t="s">
        <v>506</v>
      </c>
      <c r="CN27" s="26" t="s">
        <v>506</v>
      </c>
      <c r="CP27" s="26" t="s">
        <v>506</v>
      </c>
      <c r="CR27" s="26" t="s">
        <v>506</v>
      </c>
      <c r="CT27" s="26" t="s">
        <v>506</v>
      </c>
      <c r="CV27" s="26"/>
      <c r="CW27" s="26">
        <v>3.264000294</v>
      </c>
      <c r="CX27" s="26"/>
      <c r="CY27" s="26">
        <v>0.553489764</v>
      </c>
      <c r="CZ27" s="26"/>
      <c r="DA27" s="26">
        <v>4.689605368</v>
      </c>
      <c r="DJ27" s="53" t="s">
        <v>506</v>
      </c>
      <c r="DK27" s="53">
        <f>IF(AND(Sheet4!AD27&gt;0,Sheet4!AH27&gt;0),Sheet4!AD27/Sheet4!AH27*100,"")</f>
      </c>
      <c r="DL27" s="53" t="s">
        <v>506</v>
      </c>
      <c r="DM27" s="53" t="s">
        <v>506</v>
      </c>
      <c r="DN27" s="53" t="s">
        <v>506</v>
      </c>
      <c r="DO27" s="53" t="s">
        <v>506</v>
      </c>
      <c r="DP27" s="53" t="s">
        <v>506</v>
      </c>
      <c r="DR27" s="53">
        <f t="shared" si="1"/>
      </c>
      <c r="DS27" s="53" t="s">
        <v>506</v>
      </c>
    </row>
    <row r="28" spans="1:123" ht="12.75">
      <c r="A28" t="s">
        <v>157</v>
      </c>
      <c r="B28" t="s">
        <v>289</v>
      </c>
      <c r="C28" t="s">
        <v>99</v>
      </c>
      <c r="D28" t="s">
        <v>352</v>
      </c>
      <c r="F28" t="s">
        <v>352</v>
      </c>
      <c r="H28" t="s">
        <v>352</v>
      </c>
      <c r="I28" s="26">
        <v>0</v>
      </c>
      <c r="J28" s="26">
        <v>8.507095426</v>
      </c>
      <c r="K28" s="26"/>
      <c r="L28" s="26">
        <v>8.507095426</v>
      </c>
      <c r="M28" s="26"/>
      <c r="N28" s="26">
        <v>5.882405231</v>
      </c>
      <c r="O28" s="26"/>
      <c r="P28" s="26">
        <v>4.726009354</v>
      </c>
      <c r="Q28" s="26"/>
      <c r="R28" s="26">
        <v>14.91287169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BI28" s="29"/>
      <c r="BJ28" s="26" t="s">
        <v>506</v>
      </c>
      <c r="BL28" s="26" t="s">
        <v>506</v>
      </c>
      <c r="BN28" s="26" t="s">
        <v>506</v>
      </c>
      <c r="BP28" s="26" t="s">
        <v>506</v>
      </c>
      <c r="BR28" s="26" t="s">
        <v>506</v>
      </c>
      <c r="BT28" s="26" t="s">
        <v>506</v>
      </c>
      <c r="BV28" s="26" t="s">
        <v>506</v>
      </c>
      <c r="BX28" s="26" t="s">
        <v>506</v>
      </c>
      <c r="BZ28" s="26" t="s">
        <v>506</v>
      </c>
      <c r="CC28" s="29"/>
      <c r="CD28" s="26" t="s">
        <v>506</v>
      </c>
      <c r="CF28" s="26" t="s">
        <v>506</v>
      </c>
      <c r="CH28" s="26" t="s">
        <v>506</v>
      </c>
      <c r="CJ28" s="26" t="s">
        <v>506</v>
      </c>
      <c r="CL28" s="26" t="s">
        <v>506</v>
      </c>
      <c r="CN28" s="26" t="s">
        <v>506</v>
      </c>
      <c r="CP28" s="26" t="s">
        <v>506</v>
      </c>
      <c r="CR28" s="26" t="s">
        <v>506</v>
      </c>
      <c r="CT28" s="26" t="s">
        <v>506</v>
      </c>
      <c r="CV28" s="26"/>
      <c r="CW28" s="26">
        <v>3.264000294</v>
      </c>
      <c r="CX28" s="26"/>
      <c r="CY28" s="26">
        <v>0.553489764</v>
      </c>
      <c r="CZ28" s="26"/>
      <c r="DA28" s="26">
        <v>4.689605368</v>
      </c>
      <c r="DJ28" s="53" t="s">
        <v>506</v>
      </c>
      <c r="DK28" s="53">
        <f>IF(AND(Sheet4!AD28&gt;0,Sheet4!AH28&gt;0),Sheet4!AD28/Sheet4!AH28*100,"")</f>
      </c>
      <c r="DL28" s="53" t="s">
        <v>506</v>
      </c>
      <c r="DM28" s="53" t="s">
        <v>506</v>
      </c>
      <c r="DN28" s="53" t="s">
        <v>506</v>
      </c>
      <c r="DO28" s="53" t="s">
        <v>506</v>
      </c>
      <c r="DP28" s="53" t="s">
        <v>506</v>
      </c>
      <c r="DR28" s="53">
        <f t="shared" si="1"/>
      </c>
      <c r="DS28" s="53" t="s">
        <v>506</v>
      </c>
    </row>
    <row r="29" spans="1:124" ht="12.75">
      <c r="A29">
        <v>776</v>
      </c>
      <c r="B29" t="s">
        <v>349</v>
      </c>
      <c r="C29" t="s">
        <v>99</v>
      </c>
      <c r="D29" t="s">
        <v>352</v>
      </c>
      <c r="F29" t="s">
        <v>352</v>
      </c>
      <c r="G29" s="69" t="s">
        <v>206</v>
      </c>
      <c r="H29" t="s">
        <v>353</v>
      </c>
      <c r="I29" s="26">
        <v>0</v>
      </c>
      <c r="J29" s="26">
        <v>3.845901638</v>
      </c>
      <c r="K29" s="26"/>
      <c r="L29" s="26">
        <v>3.845901638</v>
      </c>
      <c r="M29" s="26"/>
      <c r="N29" s="26">
        <v>2.34337221</v>
      </c>
      <c r="O29" s="26"/>
      <c r="P29" s="26">
        <v>3.99640517</v>
      </c>
      <c r="Q29" s="26"/>
      <c r="R29" s="26">
        <v>5.197927534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>
        <v>13.3</v>
      </c>
      <c r="AE29" s="26"/>
      <c r="AF29" s="26">
        <v>3.7</v>
      </c>
      <c r="AG29" s="26"/>
      <c r="AH29" s="26">
        <v>193.2</v>
      </c>
      <c r="AJ29" s="26">
        <v>213.1</v>
      </c>
      <c r="AL29" s="26">
        <v>212.7</v>
      </c>
      <c r="BG29" s="26">
        <v>210.3</v>
      </c>
      <c r="BI29" s="29">
        <v>98.00936768</v>
      </c>
      <c r="BJ29" s="26" t="s">
        <v>506</v>
      </c>
      <c r="BK29" s="29">
        <v>98.78707443</v>
      </c>
      <c r="BL29" s="26" t="s">
        <v>506</v>
      </c>
      <c r="BM29" s="29">
        <v>97.92932375</v>
      </c>
      <c r="BN29" s="26" t="s">
        <v>506</v>
      </c>
      <c r="BP29" s="26" t="s">
        <v>506</v>
      </c>
      <c r="BR29" s="26" t="s">
        <v>506</v>
      </c>
      <c r="BT29" s="26" t="s">
        <v>506</v>
      </c>
      <c r="BV29" s="26" t="s">
        <v>506</v>
      </c>
      <c r="BX29" s="26" t="s">
        <v>506</v>
      </c>
      <c r="BZ29" s="26" t="s">
        <v>506</v>
      </c>
      <c r="CA29" s="29">
        <v>98.00936768</v>
      </c>
      <c r="CC29" s="29">
        <v>98.00936768</v>
      </c>
      <c r="CD29" s="26" t="s">
        <v>506</v>
      </c>
      <c r="CE29" s="29">
        <v>98.78707443</v>
      </c>
      <c r="CF29" s="26" t="s">
        <v>506</v>
      </c>
      <c r="CG29" s="29">
        <v>97.92932375</v>
      </c>
      <c r="CH29" s="26" t="s">
        <v>506</v>
      </c>
      <c r="CJ29" s="26" t="s">
        <v>506</v>
      </c>
      <c r="CL29" s="26" t="s">
        <v>506</v>
      </c>
      <c r="CN29" s="26" t="s">
        <v>506</v>
      </c>
      <c r="CP29" s="26" t="s">
        <v>506</v>
      </c>
      <c r="CR29" s="26" t="s">
        <v>506</v>
      </c>
      <c r="CT29" s="26" t="s">
        <v>506</v>
      </c>
      <c r="CU29" s="29">
        <v>98.00936768</v>
      </c>
      <c r="CV29" s="26"/>
      <c r="CW29" s="26"/>
      <c r="CX29" s="26"/>
      <c r="CY29" s="26"/>
      <c r="CZ29" s="26"/>
      <c r="DA29" s="26">
        <v>3.845901638</v>
      </c>
      <c r="DB29">
        <v>1</v>
      </c>
      <c r="DC29" t="s">
        <v>354</v>
      </c>
      <c r="DF29" t="s">
        <v>355</v>
      </c>
      <c r="DJ29" s="53" t="s">
        <v>506</v>
      </c>
      <c r="DK29" s="53">
        <f>IF(AND(Sheet4!AD29&gt;0,Sheet4!AH29&gt;0),Sheet4!AD29/Sheet4!AH29*100,"")</f>
        <v>81.59765613590804</v>
      </c>
      <c r="DL29" s="53">
        <v>2.3294880276270744</v>
      </c>
      <c r="DM29" s="53">
        <v>4.065585431976113</v>
      </c>
      <c r="DN29" s="53" t="s">
        <v>506</v>
      </c>
      <c r="DO29" s="53" t="s">
        <v>506</v>
      </c>
      <c r="DP29" s="53" t="s">
        <v>506</v>
      </c>
      <c r="DR29" s="53">
        <f t="shared" si="1"/>
        <v>3.1975367298015938</v>
      </c>
      <c r="DS29" s="53">
        <v>3.8687875519931483</v>
      </c>
      <c r="DT29" s="55">
        <f>AVERAGE(DL29,DM29,DN29,DO29,DP29)</f>
        <v>3.1975367298015938</v>
      </c>
    </row>
    <row r="30" spans="1:124" ht="12.75">
      <c r="A30">
        <v>777</v>
      </c>
      <c r="B30" t="s">
        <v>369</v>
      </c>
      <c r="C30" t="s">
        <v>99</v>
      </c>
      <c r="D30" t="s">
        <v>352</v>
      </c>
      <c r="F30" t="s">
        <v>352</v>
      </c>
      <c r="G30" s="69" t="s">
        <v>206</v>
      </c>
      <c r="H30" t="s">
        <v>353</v>
      </c>
      <c r="I30" s="26">
        <v>0</v>
      </c>
      <c r="J30" s="26">
        <v>10.54428064</v>
      </c>
      <c r="K30" s="26"/>
      <c r="L30" s="26">
        <v>10.54428064</v>
      </c>
      <c r="M30" s="26"/>
      <c r="N30" s="26">
        <v>7.323193916</v>
      </c>
      <c r="O30" s="26"/>
      <c r="P30" s="26">
        <v>12.53543037</v>
      </c>
      <c r="Q30" s="26"/>
      <c r="R30" s="26">
        <v>11.77421763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v>16.4</v>
      </c>
      <c r="AE30" s="26"/>
      <c r="AF30" s="26">
        <v>3.8</v>
      </c>
      <c r="AG30" s="26"/>
      <c r="AH30" s="26">
        <v>207.3</v>
      </c>
      <c r="AJ30" s="26">
        <v>228.5</v>
      </c>
      <c r="AL30" s="26">
        <v>231.8</v>
      </c>
      <c r="AN30" s="26">
        <v>227.2</v>
      </c>
      <c r="BG30" s="26">
        <v>229.2</v>
      </c>
      <c r="BI30" s="29">
        <v>94.91351633</v>
      </c>
      <c r="BJ30" s="26" t="s">
        <v>506</v>
      </c>
      <c r="BK30" s="29">
        <v>96.4775402</v>
      </c>
      <c r="BL30" s="26" t="s">
        <v>506</v>
      </c>
      <c r="BM30" s="29">
        <v>93.94130963</v>
      </c>
      <c r="BN30" s="26" t="s">
        <v>506</v>
      </c>
      <c r="BO30" s="29">
        <v>94.44874228</v>
      </c>
      <c r="BP30" s="26" t="s">
        <v>506</v>
      </c>
      <c r="BR30" s="26" t="s">
        <v>506</v>
      </c>
      <c r="BT30" s="26" t="s">
        <v>506</v>
      </c>
      <c r="BV30" s="26" t="s">
        <v>506</v>
      </c>
      <c r="BX30" s="26" t="s">
        <v>506</v>
      </c>
      <c r="BZ30" s="26" t="s">
        <v>506</v>
      </c>
      <c r="CA30" s="29">
        <v>94.91351633</v>
      </c>
      <c r="CC30" s="29">
        <v>94.91351633</v>
      </c>
      <c r="CD30" s="26" t="s">
        <v>506</v>
      </c>
      <c r="CE30" s="29">
        <v>96.4775402</v>
      </c>
      <c r="CF30" s="26" t="s">
        <v>506</v>
      </c>
      <c r="CG30" s="29">
        <v>93.94130963</v>
      </c>
      <c r="CH30" s="26" t="s">
        <v>506</v>
      </c>
      <c r="CI30" s="29">
        <v>94.44874228</v>
      </c>
      <c r="CJ30" s="26" t="s">
        <v>506</v>
      </c>
      <c r="CL30" s="26" t="s">
        <v>506</v>
      </c>
      <c r="CN30" s="26" t="s">
        <v>506</v>
      </c>
      <c r="CP30" s="26" t="s">
        <v>506</v>
      </c>
      <c r="CR30" s="26" t="s">
        <v>506</v>
      </c>
      <c r="CT30" s="26" t="s">
        <v>506</v>
      </c>
      <c r="CU30" s="29">
        <v>94.91351633</v>
      </c>
      <c r="CV30" s="26"/>
      <c r="CW30" s="26"/>
      <c r="CX30" s="26"/>
      <c r="CY30" s="26"/>
      <c r="CZ30" s="26"/>
      <c r="DA30" s="26">
        <v>10.54428064</v>
      </c>
      <c r="DB30">
        <v>1</v>
      </c>
      <c r="DC30" t="s">
        <v>354</v>
      </c>
      <c r="DF30" t="s">
        <v>355</v>
      </c>
      <c r="DJ30" s="53" t="s">
        <v>506</v>
      </c>
      <c r="DK30" s="53">
        <f>IF(AND(Sheet4!AD30&gt;0,Sheet4!AH30&gt;0),Sheet4!AD30/Sheet4!AH30*100,"")</f>
        <v>72.82121764271228</v>
      </c>
      <c r="DL30" s="53">
        <v>8.048553148063318</v>
      </c>
      <c r="DM30" s="53">
        <v>16.10509207084905</v>
      </c>
      <c r="DN30" s="53">
        <v>13.22796136428718</v>
      </c>
      <c r="DO30" s="53" t="s">
        <v>506</v>
      </c>
      <c r="DP30" s="53" t="s">
        <v>506</v>
      </c>
      <c r="DR30" s="53">
        <f t="shared" si="1"/>
        <v>12.460535527733184</v>
      </c>
      <c r="DS30" s="53">
        <v>12.273983249767486</v>
      </c>
      <c r="DT30" s="55">
        <f>AVERAGE(DL30,DM30,DN30,DO30,DP30)</f>
        <v>12.460535527733184</v>
      </c>
    </row>
    <row r="31" spans="1:124" ht="12.75">
      <c r="A31">
        <v>778</v>
      </c>
      <c r="B31" t="s">
        <v>446</v>
      </c>
      <c r="C31" t="s">
        <v>209</v>
      </c>
      <c r="D31" t="s">
        <v>352</v>
      </c>
      <c r="F31" t="s">
        <v>352</v>
      </c>
      <c r="G31" s="69" t="s">
        <v>206</v>
      </c>
      <c r="H31" t="s">
        <v>205</v>
      </c>
      <c r="J31" s="26">
        <f>AVERAGE(N31,P31)</f>
        <v>51.150000000000006</v>
      </c>
      <c r="K31" s="26"/>
      <c r="L31" s="26">
        <v>174.3</v>
      </c>
      <c r="M31" s="26"/>
      <c r="N31" s="26">
        <v>48.2</v>
      </c>
      <c r="O31" s="26"/>
      <c r="P31" s="26">
        <v>54.1</v>
      </c>
      <c r="Q31" s="26"/>
      <c r="R31" s="26">
        <v>874.8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>
        <v>41.2</v>
      </c>
      <c r="AE31" s="26"/>
      <c r="AF31" s="26">
        <v>41.2</v>
      </c>
      <c r="AG31" s="26"/>
      <c r="AH31" s="26">
        <v>265.8</v>
      </c>
      <c r="AI31" s="26">
        <v>28.7</v>
      </c>
      <c r="AJ31" s="26">
        <v>283.9</v>
      </c>
      <c r="AK31" s="26">
        <v>22.5</v>
      </c>
      <c r="AL31" s="26">
        <v>370.9</v>
      </c>
      <c r="AM31" s="26">
        <v>21.3</v>
      </c>
      <c r="AN31" s="26">
        <v>389.7</v>
      </c>
      <c r="BG31" s="26">
        <v>348.2</v>
      </c>
      <c r="BH31" s="26" t="s">
        <v>505</v>
      </c>
      <c r="BI31" s="26">
        <v>78.681970995</v>
      </c>
      <c r="BJ31" s="26" t="s">
        <v>505</v>
      </c>
      <c r="BK31" s="29">
        <v>76.17399901</v>
      </c>
      <c r="BL31" s="26" t="s">
        <v>505</v>
      </c>
      <c r="BM31" s="29">
        <v>81.18994298</v>
      </c>
      <c r="BN31" s="26" t="s">
        <v>505</v>
      </c>
      <c r="BO31" s="29">
        <v>-185.1434958</v>
      </c>
      <c r="BP31" s="26" t="s">
        <v>506</v>
      </c>
      <c r="BR31" s="26" t="s">
        <v>506</v>
      </c>
      <c r="BT31" s="26" t="s">
        <v>506</v>
      </c>
      <c r="BV31" s="26" t="s">
        <v>506</v>
      </c>
      <c r="BX31" s="26" t="s">
        <v>506</v>
      </c>
      <c r="BZ31" s="26" t="s">
        <v>506</v>
      </c>
      <c r="CA31" s="29">
        <v>34.42437923</v>
      </c>
      <c r="CC31" s="29">
        <v>0</v>
      </c>
      <c r="CD31" s="26" t="s">
        <v>506</v>
      </c>
      <c r="CE31" s="29">
        <v>0</v>
      </c>
      <c r="CF31" s="26" t="s">
        <v>506</v>
      </c>
      <c r="CG31" s="29">
        <v>0</v>
      </c>
      <c r="CH31" s="26" t="s">
        <v>506</v>
      </c>
      <c r="CI31" s="29">
        <v>0</v>
      </c>
      <c r="CJ31" s="26" t="s">
        <v>506</v>
      </c>
      <c r="CL31" s="26" t="s">
        <v>506</v>
      </c>
      <c r="CN31" s="26" t="s">
        <v>506</v>
      </c>
      <c r="CP31" s="26" t="s">
        <v>506</v>
      </c>
      <c r="CR31" s="26" t="s">
        <v>506</v>
      </c>
      <c r="CT31" s="26" t="s">
        <v>506</v>
      </c>
      <c r="CU31" s="29">
        <v>0</v>
      </c>
      <c r="CV31" s="26"/>
      <c r="CW31" s="26"/>
      <c r="CX31" s="26"/>
      <c r="CY31" s="26"/>
      <c r="CZ31" s="26"/>
      <c r="DA31" s="26">
        <v>174.3</v>
      </c>
      <c r="DB31">
        <v>1</v>
      </c>
      <c r="DC31" t="s">
        <v>352</v>
      </c>
      <c r="DF31" t="s">
        <v>911</v>
      </c>
      <c r="DJ31" s="53" t="s">
        <v>506</v>
      </c>
      <c r="DK31" s="53">
        <f>IF(AND(Sheet4!AD31&gt;0,Sheet4!AH31&gt;0),Sheet4!AD31/Sheet4!AH31*100,"")</f>
        <v>85.50384811156471</v>
      </c>
      <c r="DL31" s="53">
        <v>48.715379277642114</v>
      </c>
      <c r="DM31" s="53">
        <v>49.95588825907654</v>
      </c>
      <c r="DO31" s="53" t="s">
        <v>506</v>
      </c>
      <c r="DP31" s="53" t="s">
        <v>506</v>
      </c>
      <c r="DQ31" s="53">
        <v>818.4511004075364</v>
      </c>
      <c r="DR31" s="53">
        <v>166.6473684473776</v>
      </c>
      <c r="DS31" s="53">
        <v>166.6473684473776</v>
      </c>
      <c r="DT31" s="55">
        <f>AVERAGE(DL31,DM31,DO31,DP31)</f>
        <v>49.33563376835933</v>
      </c>
    </row>
    <row r="32" spans="1:124" ht="12.75">
      <c r="A32">
        <v>812</v>
      </c>
      <c r="B32" t="s">
        <v>428</v>
      </c>
      <c r="C32" t="s">
        <v>99</v>
      </c>
      <c r="D32" t="s">
        <v>352</v>
      </c>
      <c r="F32" t="s">
        <v>352</v>
      </c>
      <c r="G32" s="69" t="s">
        <v>206</v>
      </c>
      <c r="H32" t="s">
        <v>353</v>
      </c>
      <c r="I32" s="26">
        <v>0</v>
      </c>
      <c r="J32" s="26">
        <v>142.2356923</v>
      </c>
      <c r="K32" s="26"/>
      <c r="L32" s="26">
        <v>142.2356923</v>
      </c>
      <c r="M32" s="26"/>
      <c r="N32" s="26">
        <v>171.1467692</v>
      </c>
      <c r="O32" s="26"/>
      <c r="P32" s="26">
        <v>87.5</v>
      </c>
      <c r="Q32" s="26"/>
      <c r="R32" s="26">
        <v>168.0603077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>
        <v>100</v>
      </c>
      <c r="AD32" s="26">
        <v>25.9</v>
      </c>
      <c r="AE32" s="26">
        <v>100</v>
      </c>
      <c r="AF32" s="26">
        <v>25.9</v>
      </c>
      <c r="AG32" s="26">
        <v>0</v>
      </c>
      <c r="AH32" s="26">
        <v>791.5</v>
      </c>
      <c r="AI32" s="26">
        <v>2.9</v>
      </c>
      <c r="AJ32" s="26">
        <v>851.4</v>
      </c>
      <c r="AK32" s="26">
        <v>3.2</v>
      </c>
      <c r="AL32" s="26">
        <v>816.4</v>
      </c>
      <c r="AM32" s="26">
        <v>3.1</v>
      </c>
      <c r="AN32" s="26">
        <v>862.3</v>
      </c>
      <c r="BF32" s="26">
        <v>6.2</v>
      </c>
      <c r="BG32" s="26">
        <v>843.4</v>
      </c>
      <c r="BH32" s="26" t="s">
        <v>505</v>
      </c>
      <c r="BI32" s="29">
        <v>82.0207258</v>
      </c>
      <c r="BJ32" s="26" t="s">
        <v>505</v>
      </c>
      <c r="BK32" s="29">
        <v>79.29783196</v>
      </c>
      <c r="BL32" s="26" t="s">
        <v>505</v>
      </c>
      <c r="BM32" s="29">
        <v>88.92790765</v>
      </c>
      <c r="BN32" s="26" t="s">
        <v>505</v>
      </c>
      <c r="BO32" s="29">
        <v>79.88671575</v>
      </c>
      <c r="BP32" s="26" t="s">
        <v>506</v>
      </c>
      <c r="BR32" s="26" t="s">
        <v>506</v>
      </c>
      <c r="BT32" s="26" t="s">
        <v>506</v>
      </c>
      <c r="BV32" s="26" t="s">
        <v>506</v>
      </c>
      <c r="BX32" s="26" t="s">
        <v>506</v>
      </c>
      <c r="BZ32" s="26" t="s">
        <v>505</v>
      </c>
      <c r="CA32" s="29">
        <v>82.0207258</v>
      </c>
      <c r="CB32" s="26" t="s">
        <v>505</v>
      </c>
      <c r="CC32" s="29">
        <v>82.0207258</v>
      </c>
      <c r="CD32" s="26" t="s">
        <v>505</v>
      </c>
      <c r="CE32" s="29">
        <v>79.29783196</v>
      </c>
      <c r="CF32" s="26" t="s">
        <v>505</v>
      </c>
      <c r="CG32" s="29">
        <v>88.92790765</v>
      </c>
      <c r="CH32" s="26" t="s">
        <v>505</v>
      </c>
      <c r="CI32" s="29">
        <v>79.88671575</v>
      </c>
      <c r="CJ32" s="26" t="s">
        <v>506</v>
      </c>
      <c r="CL32" s="26" t="s">
        <v>506</v>
      </c>
      <c r="CN32" s="26" t="s">
        <v>506</v>
      </c>
      <c r="CP32" s="26" t="s">
        <v>506</v>
      </c>
      <c r="CR32" s="26" t="s">
        <v>506</v>
      </c>
      <c r="CT32" s="26" t="s">
        <v>505</v>
      </c>
      <c r="CU32" s="29">
        <v>82.0207258</v>
      </c>
      <c r="CV32" s="26"/>
      <c r="CW32" s="26">
        <v>14.84717949</v>
      </c>
      <c r="CX32" s="26"/>
      <c r="CY32" s="26">
        <v>0.562871795</v>
      </c>
      <c r="CZ32" s="26"/>
      <c r="DA32" s="26">
        <v>126.825641</v>
      </c>
      <c r="DB32">
        <v>1</v>
      </c>
      <c r="DC32" t="s">
        <v>354</v>
      </c>
      <c r="DF32" t="s">
        <v>508</v>
      </c>
      <c r="DJ32" s="53" t="s">
        <v>506</v>
      </c>
      <c r="DK32" s="53">
        <f>IF(AND(Sheet4!AD32&gt;0,Sheet4!AH32&gt;0),Sheet4!AD32/Sheet4!AH32*100,"")</f>
        <v>95.35841331017085</v>
      </c>
      <c r="DL32" s="53">
        <v>156.48888240019176</v>
      </c>
      <c r="DM32" s="53">
        <v>77.30753823073361</v>
      </c>
      <c r="DN32" s="53">
        <v>147.63363566637503</v>
      </c>
      <c r="DO32" s="53" t="s">
        <v>506</v>
      </c>
      <c r="DP32" s="53" t="s">
        <v>506</v>
      </c>
      <c r="DR32" s="53">
        <f>IF(SUM(DL32:DP32)&gt;0,AVERAGE(DL32:DP32),DS32)</f>
        <v>127.14335209910013</v>
      </c>
      <c r="DS32" s="53">
        <v>124.19131994562946</v>
      </c>
      <c r="DT32" s="55">
        <f>AVERAGE(DL32,DM32,DN32,DO32,DP32)</f>
        <v>127.14335209910013</v>
      </c>
    </row>
    <row r="33" spans="1:123" ht="12.75">
      <c r="A33">
        <v>813</v>
      </c>
      <c r="B33" t="s">
        <v>297</v>
      </c>
      <c r="C33" t="s">
        <v>99</v>
      </c>
      <c r="D33" t="s">
        <v>204</v>
      </c>
      <c r="E33" t="s">
        <v>206</v>
      </c>
      <c r="F33" t="s">
        <v>205</v>
      </c>
      <c r="G33" s="69" t="s">
        <v>206</v>
      </c>
      <c r="H33" t="s">
        <v>205</v>
      </c>
      <c r="I33" s="26">
        <v>0</v>
      </c>
      <c r="J33" s="26">
        <v>44.48121345</v>
      </c>
      <c r="K33" s="26"/>
      <c r="L33" s="26">
        <v>44.48121345</v>
      </c>
      <c r="M33" s="26"/>
      <c r="N33" s="26">
        <v>33.3025</v>
      </c>
      <c r="O33" s="26"/>
      <c r="P33" s="26">
        <v>27.88947368</v>
      </c>
      <c r="Q33" s="26"/>
      <c r="R33" s="26">
        <v>72.25166667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>
        <v>100</v>
      </c>
      <c r="AD33" s="26">
        <v>10.7</v>
      </c>
      <c r="AE33" s="26">
        <v>100</v>
      </c>
      <c r="AF33" s="26">
        <v>10.7</v>
      </c>
      <c r="AG33" s="26">
        <v>100</v>
      </c>
      <c r="AH33" s="26">
        <v>10.9</v>
      </c>
      <c r="AI33" s="26">
        <v>100</v>
      </c>
      <c r="AJ33" s="26">
        <v>16.2</v>
      </c>
      <c r="AK33" s="26">
        <v>100</v>
      </c>
      <c r="AL33" s="26">
        <v>16.9</v>
      </c>
      <c r="AM33" s="26">
        <v>100</v>
      </c>
      <c r="AN33" s="26">
        <v>15.4</v>
      </c>
      <c r="BF33" s="26">
        <v>100</v>
      </c>
      <c r="BG33" s="26">
        <v>16.2</v>
      </c>
      <c r="BJ33" s="26" t="s">
        <v>506</v>
      </c>
      <c r="BL33" s="26" t="s">
        <v>506</v>
      </c>
      <c r="BN33" s="26" t="s">
        <v>506</v>
      </c>
      <c r="BP33" s="26" t="s">
        <v>506</v>
      </c>
      <c r="BR33" s="26" t="s">
        <v>506</v>
      </c>
      <c r="BT33" s="26" t="s">
        <v>506</v>
      </c>
      <c r="BV33" s="26" t="s">
        <v>506</v>
      </c>
      <c r="BX33" s="26" t="s">
        <v>506</v>
      </c>
      <c r="BZ33" s="26" t="s">
        <v>506</v>
      </c>
      <c r="CD33" s="26" t="s">
        <v>506</v>
      </c>
      <c r="CF33" s="26" t="s">
        <v>506</v>
      </c>
      <c r="CH33" s="26" t="s">
        <v>506</v>
      </c>
      <c r="CJ33" s="26" t="s">
        <v>506</v>
      </c>
      <c r="CL33" s="26" t="s">
        <v>506</v>
      </c>
      <c r="CN33" s="26" t="s">
        <v>506</v>
      </c>
      <c r="CP33" s="26" t="s">
        <v>506</v>
      </c>
      <c r="CR33" s="26" t="s">
        <v>506</v>
      </c>
      <c r="CT33" s="26" t="s">
        <v>506</v>
      </c>
      <c r="CV33" s="26"/>
      <c r="CW33" s="26">
        <v>32.45311891</v>
      </c>
      <c r="CX33" s="26"/>
      <c r="CY33" s="26">
        <v>0.423513645</v>
      </c>
      <c r="CZ33" s="26"/>
      <c r="DA33" s="26">
        <v>11.6045809</v>
      </c>
      <c r="DJ33" s="53" t="s">
        <v>506</v>
      </c>
      <c r="DK33" s="53">
        <f>IF(AND(Sheet4!AD33&gt;0,Sheet4!AH33&gt;0),Sheet4!AD33/Sheet4!AH33*100,"")</f>
      </c>
      <c r="DL33" s="53" t="s">
        <v>506</v>
      </c>
      <c r="DM33" s="53" t="s">
        <v>506</v>
      </c>
      <c r="DN33" s="53" t="s">
        <v>506</v>
      </c>
      <c r="DO33" s="53" t="s">
        <v>506</v>
      </c>
      <c r="DP33" s="53" t="s">
        <v>506</v>
      </c>
      <c r="DR33" s="53">
        <f>IF(SUM(DL33:DP33)&gt;0,AVERAGE(DL33:DP33),DS33)</f>
      </c>
      <c r="DS33" s="53" t="s">
        <v>506</v>
      </c>
    </row>
    <row r="34" spans="1:124" ht="12.75">
      <c r="A34">
        <v>814</v>
      </c>
      <c r="B34" t="s">
        <v>278</v>
      </c>
      <c r="C34" t="s">
        <v>99</v>
      </c>
      <c r="D34" t="s">
        <v>204</v>
      </c>
      <c r="E34" t="s">
        <v>206</v>
      </c>
      <c r="F34" t="s">
        <v>205</v>
      </c>
      <c r="G34" s="69" t="s">
        <v>206</v>
      </c>
      <c r="H34" t="s">
        <v>205</v>
      </c>
      <c r="I34" s="26">
        <v>7.5674404733785305</v>
      </c>
      <c r="J34" s="26">
        <v>32.66729683</v>
      </c>
      <c r="K34" s="26">
        <v>7.567440473</v>
      </c>
      <c r="L34" s="26">
        <v>32.66729683</v>
      </c>
      <c r="M34" s="26">
        <v>16.42195466</v>
      </c>
      <c r="N34" s="26">
        <v>15.3732623</v>
      </c>
      <c r="O34" s="26">
        <v>12.77592014</v>
      </c>
      <c r="P34" s="26">
        <v>19.7435</v>
      </c>
      <c r="Q34" s="26">
        <v>3.767553374</v>
      </c>
      <c r="R34" s="26">
        <v>62.88512821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>
        <v>100</v>
      </c>
      <c r="AD34" s="26">
        <v>11.1</v>
      </c>
      <c r="AE34" s="26">
        <v>100</v>
      </c>
      <c r="AF34" s="26">
        <v>11.1</v>
      </c>
      <c r="AG34" s="26">
        <v>100</v>
      </c>
      <c r="AH34" s="26">
        <v>12.5</v>
      </c>
      <c r="AI34" s="26">
        <v>100</v>
      </c>
      <c r="AJ34" s="26">
        <v>34.7</v>
      </c>
      <c r="AK34" s="26">
        <v>100</v>
      </c>
      <c r="AL34" s="26">
        <v>35.3</v>
      </c>
      <c r="AM34" s="26">
        <v>100</v>
      </c>
      <c r="AN34" s="26">
        <v>34.2</v>
      </c>
      <c r="BF34" s="26">
        <v>100</v>
      </c>
      <c r="BG34" s="26">
        <v>34.7</v>
      </c>
      <c r="BJ34" s="26" t="s">
        <v>506</v>
      </c>
      <c r="BL34" s="26" t="s">
        <v>506</v>
      </c>
      <c r="BN34" s="26" t="s">
        <v>506</v>
      </c>
      <c r="BP34" s="26" t="s">
        <v>506</v>
      </c>
      <c r="BR34" s="26" t="s">
        <v>506</v>
      </c>
      <c r="BT34" s="26" t="s">
        <v>506</v>
      </c>
      <c r="BV34" s="26" t="s">
        <v>506</v>
      </c>
      <c r="BX34" s="26" t="s">
        <v>506</v>
      </c>
      <c r="BZ34" s="26" t="s">
        <v>506</v>
      </c>
      <c r="CD34" s="26" t="s">
        <v>506</v>
      </c>
      <c r="CF34" s="26" t="s">
        <v>506</v>
      </c>
      <c r="CH34" s="26" t="s">
        <v>506</v>
      </c>
      <c r="CJ34" s="26" t="s">
        <v>506</v>
      </c>
      <c r="CL34" s="26" t="s">
        <v>506</v>
      </c>
      <c r="CN34" s="26" t="s">
        <v>506</v>
      </c>
      <c r="CP34" s="26" t="s">
        <v>506</v>
      </c>
      <c r="CR34" s="26" t="s">
        <v>506</v>
      </c>
      <c r="CT34" s="26" t="s">
        <v>506</v>
      </c>
      <c r="CV34" s="26">
        <v>100</v>
      </c>
      <c r="CW34" s="26">
        <v>2.472078242</v>
      </c>
      <c r="CX34" s="26"/>
      <c r="CY34" s="26">
        <v>0.134109171</v>
      </c>
      <c r="CZ34" s="26"/>
      <c r="DA34" s="26">
        <v>30.06110942</v>
      </c>
      <c r="DJ34" s="53" t="s">
        <v>506</v>
      </c>
      <c r="DK34" s="53">
        <f>IF(AND(Sheet4!AD34&gt;0,Sheet4!AH34&gt;0),Sheet4!AD34/Sheet4!AH34*100,"")</f>
        <v>98.46988443472338</v>
      </c>
      <c r="DL34" s="53">
        <v>13.454467643209828</v>
      </c>
      <c r="DM34" s="53">
        <v>16.51333112036598</v>
      </c>
      <c r="DN34" s="53">
        <v>53.91836619841223</v>
      </c>
      <c r="DO34" s="53" t="s">
        <v>506</v>
      </c>
      <c r="DP34" s="53" t="s">
        <v>506</v>
      </c>
      <c r="DR34" s="53">
        <f>IF(SUM(DL34:DP34)&gt;0,AVERAGE(DL34:DP34),DS34)</f>
        <v>27.96205498732935</v>
      </c>
      <c r="DS34" s="53">
        <v>27.980486602054423</v>
      </c>
      <c r="DT34" s="55">
        <f>AVERAGE(DL34,DM34,DN34,DO34,DP34)</f>
        <v>27.96205498732935</v>
      </c>
    </row>
    <row r="35" spans="1:124" ht="12.75">
      <c r="A35">
        <v>815</v>
      </c>
      <c r="B35" t="s">
        <v>267</v>
      </c>
      <c r="C35" t="s">
        <v>99</v>
      </c>
      <c r="D35" t="s">
        <v>204</v>
      </c>
      <c r="E35" t="s">
        <v>206</v>
      </c>
      <c r="F35" t="s">
        <v>205</v>
      </c>
      <c r="G35" s="69" t="s">
        <v>206</v>
      </c>
      <c r="H35" t="s">
        <v>205</v>
      </c>
      <c r="I35" s="26">
        <v>19.235598614226404</v>
      </c>
      <c r="J35" s="26">
        <v>12.40990135</v>
      </c>
      <c r="K35" s="26">
        <v>19.23559861</v>
      </c>
      <c r="L35" s="26">
        <v>12.40990135</v>
      </c>
      <c r="M35" s="26">
        <v>18.21971225</v>
      </c>
      <c r="N35" s="26">
        <v>13.01475</v>
      </c>
      <c r="O35" s="26">
        <v>21.53035936</v>
      </c>
      <c r="P35" s="26">
        <v>11.3690566</v>
      </c>
      <c r="Q35" s="26">
        <v>18.23389688</v>
      </c>
      <c r="R35" s="26">
        <v>12.84589744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>
        <v>100</v>
      </c>
      <c r="AD35" s="26">
        <v>9.6</v>
      </c>
      <c r="AE35" s="26">
        <v>100</v>
      </c>
      <c r="AF35" s="26">
        <v>9.4</v>
      </c>
      <c r="AG35" s="26">
        <v>100</v>
      </c>
      <c r="AH35" s="26">
        <v>12</v>
      </c>
      <c r="AI35" s="26">
        <v>100</v>
      </c>
      <c r="AJ35" s="26">
        <v>30.6</v>
      </c>
      <c r="AK35" s="26">
        <v>100</v>
      </c>
      <c r="AL35" s="26">
        <v>31.1</v>
      </c>
      <c r="AM35" s="26">
        <v>100</v>
      </c>
      <c r="AN35" s="26">
        <v>31.5</v>
      </c>
      <c r="BF35" s="26">
        <v>100</v>
      </c>
      <c r="BG35" s="26">
        <v>31</v>
      </c>
      <c r="BJ35" s="26" t="s">
        <v>506</v>
      </c>
      <c r="BL35" s="26" t="s">
        <v>506</v>
      </c>
      <c r="BN35" s="26" t="s">
        <v>506</v>
      </c>
      <c r="BP35" s="26" t="s">
        <v>506</v>
      </c>
      <c r="BR35" s="26" t="s">
        <v>506</v>
      </c>
      <c r="BT35" s="26" t="s">
        <v>506</v>
      </c>
      <c r="BV35" s="26" t="s">
        <v>506</v>
      </c>
      <c r="BX35" s="26" t="s">
        <v>506</v>
      </c>
      <c r="BZ35" s="26" t="s">
        <v>506</v>
      </c>
      <c r="CD35" s="26" t="s">
        <v>506</v>
      </c>
      <c r="CF35" s="26" t="s">
        <v>506</v>
      </c>
      <c r="CH35" s="26" t="s">
        <v>506</v>
      </c>
      <c r="CJ35" s="26" t="s">
        <v>506</v>
      </c>
      <c r="CL35" s="26" t="s">
        <v>506</v>
      </c>
      <c r="CN35" s="26" t="s">
        <v>506</v>
      </c>
      <c r="CP35" s="26" t="s">
        <v>506</v>
      </c>
      <c r="CR35" s="26" t="s">
        <v>506</v>
      </c>
      <c r="CT35" s="26" t="s">
        <v>506</v>
      </c>
      <c r="CV35" s="26">
        <v>100</v>
      </c>
      <c r="CW35" s="26">
        <v>2.387118811</v>
      </c>
      <c r="CX35" s="26"/>
      <c r="CY35" s="26">
        <v>0.103122299</v>
      </c>
      <c r="CZ35" s="26"/>
      <c r="DA35" s="26">
        <v>11.11321964</v>
      </c>
      <c r="DJ35" s="53" t="s">
        <v>506</v>
      </c>
      <c r="DK35" s="53">
        <f>IF(AND(Sheet4!AD35&gt;0,Sheet4!AH35&gt;0),Sheet4!AD35/Sheet4!AH35*100,"")</f>
        <v>86.60601641964287</v>
      </c>
      <c r="DL35" s="53">
        <v>11.829804867623325</v>
      </c>
      <c r="DM35" s="53">
        <v>10.378403556745825</v>
      </c>
      <c r="DN35" s="53">
        <v>11.611594463713006</v>
      </c>
      <c r="DO35" s="53" t="s">
        <v>506</v>
      </c>
      <c r="DP35" s="53" t="s">
        <v>506</v>
      </c>
      <c r="DR35" s="53">
        <f>IF(SUM(DL35:DP35)&gt;0,AVERAGE(DL35:DP35),DS35)</f>
        <v>11.273267629360719</v>
      </c>
      <c r="DS35" s="53">
        <v>11.277867822182793</v>
      </c>
      <c r="DT35" s="55">
        <f>AVERAGE(DL35,DM35,DN35,DO35,DP35)</f>
        <v>11.273267629360719</v>
      </c>
    </row>
    <row r="36" spans="1:124" ht="12.75">
      <c r="A36">
        <v>819</v>
      </c>
      <c r="B36" t="s">
        <v>362</v>
      </c>
      <c r="C36" t="s">
        <v>270</v>
      </c>
      <c r="D36" t="s">
        <v>352</v>
      </c>
      <c r="F36" t="s">
        <v>352</v>
      </c>
      <c r="K36" s="26">
        <v>0.465572328</v>
      </c>
      <c r="L36" s="26">
        <v>9.450733509</v>
      </c>
      <c r="M36" s="26">
        <v>0.42068391</v>
      </c>
      <c r="N36" s="26">
        <v>10.69686738</v>
      </c>
      <c r="O36" s="26">
        <v>0.45463189</v>
      </c>
      <c r="P36" s="26">
        <v>9.67815963</v>
      </c>
      <c r="Q36" s="26">
        <v>0.460395058</v>
      </c>
      <c r="R36" s="26">
        <v>9.557009615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>
        <v>0</v>
      </c>
      <c r="AD36" s="26">
        <v>136.2</v>
      </c>
      <c r="AE36" s="26">
        <v>100</v>
      </c>
      <c r="AF36" s="26">
        <v>39.9</v>
      </c>
      <c r="AG36" s="26">
        <v>0</v>
      </c>
      <c r="AH36" s="26">
        <v>14385.4</v>
      </c>
      <c r="AI36" s="26">
        <v>0.3</v>
      </c>
      <c r="AJ36" s="26">
        <v>15712.5</v>
      </c>
      <c r="AK36" s="26">
        <v>0.3</v>
      </c>
      <c r="AL36" s="26">
        <v>13420.1</v>
      </c>
      <c r="AM36" s="26">
        <v>0.3</v>
      </c>
      <c r="AN36" s="26">
        <v>14384.9</v>
      </c>
      <c r="BG36" s="26">
        <v>14561.4</v>
      </c>
      <c r="BH36" s="26" t="s">
        <v>505</v>
      </c>
      <c r="BI36" s="26">
        <v>92.80105044999999</v>
      </c>
      <c r="BJ36" s="26" t="s">
        <v>505</v>
      </c>
      <c r="BK36" s="29">
        <v>92.71826591</v>
      </c>
      <c r="BL36" s="26" t="s">
        <v>505</v>
      </c>
      <c r="BM36" s="29">
        <v>92.29445889</v>
      </c>
      <c r="BN36" s="26" t="s">
        <v>505</v>
      </c>
      <c r="BO36" s="29">
        <v>92.88383499</v>
      </c>
      <c r="BP36" s="26" t="s">
        <v>506</v>
      </c>
      <c r="BR36" s="26" t="s">
        <v>506</v>
      </c>
      <c r="BT36" s="26" t="s">
        <v>506</v>
      </c>
      <c r="BV36" s="26" t="s">
        <v>506</v>
      </c>
      <c r="BX36" s="26" t="s">
        <v>506</v>
      </c>
      <c r="BZ36" s="26" t="s">
        <v>505</v>
      </c>
      <c r="CA36" s="29">
        <v>93.06113546</v>
      </c>
      <c r="CB36" s="26" t="s">
        <v>505</v>
      </c>
      <c r="CC36" s="26">
        <v>92.80105044999999</v>
      </c>
      <c r="CD36" s="26" t="s">
        <v>505</v>
      </c>
      <c r="CE36" s="29">
        <v>92.71826591</v>
      </c>
      <c r="CF36" s="26" t="s">
        <v>505</v>
      </c>
      <c r="CG36" s="29">
        <v>92.29445889</v>
      </c>
      <c r="CH36" s="26" t="s">
        <v>505</v>
      </c>
      <c r="CI36" s="29">
        <v>92.88383499</v>
      </c>
      <c r="CJ36" s="26" t="s">
        <v>506</v>
      </c>
      <c r="CL36" s="26" t="s">
        <v>506</v>
      </c>
      <c r="CN36" s="26" t="s">
        <v>506</v>
      </c>
      <c r="CP36" s="26" t="s">
        <v>506</v>
      </c>
      <c r="CR36" s="26" t="s">
        <v>506</v>
      </c>
      <c r="CT36" s="26" t="s">
        <v>505</v>
      </c>
      <c r="CU36" s="29">
        <v>93.06113546</v>
      </c>
      <c r="CV36" s="26"/>
      <c r="CW36" s="26">
        <v>9.010233218</v>
      </c>
      <c r="CX36" s="26">
        <v>100</v>
      </c>
      <c r="CY36" s="26">
        <v>0.440500291</v>
      </c>
      <c r="CZ36" s="26"/>
      <c r="DA36" s="26"/>
      <c r="DB36">
        <v>1</v>
      </c>
      <c r="DC36" t="s">
        <v>352</v>
      </c>
      <c r="DF36" t="s">
        <v>912</v>
      </c>
      <c r="DJ36" s="53" t="s">
        <v>506</v>
      </c>
      <c r="DK36" s="53">
        <f>IF(AND(Sheet4!AD36&gt;0,Sheet4!AH36&gt;0),Sheet4!AD36/Sheet4!AH36*100,"")</f>
        <v>58.04582295149778</v>
      </c>
      <c r="DL36" s="53">
        <v>14.830613340344533</v>
      </c>
      <c r="DN36" s="53">
        <v>13.82314520435627</v>
      </c>
      <c r="DO36" s="53" t="s">
        <v>506</v>
      </c>
      <c r="DP36" s="53" t="s">
        <v>506</v>
      </c>
      <c r="DQ36" s="53">
        <v>14.992026536854436</v>
      </c>
      <c r="DR36" s="53">
        <v>13.702177273387342</v>
      </c>
      <c r="DS36" s="53">
        <v>13.702177273387342</v>
      </c>
      <c r="DT36" s="55">
        <f>AVERAGE(DL36,DN36,DO36,DP36)</f>
        <v>14.326879272350402</v>
      </c>
    </row>
    <row r="37" spans="1:124" ht="12.75">
      <c r="A37" t="s">
        <v>368</v>
      </c>
      <c r="B37" t="s">
        <v>362</v>
      </c>
      <c r="C37" t="s">
        <v>270</v>
      </c>
      <c r="D37" t="s">
        <v>352</v>
      </c>
      <c r="F37" t="s">
        <v>352</v>
      </c>
      <c r="K37" s="26">
        <v>0.465572328</v>
      </c>
      <c r="L37" s="26">
        <v>9.450733509</v>
      </c>
      <c r="M37" s="26">
        <v>0.42068391</v>
      </c>
      <c r="N37" s="26">
        <v>10.69686738</v>
      </c>
      <c r="O37" s="26">
        <v>0.45463189</v>
      </c>
      <c r="P37" s="26">
        <v>9.67815963</v>
      </c>
      <c r="Q37" s="26">
        <v>0.460395058</v>
      </c>
      <c r="R37" s="26">
        <v>9.557009615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0</v>
      </c>
      <c r="AD37" s="26">
        <v>136.2</v>
      </c>
      <c r="AE37" s="26">
        <v>100</v>
      </c>
      <c r="AF37" s="26">
        <v>39.9</v>
      </c>
      <c r="AG37" s="26">
        <v>0</v>
      </c>
      <c r="AH37" s="26">
        <v>14385.4</v>
      </c>
      <c r="AI37" s="26">
        <v>0.3</v>
      </c>
      <c r="AJ37" s="26">
        <v>15712.5</v>
      </c>
      <c r="AK37" s="26">
        <v>0.3</v>
      </c>
      <c r="AL37" s="26">
        <v>13420.1</v>
      </c>
      <c r="AM37" s="26">
        <v>0.3</v>
      </c>
      <c r="AN37" s="26">
        <v>14384.9</v>
      </c>
      <c r="BG37" s="26">
        <v>14561.4</v>
      </c>
      <c r="BH37" s="26" t="s">
        <v>505</v>
      </c>
      <c r="BI37" s="26">
        <v>92.80105044999999</v>
      </c>
      <c r="BJ37" s="26" t="s">
        <v>505</v>
      </c>
      <c r="BK37" s="29">
        <v>92.71826591</v>
      </c>
      <c r="BL37" s="26" t="s">
        <v>505</v>
      </c>
      <c r="BM37" s="29">
        <v>92.29445889</v>
      </c>
      <c r="BN37" s="26" t="s">
        <v>505</v>
      </c>
      <c r="BO37" s="29">
        <v>92.88383499</v>
      </c>
      <c r="BP37" s="26" t="s">
        <v>506</v>
      </c>
      <c r="BR37" s="26" t="s">
        <v>506</v>
      </c>
      <c r="BT37" s="26" t="s">
        <v>506</v>
      </c>
      <c r="BV37" s="26" t="s">
        <v>506</v>
      </c>
      <c r="BX37" s="26" t="s">
        <v>506</v>
      </c>
      <c r="BZ37" s="26" t="s">
        <v>505</v>
      </c>
      <c r="CA37" s="29">
        <v>93.06113546</v>
      </c>
      <c r="CB37" s="26" t="s">
        <v>505</v>
      </c>
      <c r="CC37" s="26">
        <v>92.80105044999999</v>
      </c>
      <c r="CD37" s="26" t="s">
        <v>505</v>
      </c>
      <c r="CE37" s="29">
        <v>92.71826591</v>
      </c>
      <c r="CF37" s="26" t="s">
        <v>505</v>
      </c>
      <c r="CG37" s="29">
        <v>92.29445889</v>
      </c>
      <c r="CH37" s="26" t="s">
        <v>505</v>
      </c>
      <c r="CI37" s="29">
        <v>92.88383499</v>
      </c>
      <c r="CJ37" s="26" t="s">
        <v>506</v>
      </c>
      <c r="CL37" s="26" t="s">
        <v>506</v>
      </c>
      <c r="CN37" s="26" t="s">
        <v>506</v>
      </c>
      <c r="CP37" s="26" t="s">
        <v>506</v>
      </c>
      <c r="CR37" s="26" t="s">
        <v>506</v>
      </c>
      <c r="CT37" s="26" t="s">
        <v>505</v>
      </c>
      <c r="CU37" s="29">
        <v>93.06113546</v>
      </c>
      <c r="CV37" s="26"/>
      <c r="CW37" s="26">
        <v>9.010233218</v>
      </c>
      <c r="CX37" s="26">
        <v>100</v>
      </c>
      <c r="CY37" s="26">
        <v>0.440500291</v>
      </c>
      <c r="CZ37" s="26"/>
      <c r="DA37" s="26"/>
      <c r="DB37">
        <v>1</v>
      </c>
      <c r="DC37" t="s">
        <v>352</v>
      </c>
      <c r="DF37" t="s">
        <v>898</v>
      </c>
      <c r="DJ37" s="53" t="s">
        <v>506</v>
      </c>
      <c r="DK37" s="53">
        <f>IF(AND(Sheet4!AD37&gt;0,Sheet4!AH37&gt;0),Sheet4!AD37/Sheet4!AH37*100,"")</f>
        <v>58.04582295149778</v>
      </c>
      <c r="DL37" s="53">
        <v>14.830613340344533</v>
      </c>
      <c r="DN37" s="53">
        <v>13.82314520435627</v>
      </c>
      <c r="DO37" s="53" t="s">
        <v>506</v>
      </c>
      <c r="DP37" s="53" t="s">
        <v>506</v>
      </c>
      <c r="DQ37" s="53">
        <v>14.992026536854436</v>
      </c>
      <c r="DR37" s="53">
        <v>13.702177273387342</v>
      </c>
      <c r="DS37" s="53">
        <v>13.702177273387342</v>
      </c>
      <c r="DT37" s="55">
        <f>AVERAGE(DL37,DN37,DO37,DP37)</f>
        <v>14.326879272350402</v>
      </c>
    </row>
    <row r="38" spans="1:124" ht="12.75">
      <c r="A38">
        <v>819</v>
      </c>
      <c r="B38" t="s">
        <v>372</v>
      </c>
      <c r="C38" t="s">
        <v>270</v>
      </c>
      <c r="D38" t="s">
        <v>352</v>
      </c>
      <c r="F38" t="s">
        <v>352</v>
      </c>
      <c r="G38" t="s">
        <v>206</v>
      </c>
      <c r="H38" t="s">
        <v>353</v>
      </c>
      <c r="I38" s="26">
        <v>0</v>
      </c>
      <c r="J38" s="26">
        <v>16.31345959</v>
      </c>
      <c r="K38" s="26"/>
      <c r="L38" s="26">
        <v>15.64280114</v>
      </c>
      <c r="M38" s="26"/>
      <c r="N38" s="26">
        <v>11.18423932</v>
      </c>
      <c r="O38" s="26"/>
      <c r="P38" s="26">
        <v>14.30148425</v>
      </c>
      <c r="Q38" s="26"/>
      <c r="R38" s="26">
        <v>21.44267986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>
        <v>4429.8</v>
      </c>
      <c r="AJ38" s="26">
        <v>4485.6</v>
      </c>
      <c r="AL38" s="26">
        <v>4347.7</v>
      </c>
      <c r="AN38" s="26">
        <v>4366.1</v>
      </c>
      <c r="BG38" s="26">
        <v>4429.8</v>
      </c>
      <c r="BI38" s="26">
        <v>99.629773</v>
      </c>
      <c r="BJ38" s="26" t="s">
        <v>506</v>
      </c>
      <c r="BK38" s="29">
        <v>99.75066347</v>
      </c>
      <c r="BL38" s="26" t="s">
        <v>506</v>
      </c>
      <c r="BM38" s="29">
        <v>99.67105632</v>
      </c>
      <c r="BN38" s="26" t="s">
        <v>506</v>
      </c>
      <c r="BO38" s="29">
        <v>99.50888253</v>
      </c>
      <c r="BP38" s="26" t="s">
        <v>506</v>
      </c>
      <c r="BR38" s="26" t="s">
        <v>506</v>
      </c>
      <c r="BT38" s="26" t="s">
        <v>506</v>
      </c>
      <c r="BV38" s="26" t="s">
        <v>506</v>
      </c>
      <c r="BX38" s="26" t="s">
        <v>506</v>
      </c>
      <c r="BZ38" s="26" t="s">
        <v>506</v>
      </c>
      <c r="CA38" s="29">
        <v>99.64687342</v>
      </c>
      <c r="CC38" s="29">
        <v>99.629773</v>
      </c>
      <c r="CD38" s="26" t="s">
        <v>506</v>
      </c>
      <c r="CE38" s="29">
        <v>99.75066347</v>
      </c>
      <c r="CF38" s="26" t="s">
        <v>506</v>
      </c>
      <c r="CG38" s="29">
        <v>99.67105632</v>
      </c>
      <c r="CH38" s="26" t="s">
        <v>506</v>
      </c>
      <c r="CI38" s="29">
        <v>99.50888253</v>
      </c>
      <c r="CJ38" s="26" t="s">
        <v>506</v>
      </c>
      <c r="CL38" s="26" t="s">
        <v>506</v>
      </c>
      <c r="CN38" s="26" t="s">
        <v>506</v>
      </c>
      <c r="CP38" s="26" t="s">
        <v>506</v>
      </c>
      <c r="CR38" s="26" t="s">
        <v>506</v>
      </c>
      <c r="CT38" s="26" t="s">
        <v>506</v>
      </c>
      <c r="CU38" s="29">
        <v>99.64687342</v>
      </c>
      <c r="CV38" s="26"/>
      <c r="CW38" s="26"/>
      <c r="CX38" s="26"/>
      <c r="CY38" s="26"/>
      <c r="CZ38" s="26"/>
      <c r="DA38" s="26">
        <v>15.64280114</v>
      </c>
      <c r="DB38">
        <v>1</v>
      </c>
      <c r="DC38" t="s">
        <v>354</v>
      </c>
      <c r="DF38" t="s">
        <v>355</v>
      </c>
      <c r="DJ38" s="53" t="s">
        <v>506</v>
      </c>
      <c r="DK38" s="53">
        <f>IF(AND(Sheet4!AD38&gt;0,Sheet4!AH38&gt;0),Sheet4!AD38/Sheet4!AH38*100,"")</f>
        <v>48.518943542407264</v>
      </c>
      <c r="DL38" s="53">
        <v>19.16857191276718</v>
      </c>
      <c r="DN38" s="53">
        <v>37.756277991323216</v>
      </c>
      <c r="DO38" s="53" t="s">
        <v>506</v>
      </c>
      <c r="DP38" s="53" t="s">
        <v>506</v>
      </c>
      <c r="DQ38" s="53">
        <v>24.686797159828146</v>
      </c>
      <c r="DR38" s="53">
        <v>26.97316020200603</v>
      </c>
      <c r="DS38" s="53">
        <v>26.97316020200603</v>
      </c>
      <c r="DT38" s="55">
        <f>AVERAGE(DL38,DN38,DO38,DP38)</f>
        <v>28.462424952045197</v>
      </c>
    </row>
    <row r="39" spans="1:124" ht="12.75">
      <c r="A39" t="s">
        <v>368</v>
      </c>
      <c r="B39" t="s">
        <v>372</v>
      </c>
      <c r="C39" t="s">
        <v>270</v>
      </c>
      <c r="D39" t="s">
        <v>352</v>
      </c>
      <c r="F39" t="s">
        <v>352</v>
      </c>
      <c r="G39" t="s">
        <v>206</v>
      </c>
      <c r="H39" t="s">
        <v>353</v>
      </c>
      <c r="I39" s="26">
        <v>0</v>
      </c>
      <c r="J39" s="26">
        <v>16.31345959</v>
      </c>
      <c r="K39" s="26"/>
      <c r="L39" s="26">
        <v>15.64280114</v>
      </c>
      <c r="M39" s="26"/>
      <c r="N39" s="26">
        <v>11.18423932</v>
      </c>
      <c r="O39" s="26"/>
      <c r="P39" s="26">
        <v>14.30148425</v>
      </c>
      <c r="Q39" s="26"/>
      <c r="R39" s="26">
        <v>21.44267986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>
        <v>4429.8</v>
      </c>
      <c r="AJ39" s="26">
        <v>4485.6</v>
      </c>
      <c r="AL39" s="26">
        <v>4347.7</v>
      </c>
      <c r="AN39" s="26">
        <v>4366.1</v>
      </c>
      <c r="BG39" s="26">
        <v>4429.8</v>
      </c>
      <c r="BI39" s="26">
        <v>99.629773</v>
      </c>
      <c r="BJ39" s="26" t="s">
        <v>506</v>
      </c>
      <c r="BK39" s="29">
        <v>99.75066347</v>
      </c>
      <c r="BL39" s="26" t="s">
        <v>506</v>
      </c>
      <c r="BM39" s="29">
        <v>99.67105632</v>
      </c>
      <c r="BN39" s="26" t="s">
        <v>506</v>
      </c>
      <c r="BO39" s="29">
        <v>99.50888253</v>
      </c>
      <c r="BP39" s="26" t="s">
        <v>506</v>
      </c>
      <c r="BR39" s="26" t="s">
        <v>506</v>
      </c>
      <c r="BT39" s="26" t="s">
        <v>506</v>
      </c>
      <c r="BV39" s="26" t="s">
        <v>506</v>
      </c>
      <c r="BX39" s="26" t="s">
        <v>506</v>
      </c>
      <c r="BZ39" s="26" t="s">
        <v>506</v>
      </c>
      <c r="CA39" s="29">
        <v>99.64687342</v>
      </c>
      <c r="CC39" s="29">
        <v>99.629773</v>
      </c>
      <c r="CD39" s="26" t="s">
        <v>506</v>
      </c>
      <c r="CE39" s="29">
        <v>99.75066347</v>
      </c>
      <c r="CF39" s="26" t="s">
        <v>506</v>
      </c>
      <c r="CG39" s="29">
        <v>99.67105632</v>
      </c>
      <c r="CH39" s="26" t="s">
        <v>506</v>
      </c>
      <c r="CI39" s="29">
        <v>99.50888253</v>
      </c>
      <c r="CJ39" s="26" t="s">
        <v>506</v>
      </c>
      <c r="CL39" s="26" t="s">
        <v>506</v>
      </c>
      <c r="CN39" s="26" t="s">
        <v>506</v>
      </c>
      <c r="CP39" s="26" t="s">
        <v>506</v>
      </c>
      <c r="CR39" s="26" t="s">
        <v>506</v>
      </c>
      <c r="CT39" s="26" t="s">
        <v>506</v>
      </c>
      <c r="CU39" s="29">
        <v>99.64687342</v>
      </c>
      <c r="CV39" s="26"/>
      <c r="CW39" s="26"/>
      <c r="CX39" s="26"/>
      <c r="CY39" s="26"/>
      <c r="CZ39" s="26"/>
      <c r="DA39" s="26">
        <v>15.64280114</v>
      </c>
      <c r="DB39">
        <v>1</v>
      </c>
      <c r="DC39" t="s">
        <v>352</v>
      </c>
      <c r="DF39" t="s">
        <v>897</v>
      </c>
      <c r="DJ39" s="53" t="s">
        <v>506</v>
      </c>
      <c r="DK39" s="53">
        <f>IF(AND(Sheet4!AD39&gt;0,Sheet4!AH39&gt;0),Sheet4!AD39/Sheet4!AH39*100,"")</f>
        <v>48.518943542407264</v>
      </c>
      <c r="DL39" s="53">
        <v>19.16857191276718</v>
      </c>
      <c r="DN39" s="53">
        <v>37.756277991323216</v>
      </c>
      <c r="DO39" s="53" t="s">
        <v>506</v>
      </c>
      <c r="DP39" s="53" t="s">
        <v>506</v>
      </c>
      <c r="DQ39" s="53">
        <v>24.686797159828146</v>
      </c>
      <c r="DR39" s="53">
        <v>26.97316020200603</v>
      </c>
      <c r="DS39" s="53">
        <v>26.97316020200603</v>
      </c>
      <c r="DT39" s="55">
        <f>AVERAGE(DL39,DN39,DO39,DP39)</f>
        <v>28.462424952045197</v>
      </c>
    </row>
    <row r="40" spans="1:124" ht="12.75">
      <c r="A40">
        <v>843</v>
      </c>
      <c r="B40" t="s">
        <v>242</v>
      </c>
      <c r="C40" t="s">
        <v>99</v>
      </c>
      <c r="D40" t="s">
        <v>204</v>
      </c>
      <c r="E40" t="s">
        <v>206</v>
      </c>
      <c r="F40" t="s">
        <v>205</v>
      </c>
      <c r="G40" t="s">
        <v>206</v>
      </c>
      <c r="H40" t="s">
        <v>205</v>
      </c>
      <c r="I40" s="26">
        <v>5.449747401184669</v>
      </c>
      <c r="J40" s="26">
        <v>7.460323628</v>
      </c>
      <c r="K40" s="26">
        <v>5.449747401</v>
      </c>
      <c r="L40" s="26">
        <v>7.460323628</v>
      </c>
      <c r="M40" s="26">
        <v>6.165509198</v>
      </c>
      <c r="N40" s="26">
        <v>6.665371025</v>
      </c>
      <c r="O40" s="26">
        <v>4.477341663</v>
      </c>
      <c r="P40" s="26">
        <v>7.695366546</v>
      </c>
      <c r="Q40" s="26">
        <v>5.787917195</v>
      </c>
      <c r="R40" s="26">
        <v>8.020233312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>
        <v>100</v>
      </c>
      <c r="AD40" s="26">
        <v>0.2</v>
      </c>
      <c r="AE40" s="26">
        <v>100</v>
      </c>
      <c r="AF40" s="26">
        <v>0.7</v>
      </c>
      <c r="AG40" s="26">
        <v>0</v>
      </c>
      <c r="AH40" s="26">
        <v>10.3</v>
      </c>
      <c r="AI40" s="26">
        <v>9.8</v>
      </c>
      <c r="AJ40" s="26">
        <v>9.8</v>
      </c>
      <c r="AK40" s="26">
        <v>8.4</v>
      </c>
      <c r="AL40" s="26">
        <v>11.2</v>
      </c>
      <c r="AM40" s="26">
        <v>7.5</v>
      </c>
      <c r="AN40" s="26">
        <v>12.6</v>
      </c>
      <c r="BF40" s="26">
        <v>8.5</v>
      </c>
      <c r="BG40" s="26">
        <v>11.2</v>
      </c>
      <c r="BH40" s="26" t="s">
        <v>505</v>
      </c>
      <c r="BI40" s="29">
        <v>27.20215039</v>
      </c>
      <c r="BJ40" s="26" t="s">
        <v>505</v>
      </c>
      <c r="BK40" s="29">
        <v>24.59646336</v>
      </c>
      <c r="BL40" s="26" t="s">
        <v>505</v>
      </c>
      <c r="BM40" s="29">
        <v>24.99057874</v>
      </c>
      <c r="BN40" s="26" t="s">
        <v>505</v>
      </c>
      <c r="BO40" s="29">
        <v>31.18632937</v>
      </c>
      <c r="BP40" s="26" t="s">
        <v>506</v>
      </c>
      <c r="BR40" s="26" t="s">
        <v>506</v>
      </c>
      <c r="BT40" s="26" t="s">
        <v>506</v>
      </c>
      <c r="BV40" s="26" t="s">
        <v>506</v>
      </c>
      <c r="BX40" s="26" t="s">
        <v>506</v>
      </c>
      <c r="BZ40" s="26" t="s">
        <v>505</v>
      </c>
      <c r="CA40" s="29">
        <v>27.20215039</v>
      </c>
      <c r="CC40" s="29">
        <v>0</v>
      </c>
      <c r="CD40" s="26" t="s">
        <v>506</v>
      </c>
      <c r="CE40" s="29">
        <v>0</v>
      </c>
      <c r="CF40" s="26" t="s">
        <v>506</v>
      </c>
      <c r="CG40" s="29">
        <v>0</v>
      </c>
      <c r="CH40" s="26" t="s">
        <v>506</v>
      </c>
      <c r="CI40" s="29">
        <v>0</v>
      </c>
      <c r="CJ40" s="26" t="s">
        <v>506</v>
      </c>
      <c r="CL40" s="26" t="s">
        <v>506</v>
      </c>
      <c r="CN40" s="26" t="s">
        <v>506</v>
      </c>
      <c r="CP40" s="26" t="s">
        <v>506</v>
      </c>
      <c r="CR40" s="26" t="s">
        <v>506</v>
      </c>
      <c r="CT40" s="26" t="s">
        <v>506</v>
      </c>
      <c r="CU40" s="29">
        <v>0</v>
      </c>
      <c r="CV40" s="26">
        <v>100</v>
      </c>
      <c r="CW40" s="26">
        <v>0.383229399</v>
      </c>
      <c r="CX40" s="26">
        <v>100</v>
      </c>
      <c r="CY40" s="26">
        <v>0.023339394</v>
      </c>
      <c r="CZ40" s="26"/>
      <c r="DA40" s="26">
        <v>7.053754835</v>
      </c>
      <c r="DB40">
        <v>1</v>
      </c>
      <c r="DC40" t="s">
        <v>352</v>
      </c>
      <c r="DF40" t="s">
        <v>910</v>
      </c>
      <c r="DJ40" s="53" t="s">
        <v>506</v>
      </c>
      <c r="DK40" s="53">
        <f>IF(AND(Sheet4!AD40&gt;0,Sheet4!AH40&gt;0),Sheet4!AD40/Sheet4!AH40*100,"")</f>
        <v>64.063194709316</v>
      </c>
      <c r="DL40" s="53">
        <v>8.513476925029078</v>
      </c>
      <c r="DM40" s="53">
        <v>10.105006009457966</v>
      </c>
      <c r="DN40" s="53">
        <v>10.546388768348525</v>
      </c>
      <c r="DO40" s="53" t="s">
        <v>506</v>
      </c>
      <c r="DP40" s="53" t="s">
        <v>506</v>
      </c>
      <c r="DR40" s="53">
        <f aca="true" t="shared" si="2" ref="DR40:DR47">IF(SUM(DL40:DP40)&gt;0,AVERAGE(DL40:DP40),DS40)</f>
        <v>9.72162390094519</v>
      </c>
      <c r="DS40" s="53">
        <v>9.712817481645043</v>
      </c>
      <c r="DT40" s="55">
        <f aca="true" t="shared" si="3" ref="DT40:DT45">AVERAGE(DL40,DM40,DN40,DO40,DP40)</f>
        <v>9.72162390094519</v>
      </c>
    </row>
    <row r="41" spans="1:124" ht="12.75">
      <c r="A41" t="s">
        <v>123</v>
      </c>
      <c r="B41" t="s">
        <v>242</v>
      </c>
      <c r="C41" t="s">
        <v>99</v>
      </c>
      <c r="D41" t="s">
        <v>352</v>
      </c>
      <c r="F41" t="s">
        <v>352</v>
      </c>
      <c r="H41" t="s">
        <v>352</v>
      </c>
      <c r="I41" s="26">
        <v>5.449747401184669</v>
      </c>
      <c r="J41" s="26">
        <v>7.460323628</v>
      </c>
      <c r="K41" s="26">
        <v>5.449747401</v>
      </c>
      <c r="L41" s="26">
        <v>7.460323628</v>
      </c>
      <c r="M41" s="26">
        <v>6.165509198</v>
      </c>
      <c r="N41" s="26">
        <v>6.665371025</v>
      </c>
      <c r="O41" s="26">
        <v>4.477341663</v>
      </c>
      <c r="P41" s="26">
        <v>7.695366546</v>
      </c>
      <c r="Q41" s="26">
        <v>5.787917195</v>
      </c>
      <c r="R41" s="26">
        <v>8.020233312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>
        <v>100</v>
      </c>
      <c r="AD41" s="26">
        <v>0.2</v>
      </c>
      <c r="AE41" s="26">
        <v>100</v>
      </c>
      <c r="AF41" s="26">
        <v>0.7</v>
      </c>
      <c r="AG41" s="26">
        <v>0</v>
      </c>
      <c r="AH41" s="26">
        <v>10.3</v>
      </c>
      <c r="AI41" s="26">
        <v>9.8</v>
      </c>
      <c r="AJ41" s="26">
        <v>9.8</v>
      </c>
      <c r="AK41" s="26">
        <v>8.4</v>
      </c>
      <c r="AL41" s="26">
        <v>11.2</v>
      </c>
      <c r="AM41" s="26">
        <v>7.5</v>
      </c>
      <c r="AN41" s="26">
        <v>12.6</v>
      </c>
      <c r="BF41" s="26">
        <v>8.5</v>
      </c>
      <c r="BG41" s="26">
        <v>11.2</v>
      </c>
      <c r="BH41" s="26" t="s">
        <v>505</v>
      </c>
      <c r="BI41" s="29">
        <v>27.20215039</v>
      </c>
      <c r="BJ41" s="26" t="s">
        <v>505</v>
      </c>
      <c r="BK41" s="29">
        <v>24.59646336</v>
      </c>
      <c r="BL41" s="26" t="s">
        <v>505</v>
      </c>
      <c r="BM41" s="29">
        <v>24.99057874</v>
      </c>
      <c r="BN41" s="26" t="s">
        <v>505</v>
      </c>
      <c r="BO41" s="29">
        <v>31.18632937</v>
      </c>
      <c r="BP41" s="26" t="s">
        <v>506</v>
      </c>
      <c r="BR41" s="26" t="s">
        <v>506</v>
      </c>
      <c r="BT41" s="26" t="s">
        <v>506</v>
      </c>
      <c r="BV41" s="26" t="s">
        <v>506</v>
      </c>
      <c r="BX41" s="26" t="s">
        <v>506</v>
      </c>
      <c r="BZ41" s="26" t="s">
        <v>505</v>
      </c>
      <c r="CA41" s="29">
        <v>27.20215039</v>
      </c>
      <c r="CC41" s="29">
        <v>0</v>
      </c>
      <c r="CD41" s="26" t="s">
        <v>506</v>
      </c>
      <c r="CE41" s="29">
        <v>0</v>
      </c>
      <c r="CF41" s="26" t="s">
        <v>506</v>
      </c>
      <c r="CG41" s="29">
        <v>0</v>
      </c>
      <c r="CH41" s="26" t="s">
        <v>506</v>
      </c>
      <c r="CI41" s="29">
        <v>0</v>
      </c>
      <c r="CJ41" s="26" t="s">
        <v>506</v>
      </c>
      <c r="CL41" s="26" t="s">
        <v>506</v>
      </c>
      <c r="CN41" s="26" t="s">
        <v>506</v>
      </c>
      <c r="CP41" s="26" t="s">
        <v>506</v>
      </c>
      <c r="CR41" s="26" t="s">
        <v>506</v>
      </c>
      <c r="CT41" s="26" t="s">
        <v>506</v>
      </c>
      <c r="CU41" s="29">
        <v>0</v>
      </c>
      <c r="CV41" s="26">
        <v>100</v>
      </c>
      <c r="CW41" s="26">
        <v>0.383229399</v>
      </c>
      <c r="CX41" s="26">
        <v>100</v>
      </c>
      <c r="CY41" s="26">
        <v>0.023339394</v>
      </c>
      <c r="CZ41" s="26"/>
      <c r="DA41" s="26">
        <v>7.053754835</v>
      </c>
      <c r="DB41">
        <v>1</v>
      </c>
      <c r="DC41" t="s">
        <v>352</v>
      </c>
      <c r="DF41" t="s">
        <v>899</v>
      </c>
      <c r="DJ41" s="53" t="s">
        <v>506</v>
      </c>
      <c r="DK41" s="53">
        <f>IF(AND(Sheet4!AD41&gt;0,Sheet4!AH41&gt;0),Sheet4!AD41/Sheet4!AH41*100,"")</f>
        <v>64.063194709316</v>
      </c>
      <c r="DL41" s="53">
        <v>8.513476925029078</v>
      </c>
      <c r="DM41" s="53">
        <v>10.105006009457966</v>
      </c>
      <c r="DN41" s="53">
        <v>10.546388768348525</v>
      </c>
      <c r="DO41" s="53" t="s">
        <v>506</v>
      </c>
      <c r="DP41" s="53" t="s">
        <v>506</v>
      </c>
      <c r="DR41" s="53">
        <f t="shared" si="2"/>
        <v>9.72162390094519</v>
      </c>
      <c r="DS41" s="53">
        <v>9.712817481645043</v>
      </c>
      <c r="DT41" s="55">
        <f t="shared" si="3"/>
        <v>9.72162390094519</v>
      </c>
    </row>
    <row r="42" spans="1:124" ht="12.75">
      <c r="A42" t="s">
        <v>124</v>
      </c>
      <c r="B42" t="s">
        <v>242</v>
      </c>
      <c r="C42" t="s">
        <v>99</v>
      </c>
      <c r="D42" t="s">
        <v>352</v>
      </c>
      <c r="F42" t="s">
        <v>352</v>
      </c>
      <c r="H42" t="s">
        <v>352</v>
      </c>
      <c r="I42" s="26">
        <v>5.449747401184669</v>
      </c>
      <c r="J42" s="26">
        <v>7.460323628</v>
      </c>
      <c r="K42" s="26">
        <v>5.449747401</v>
      </c>
      <c r="L42" s="26">
        <v>7.460323628</v>
      </c>
      <c r="M42" s="26">
        <v>6.165509198</v>
      </c>
      <c r="N42" s="26">
        <v>6.665371025</v>
      </c>
      <c r="O42" s="26">
        <v>4.477341663</v>
      </c>
      <c r="P42" s="26">
        <v>7.695366546</v>
      </c>
      <c r="Q42" s="26">
        <v>5.787917195</v>
      </c>
      <c r="R42" s="26">
        <v>8.020233312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>
        <v>100</v>
      </c>
      <c r="AD42" s="26">
        <v>0.2</v>
      </c>
      <c r="AE42" s="26">
        <v>100</v>
      </c>
      <c r="AF42" s="26">
        <v>0.7</v>
      </c>
      <c r="AG42" s="26">
        <v>0</v>
      </c>
      <c r="AH42" s="26">
        <v>10.3</v>
      </c>
      <c r="AI42" s="26">
        <v>9.8</v>
      </c>
      <c r="AJ42" s="26">
        <v>9.8</v>
      </c>
      <c r="AK42" s="26">
        <v>8.4</v>
      </c>
      <c r="AL42" s="26">
        <v>11.2</v>
      </c>
      <c r="AM42" s="26">
        <v>7.5</v>
      </c>
      <c r="AN42" s="26">
        <v>12.6</v>
      </c>
      <c r="BF42" s="26">
        <v>8.5</v>
      </c>
      <c r="BG42" s="26">
        <v>11.2</v>
      </c>
      <c r="BH42" s="26" t="s">
        <v>505</v>
      </c>
      <c r="BI42" s="29">
        <v>27.20215039</v>
      </c>
      <c r="BJ42" s="26" t="s">
        <v>505</v>
      </c>
      <c r="BK42" s="29">
        <v>24.59646336</v>
      </c>
      <c r="BL42" s="26" t="s">
        <v>505</v>
      </c>
      <c r="BM42" s="29">
        <v>24.99057874</v>
      </c>
      <c r="BN42" s="26" t="s">
        <v>505</v>
      </c>
      <c r="BO42" s="29">
        <v>31.18632937</v>
      </c>
      <c r="BP42" s="26" t="s">
        <v>506</v>
      </c>
      <c r="BR42" s="26" t="s">
        <v>506</v>
      </c>
      <c r="BT42" s="26" t="s">
        <v>506</v>
      </c>
      <c r="BV42" s="26" t="s">
        <v>506</v>
      </c>
      <c r="BX42" s="26" t="s">
        <v>506</v>
      </c>
      <c r="BZ42" s="26" t="s">
        <v>505</v>
      </c>
      <c r="CA42" s="29">
        <v>27.20215039</v>
      </c>
      <c r="CC42" s="29">
        <v>0</v>
      </c>
      <c r="CD42" s="26" t="s">
        <v>506</v>
      </c>
      <c r="CE42" s="29">
        <v>0</v>
      </c>
      <c r="CF42" s="26" t="s">
        <v>506</v>
      </c>
      <c r="CG42" s="29">
        <v>0</v>
      </c>
      <c r="CH42" s="26" t="s">
        <v>506</v>
      </c>
      <c r="CI42" s="29">
        <v>0</v>
      </c>
      <c r="CJ42" s="26" t="s">
        <v>506</v>
      </c>
      <c r="CL42" s="26" t="s">
        <v>506</v>
      </c>
      <c r="CN42" s="26" t="s">
        <v>506</v>
      </c>
      <c r="CP42" s="26" t="s">
        <v>506</v>
      </c>
      <c r="CR42" s="26" t="s">
        <v>506</v>
      </c>
      <c r="CT42" s="26" t="s">
        <v>506</v>
      </c>
      <c r="CU42" s="29">
        <v>0</v>
      </c>
      <c r="CV42" s="26">
        <v>100</v>
      </c>
      <c r="CW42" s="26">
        <v>0.383229399</v>
      </c>
      <c r="CX42" s="26">
        <v>100</v>
      </c>
      <c r="CY42" s="26">
        <v>0.023339394</v>
      </c>
      <c r="CZ42" s="26"/>
      <c r="DA42" s="26">
        <v>7.053754835</v>
      </c>
      <c r="DB42">
        <v>1</v>
      </c>
      <c r="DC42" t="s">
        <v>352</v>
      </c>
      <c r="DF42" t="s">
        <v>899</v>
      </c>
      <c r="DJ42" s="53" t="s">
        <v>506</v>
      </c>
      <c r="DK42" s="53">
        <f>IF(AND(Sheet4!AD42&gt;0,Sheet4!AH42&gt;0),Sheet4!AD42/Sheet4!AH42*100,"")</f>
        <v>64.063194709316</v>
      </c>
      <c r="DL42" s="53">
        <v>8.513476925029078</v>
      </c>
      <c r="DM42" s="53">
        <v>10.105006009457966</v>
      </c>
      <c r="DN42" s="53">
        <v>10.546388768348525</v>
      </c>
      <c r="DO42" s="53" t="s">
        <v>506</v>
      </c>
      <c r="DP42" s="53" t="s">
        <v>506</v>
      </c>
      <c r="DR42" s="53">
        <f t="shared" si="2"/>
        <v>9.72162390094519</v>
      </c>
      <c r="DS42" s="53">
        <v>9.712817481645043</v>
      </c>
      <c r="DT42" s="55">
        <f t="shared" si="3"/>
        <v>9.72162390094519</v>
      </c>
    </row>
    <row r="43" spans="1:124" ht="12.75">
      <c r="A43">
        <v>849</v>
      </c>
      <c r="B43" t="s">
        <v>358</v>
      </c>
      <c r="C43" t="s">
        <v>99</v>
      </c>
      <c r="D43" t="s">
        <v>352</v>
      </c>
      <c r="F43" t="s">
        <v>352</v>
      </c>
      <c r="G43" t="s">
        <v>206</v>
      </c>
      <c r="H43" t="s">
        <v>348</v>
      </c>
      <c r="I43" s="26">
        <v>0</v>
      </c>
      <c r="J43" s="26">
        <v>7.255783237</v>
      </c>
      <c r="K43" s="26"/>
      <c r="L43" s="26">
        <v>7.255783237</v>
      </c>
      <c r="M43" s="26"/>
      <c r="N43" s="26">
        <v>3.187407359</v>
      </c>
      <c r="O43" s="26"/>
      <c r="P43" s="26">
        <v>10.47567286</v>
      </c>
      <c r="Q43" s="26"/>
      <c r="R43" s="26">
        <v>8.584064665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>
        <v>100</v>
      </c>
      <c r="AD43" s="26">
        <v>1.559478244</v>
      </c>
      <c r="AE43" s="26">
        <v>100</v>
      </c>
      <c r="AF43" s="26">
        <v>2.079304326</v>
      </c>
      <c r="AG43" s="26">
        <v>0</v>
      </c>
      <c r="AH43" s="26">
        <v>157.6937867</v>
      </c>
      <c r="AI43" s="26">
        <v>2.208201893</v>
      </c>
      <c r="AJ43" s="26">
        <v>168.4013554</v>
      </c>
      <c r="AK43" s="26">
        <v>2.287581699</v>
      </c>
      <c r="AL43" s="26">
        <v>168.7134682</v>
      </c>
      <c r="AM43" s="26">
        <v>2.272727273</v>
      </c>
      <c r="AN43" s="26">
        <v>146.8828843</v>
      </c>
      <c r="BF43" s="26">
        <v>2.255454423</v>
      </c>
      <c r="BG43" s="26">
        <v>161.3325693</v>
      </c>
      <c r="BH43" s="26" t="s">
        <v>505</v>
      </c>
      <c r="BI43" s="29">
        <v>95.39881476</v>
      </c>
      <c r="BJ43" s="26" t="s">
        <v>505</v>
      </c>
      <c r="BK43" s="29">
        <v>98.06451613</v>
      </c>
      <c r="BL43" s="26" t="s">
        <v>505</v>
      </c>
      <c r="BM43" s="29">
        <v>93.64548495</v>
      </c>
      <c r="BN43" s="26" t="s">
        <v>505</v>
      </c>
      <c r="BO43" s="29">
        <v>94.01993355</v>
      </c>
      <c r="BP43" s="26" t="s">
        <v>506</v>
      </c>
      <c r="BR43" s="26" t="s">
        <v>506</v>
      </c>
      <c r="BT43" s="26" t="s">
        <v>506</v>
      </c>
      <c r="BV43" s="26" t="s">
        <v>506</v>
      </c>
      <c r="BX43" s="26" t="s">
        <v>506</v>
      </c>
      <c r="BZ43" s="26" t="s">
        <v>505</v>
      </c>
      <c r="CA43" s="29">
        <v>95.39881476</v>
      </c>
      <c r="CB43" s="26" t="s">
        <v>505</v>
      </c>
      <c r="CC43" s="29">
        <v>95.39881476</v>
      </c>
      <c r="CD43" s="26" t="s">
        <v>505</v>
      </c>
      <c r="CE43" s="29">
        <v>98.06451613</v>
      </c>
      <c r="CF43" s="26" t="s">
        <v>505</v>
      </c>
      <c r="CG43" s="29">
        <v>93.64548495</v>
      </c>
      <c r="CH43" s="26" t="s">
        <v>505</v>
      </c>
      <c r="CI43" s="29">
        <v>94.01993355</v>
      </c>
      <c r="CJ43" s="26" t="s">
        <v>506</v>
      </c>
      <c r="CL43" s="26" t="s">
        <v>506</v>
      </c>
      <c r="CN43" s="26" t="s">
        <v>506</v>
      </c>
      <c r="CP43" s="26" t="s">
        <v>506</v>
      </c>
      <c r="CR43" s="26" t="s">
        <v>506</v>
      </c>
      <c r="CT43" s="26" t="s">
        <v>505</v>
      </c>
      <c r="CU43" s="29">
        <v>95.39881476</v>
      </c>
      <c r="CV43" s="26"/>
      <c r="CW43" s="26"/>
      <c r="CX43" s="26"/>
      <c r="CY43" s="26"/>
      <c r="CZ43" s="26"/>
      <c r="DA43" s="26">
        <v>7.255783237</v>
      </c>
      <c r="DB43">
        <v>1</v>
      </c>
      <c r="DC43" t="s">
        <v>509</v>
      </c>
      <c r="DF43" t="s">
        <v>355</v>
      </c>
      <c r="DJ43" s="53" t="s">
        <v>506</v>
      </c>
      <c r="DK43" s="53">
        <f>IF(AND(Sheet4!AD43&gt;0,Sheet4!AH43&gt;0),Sheet4!AD43/Sheet4!AH43*100,"")</f>
        <v>62.84098072145981</v>
      </c>
      <c r="DL43" s="53">
        <v>3.9850816260735926</v>
      </c>
      <c r="DM43" s="53">
        <v>13.366993797876606</v>
      </c>
      <c r="DN43" s="53">
        <v>12.371538822770317</v>
      </c>
      <c r="DO43" s="53" t="s">
        <v>506</v>
      </c>
      <c r="DP43" s="53" t="s">
        <v>506</v>
      </c>
      <c r="DR43" s="53">
        <f t="shared" si="2"/>
        <v>9.907871415573505</v>
      </c>
      <c r="DS43" s="53">
        <v>9.587871843012033</v>
      </c>
      <c r="DT43" s="55">
        <f t="shared" si="3"/>
        <v>9.907871415573505</v>
      </c>
    </row>
    <row r="44" spans="1:124" ht="12.75">
      <c r="A44">
        <v>849</v>
      </c>
      <c r="B44" t="s">
        <v>370</v>
      </c>
      <c r="C44" t="s">
        <v>99</v>
      </c>
      <c r="D44" t="s">
        <v>352</v>
      </c>
      <c r="F44" t="s">
        <v>352</v>
      </c>
      <c r="G44" t="s">
        <v>206</v>
      </c>
      <c r="H44" t="s">
        <v>353</v>
      </c>
      <c r="I44" s="26">
        <v>0</v>
      </c>
      <c r="J44" s="26">
        <v>11.3420302</v>
      </c>
      <c r="K44" s="26"/>
      <c r="L44" s="26">
        <v>11.3420302</v>
      </c>
      <c r="M44" s="26"/>
      <c r="N44" s="26">
        <v>18.21425354</v>
      </c>
      <c r="O44" s="26"/>
      <c r="P44" s="26">
        <v>8.762795673</v>
      </c>
      <c r="Q44" s="26"/>
      <c r="R44" s="26">
        <v>7.639964089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>
        <v>100</v>
      </c>
      <c r="AD44" s="26">
        <v>1.6</v>
      </c>
      <c r="AE44" s="26">
        <v>100</v>
      </c>
      <c r="AF44" s="26">
        <v>1.6</v>
      </c>
      <c r="AG44" s="26">
        <v>0</v>
      </c>
      <c r="AH44" s="26">
        <v>355.6</v>
      </c>
      <c r="AI44" s="26">
        <v>0.9</v>
      </c>
      <c r="AJ44" s="26">
        <v>385.1</v>
      </c>
      <c r="AK44" s="26">
        <v>0.9</v>
      </c>
      <c r="AL44" s="26">
        <v>341.7</v>
      </c>
      <c r="AM44" s="26">
        <v>0.9</v>
      </c>
      <c r="AN44" s="26">
        <v>349.7</v>
      </c>
      <c r="BG44" s="26">
        <v>358.9</v>
      </c>
      <c r="BH44" s="26" t="s">
        <v>505</v>
      </c>
      <c r="BI44" s="29">
        <v>96.8104527</v>
      </c>
      <c r="BJ44" s="26" t="s">
        <v>505</v>
      </c>
      <c r="BK44" s="29">
        <v>95.22687276</v>
      </c>
      <c r="BL44" s="26" t="s">
        <v>505</v>
      </c>
      <c r="BM44" s="29">
        <v>97.41205089</v>
      </c>
      <c r="BN44" s="26" t="s">
        <v>505</v>
      </c>
      <c r="BO44" s="29">
        <v>97.79574031</v>
      </c>
      <c r="BP44" s="26" t="s">
        <v>506</v>
      </c>
      <c r="BR44" s="26" t="s">
        <v>506</v>
      </c>
      <c r="BT44" s="26" t="s">
        <v>506</v>
      </c>
      <c r="BV44" s="26" t="s">
        <v>506</v>
      </c>
      <c r="BX44" s="26" t="s">
        <v>506</v>
      </c>
      <c r="BZ44" s="26" t="s">
        <v>506</v>
      </c>
      <c r="CA44" s="29">
        <v>96.8104527</v>
      </c>
      <c r="CB44" s="26" t="s">
        <v>505</v>
      </c>
      <c r="CC44" s="29">
        <v>96.8104527</v>
      </c>
      <c r="CD44" s="26" t="s">
        <v>505</v>
      </c>
      <c r="CE44" s="29">
        <v>95.22687276</v>
      </c>
      <c r="CF44" s="26" t="s">
        <v>505</v>
      </c>
      <c r="CG44" s="29">
        <v>97.41205089</v>
      </c>
      <c r="CH44" s="26" t="s">
        <v>505</v>
      </c>
      <c r="CI44" s="29">
        <v>97.79574031</v>
      </c>
      <c r="CJ44" s="26" t="s">
        <v>506</v>
      </c>
      <c r="CL44" s="26" t="s">
        <v>506</v>
      </c>
      <c r="CN44" s="26" t="s">
        <v>506</v>
      </c>
      <c r="CP44" s="26" t="s">
        <v>506</v>
      </c>
      <c r="CR44" s="26" t="s">
        <v>506</v>
      </c>
      <c r="CT44" s="26" t="s">
        <v>506</v>
      </c>
      <c r="CU44" s="29">
        <v>96.8104527</v>
      </c>
      <c r="CV44" s="26"/>
      <c r="CW44" s="26"/>
      <c r="CX44" s="26"/>
      <c r="CY44" s="26"/>
      <c r="CZ44" s="26"/>
      <c r="DA44" s="26">
        <v>11.3420302</v>
      </c>
      <c r="DB44">
        <v>1</v>
      </c>
      <c r="DC44" t="s">
        <v>348</v>
      </c>
      <c r="DF44" t="s">
        <v>355</v>
      </c>
      <c r="DJ44" s="53" t="s">
        <v>506</v>
      </c>
      <c r="DK44" s="53">
        <f>IF(AND(Sheet4!AD44&gt;0,Sheet4!AH44&gt;0),Sheet4!AD44/Sheet4!AH44*100,"")</f>
        <v>48.952083195898204</v>
      </c>
      <c r="DL44" s="53">
        <v>30.169311458539585</v>
      </c>
      <c r="DM44" s="53">
        <v>15.830937330122866</v>
      </c>
      <c r="DN44" s="53">
        <v>13.935366058493065</v>
      </c>
      <c r="DO44" s="53" t="s">
        <v>506</v>
      </c>
      <c r="DP44" s="53" t="s">
        <v>506</v>
      </c>
      <c r="DR44" s="53">
        <f t="shared" si="2"/>
        <v>19.978538282385173</v>
      </c>
      <c r="DS44" s="53">
        <v>19.978844083318364</v>
      </c>
      <c r="DT44" s="55">
        <f t="shared" si="3"/>
        <v>19.978538282385173</v>
      </c>
    </row>
    <row r="45" spans="1:124" ht="12.75">
      <c r="A45">
        <v>849</v>
      </c>
      <c r="B45" t="s">
        <v>249</v>
      </c>
      <c r="C45" t="s">
        <v>99</v>
      </c>
      <c r="D45" t="s">
        <v>204</v>
      </c>
      <c r="E45" t="s">
        <v>206</v>
      </c>
      <c r="F45" t="s">
        <v>205</v>
      </c>
      <c r="G45" t="s">
        <v>206</v>
      </c>
      <c r="H45" t="s">
        <v>205</v>
      </c>
      <c r="I45" s="26">
        <v>1.2106795240487762</v>
      </c>
      <c r="J45" s="26">
        <v>11.16013133</v>
      </c>
      <c r="K45" s="26">
        <v>1.210679524</v>
      </c>
      <c r="L45" s="26">
        <v>11.16013133</v>
      </c>
      <c r="M45" s="26">
        <v>4.79825518</v>
      </c>
      <c r="N45" s="26">
        <v>2.889424051</v>
      </c>
      <c r="O45" s="26">
        <v>3.225806452</v>
      </c>
      <c r="P45" s="26">
        <v>3.954485855</v>
      </c>
      <c r="Q45" s="26">
        <v>0.522344748</v>
      </c>
      <c r="R45" s="26">
        <v>26.6364841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>
        <v>100</v>
      </c>
      <c r="AD45" s="26">
        <v>14.6</v>
      </c>
      <c r="AE45" s="26">
        <v>100</v>
      </c>
      <c r="AF45" s="26">
        <v>1.9</v>
      </c>
      <c r="AG45" s="26">
        <v>0</v>
      </c>
      <c r="AH45" s="26">
        <v>29.6</v>
      </c>
      <c r="AI45" s="26">
        <v>36.8</v>
      </c>
      <c r="AJ45" s="26">
        <v>44.9</v>
      </c>
      <c r="AK45" s="26">
        <v>36.5</v>
      </c>
      <c r="AL45" s="26">
        <v>45.2</v>
      </c>
      <c r="AM45" s="26">
        <v>34</v>
      </c>
      <c r="AN45" s="26">
        <v>48</v>
      </c>
      <c r="BF45" s="26">
        <v>35.7</v>
      </c>
      <c r="BG45" s="26">
        <v>46</v>
      </c>
      <c r="BH45" s="26" t="s">
        <v>505</v>
      </c>
      <c r="BI45" s="29">
        <v>62.26881016</v>
      </c>
      <c r="BJ45" s="26" t="s">
        <v>505</v>
      </c>
      <c r="BK45" s="29">
        <v>89.81765368</v>
      </c>
      <c r="BL45" s="26" t="s">
        <v>505</v>
      </c>
      <c r="BM45" s="29">
        <v>86.22226376</v>
      </c>
      <c r="BN45" s="26" t="s">
        <v>505</v>
      </c>
      <c r="BO45" s="29">
        <v>15.92018908</v>
      </c>
      <c r="BP45" s="26" t="s">
        <v>506</v>
      </c>
      <c r="BR45" s="26" t="s">
        <v>506</v>
      </c>
      <c r="BT45" s="26" t="s">
        <v>506</v>
      </c>
      <c r="BV45" s="26" t="s">
        <v>506</v>
      </c>
      <c r="BX45" s="26" t="s">
        <v>506</v>
      </c>
      <c r="BZ45" s="26" t="s">
        <v>505</v>
      </c>
      <c r="CA45" s="29">
        <v>62.26881016</v>
      </c>
      <c r="CB45" s="26" t="s">
        <v>505</v>
      </c>
      <c r="CC45" s="29">
        <v>62.26881016</v>
      </c>
      <c r="CD45" s="26" t="s">
        <v>505</v>
      </c>
      <c r="CE45" s="29">
        <v>89.81765368</v>
      </c>
      <c r="CF45" s="26" t="s">
        <v>505</v>
      </c>
      <c r="CG45" s="29">
        <v>86.22226376</v>
      </c>
      <c r="CH45" s="26" t="s">
        <v>505</v>
      </c>
      <c r="CI45" s="29">
        <v>15.92018908</v>
      </c>
      <c r="CJ45" s="26" t="s">
        <v>506</v>
      </c>
      <c r="CL45" s="26" t="s">
        <v>506</v>
      </c>
      <c r="CN45" s="26" t="s">
        <v>506</v>
      </c>
      <c r="CP45" s="26" t="s">
        <v>506</v>
      </c>
      <c r="CR45" s="26" t="s">
        <v>506</v>
      </c>
      <c r="CT45" s="26" t="s">
        <v>505</v>
      </c>
      <c r="CU45" s="29">
        <v>62.26881016</v>
      </c>
      <c r="CV45" s="26">
        <v>100</v>
      </c>
      <c r="CW45" s="26">
        <v>0.097703329</v>
      </c>
      <c r="CX45" s="26">
        <v>100</v>
      </c>
      <c r="CY45" s="26">
        <v>0.037410096</v>
      </c>
      <c r="CZ45" s="26"/>
      <c r="DA45" s="26">
        <v>11.02501791</v>
      </c>
      <c r="DB45">
        <v>1</v>
      </c>
      <c r="DC45" t="s">
        <v>352</v>
      </c>
      <c r="DF45" t="s">
        <v>910</v>
      </c>
      <c r="DJ45" s="53" t="s">
        <v>506</v>
      </c>
      <c r="DK45" s="53">
        <f>IF(AND(Sheet4!AD45&gt;0,Sheet4!AH45&gt;0),Sheet4!AD45/Sheet4!AH45*100,"")</f>
        <v>62.55627212540374</v>
      </c>
      <c r="DL45" s="53">
        <v>3.849810647477154</v>
      </c>
      <c r="DM45" s="53">
        <v>5.278347494818132</v>
      </c>
      <c r="DN45" s="53">
        <v>35.95798436386268</v>
      </c>
      <c r="DO45" s="53" t="s">
        <v>506</v>
      </c>
      <c r="DP45" s="53" t="s">
        <v>506</v>
      </c>
      <c r="DR45" s="53">
        <f t="shared" si="2"/>
        <v>15.02871416871932</v>
      </c>
      <c r="DS45" s="53">
        <v>14.94417190100509</v>
      </c>
      <c r="DT45" s="55">
        <f t="shared" si="3"/>
        <v>15.02871416871932</v>
      </c>
    </row>
    <row r="46" spans="1:123" ht="12.75">
      <c r="A46">
        <v>901</v>
      </c>
      <c r="B46" t="s">
        <v>340</v>
      </c>
      <c r="C46" t="s">
        <v>99</v>
      </c>
      <c r="D46" t="s">
        <v>348</v>
      </c>
      <c r="E46" t="s">
        <v>206</v>
      </c>
      <c r="F46" t="s">
        <v>348</v>
      </c>
      <c r="G46" t="s">
        <v>206</v>
      </c>
      <c r="H46" t="s">
        <v>348</v>
      </c>
      <c r="I46" s="26">
        <v>0</v>
      </c>
      <c r="J46" s="26">
        <v>2.910994895</v>
      </c>
      <c r="K46" s="26"/>
      <c r="L46" s="26">
        <v>2.910994895</v>
      </c>
      <c r="M46" s="26"/>
      <c r="N46" s="26">
        <v>2.37500033</v>
      </c>
      <c r="O46" s="26"/>
      <c r="P46" s="26">
        <v>2.181272955</v>
      </c>
      <c r="Q46" s="26"/>
      <c r="R46" s="26">
        <v>4.196964568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>
        <v>1331.6</v>
      </c>
      <c r="AE46" s="26"/>
      <c r="AF46" s="26">
        <v>2496.7</v>
      </c>
      <c r="AG46" s="26"/>
      <c r="AH46" s="26">
        <v>500.9</v>
      </c>
      <c r="AJ46" s="26">
        <v>4366</v>
      </c>
      <c r="AL46" s="26">
        <v>4477.9</v>
      </c>
      <c r="AN46" s="26">
        <v>4143.9</v>
      </c>
      <c r="BG46" s="26">
        <v>4329.3</v>
      </c>
      <c r="BI46" s="29">
        <v>99.93276061</v>
      </c>
      <c r="BJ46" s="26" t="s">
        <v>506</v>
      </c>
      <c r="BK46" s="29">
        <v>99.94560237</v>
      </c>
      <c r="BL46" s="26" t="s">
        <v>506</v>
      </c>
      <c r="BM46" s="29">
        <v>99.95128804</v>
      </c>
      <c r="BN46" s="26" t="s">
        <v>506</v>
      </c>
      <c r="BO46" s="29">
        <v>99.89871945</v>
      </c>
      <c r="BP46" s="26" t="s">
        <v>506</v>
      </c>
      <c r="BR46" s="26" t="s">
        <v>506</v>
      </c>
      <c r="BT46" s="26" t="s">
        <v>506</v>
      </c>
      <c r="BV46" s="26" t="s">
        <v>506</v>
      </c>
      <c r="BX46" s="26" t="s">
        <v>506</v>
      </c>
      <c r="BZ46" s="26" t="s">
        <v>506</v>
      </c>
      <c r="CA46" s="29">
        <v>99.93276061</v>
      </c>
      <c r="CC46" s="29">
        <v>99.93276061</v>
      </c>
      <c r="CD46" s="26" t="s">
        <v>506</v>
      </c>
      <c r="CE46" s="29">
        <v>99.94560237</v>
      </c>
      <c r="CF46" s="26" t="s">
        <v>506</v>
      </c>
      <c r="CG46" s="29">
        <v>99.95128804</v>
      </c>
      <c r="CH46" s="26" t="s">
        <v>506</v>
      </c>
      <c r="CI46" s="29">
        <v>99.89871945</v>
      </c>
      <c r="CJ46" s="26" t="s">
        <v>506</v>
      </c>
      <c r="CL46" s="26" t="s">
        <v>506</v>
      </c>
      <c r="CN46" s="26" t="s">
        <v>506</v>
      </c>
      <c r="CP46" s="26" t="s">
        <v>506</v>
      </c>
      <c r="CR46" s="26" t="s">
        <v>506</v>
      </c>
      <c r="CT46" s="26" t="s">
        <v>506</v>
      </c>
      <c r="CU46" s="29">
        <v>99.93276061</v>
      </c>
      <c r="CV46" s="26"/>
      <c r="CW46" s="26">
        <v>0.799555981</v>
      </c>
      <c r="CX46" s="26"/>
      <c r="CY46" s="26">
        <v>0.023426481</v>
      </c>
      <c r="CZ46" s="26"/>
      <c r="DA46" s="26">
        <v>2.088012433</v>
      </c>
      <c r="DB46">
        <v>1</v>
      </c>
      <c r="DC46" t="s">
        <v>509</v>
      </c>
      <c r="DJ46" s="53" t="s">
        <v>506</v>
      </c>
      <c r="DK46" s="53">
        <f>IF(AND(Sheet4!AD46&gt;0,Sheet4!AH46&gt;0),Sheet4!AD46/Sheet4!AH46*100,"")</f>
        <v>81.94181935666016</v>
      </c>
      <c r="DL46" s="53" t="s">
        <v>506</v>
      </c>
      <c r="DM46" s="53" t="s">
        <v>506</v>
      </c>
      <c r="DN46" s="53" t="s">
        <v>506</v>
      </c>
      <c r="DO46" s="53" t="s">
        <v>506</v>
      </c>
      <c r="DP46" s="53" t="s">
        <v>506</v>
      </c>
      <c r="DR46" s="53">
        <f t="shared" si="2"/>
        <v>3.0577303237733515</v>
      </c>
      <c r="DS46" s="53">
        <v>3.0577303237733515</v>
      </c>
    </row>
    <row r="47" spans="1:123" ht="12.75">
      <c r="A47">
        <v>901</v>
      </c>
      <c r="B47" t="s">
        <v>360</v>
      </c>
      <c r="C47" t="s">
        <v>99</v>
      </c>
      <c r="D47" t="s">
        <v>354</v>
      </c>
      <c r="E47" t="s">
        <v>206</v>
      </c>
      <c r="F47" t="s">
        <v>353</v>
      </c>
      <c r="G47" t="s">
        <v>206</v>
      </c>
      <c r="H47" t="s">
        <v>353</v>
      </c>
      <c r="I47" s="26">
        <v>0</v>
      </c>
      <c r="J47" s="26">
        <v>7.676341839</v>
      </c>
      <c r="K47" s="26"/>
      <c r="L47" s="26">
        <v>7.676341839</v>
      </c>
      <c r="M47" s="26"/>
      <c r="N47" s="26">
        <v>9.670527823</v>
      </c>
      <c r="O47" s="26"/>
      <c r="P47" s="26">
        <v>5.646099198</v>
      </c>
      <c r="Q47" s="26"/>
      <c r="R47" s="26">
        <v>7.898570712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>
        <v>5857.3</v>
      </c>
      <c r="AE47" s="26"/>
      <c r="AF47" s="26">
        <v>10982.5</v>
      </c>
      <c r="AG47" s="26"/>
      <c r="AH47" s="26">
        <v>2203.5</v>
      </c>
      <c r="AJ47" s="26">
        <v>19281.7</v>
      </c>
      <c r="AL47" s="26">
        <v>17871.6</v>
      </c>
      <c r="AN47" s="26">
        <v>19976.6</v>
      </c>
      <c r="BG47" s="26">
        <v>19043.3</v>
      </c>
      <c r="BI47" s="29">
        <v>99.95969007</v>
      </c>
      <c r="BJ47" s="26" t="s">
        <v>506</v>
      </c>
      <c r="BK47" s="29">
        <v>99.94984608</v>
      </c>
      <c r="BL47" s="26" t="s">
        <v>506</v>
      </c>
      <c r="BM47" s="29">
        <v>99.96840742</v>
      </c>
      <c r="BN47" s="26" t="s">
        <v>506</v>
      </c>
      <c r="BO47" s="29">
        <v>99.96046089</v>
      </c>
      <c r="BP47" s="26" t="s">
        <v>506</v>
      </c>
      <c r="BR47" s="26" t="s">
        <v>506</v>
      </c>
      <c r="BT47" s="26" t="s">
        <v>506</v>
      </c>
      <c r="BV47" s="26" t="s">
        <v>506</v>
      </c>
      <c r="BX47" s="26" t="s">
        <v>506</v>
      </c>
      <c r="BZ47" s="26" t="s">
        <v>506</v>
      </c>
      <c r="CA47" s="29">
        <v>99.95969007</v>
      </c>
      <c r="CC47" s="29">
        <v>99.95969007</v>
      </c>
      <c r="CD47" s="26" t="s">
        <v>506</v>
      </c>
      <c r="CE47" s="29">
        <v>99.94984608</v>
      </c>
      <c r="CF47" s="26" t="s">
        <v>506</v>
      </c>
      <c r="CG47" s="29">
        <v>99.96840742</v>
      </c>
      <c r="CH47" s="26" t="s">
        <v>506</v>
      </c>
      <c r="CI47" s="29">
        <v>99.96046089</v>
      </c>
      <c r="CJ47" s="26" t="s">
        <v>506</v>
      </c>
      <c r="CL47" s="26" t="s">
        <v>506</v>
      </c>
      <c r="CN47" s="26" t="s">
        <v>506</v>
      </c>
      <c r="CP47" s="26" t="s">
        <v>506</v>
      </c>
      <c r="CR47" s="26" t="s">
        <v>506</v>
      </c>
      <c r="CT47" s="26" t="s">
        <v>506</v>
      </c>
      <c r="CU47" s="29">
        <v>99.95969007</v>
      </c>
      <c r="CV47" s="26"/>
      <c r="CW47" s="26">
        <v>0.605294628</v>
      </c>
      <c r="CX47" s="26"/>
      <c r="CY47" s="26">
        <v>0.113637689</v>
      </c>
      <c r="CZ47" s="26"/>
      <c r="DA47" s="26">
        <v>6.957409522</v>
      </c>
      <c r="DB47">
        <v>1</v>
      </c>
      <c r="DC47" t="s">
        <v>348</v>
      </c>
      <c r="DJ47" s="53" t="s">
        <v>506</v>
      </c>
      <c r="DK47" s="53">
        <f>IF(AND(Sheet4!AD47&gt;0,Sheet4!AH47&gt;0),Sheet4!AD47/Sheet4!AH47*100,"")</f>
        <v>69.42293065575012</v>
      </c>
      <c r="DL47" s="53" t="s">
        <v>506</v>
      </c>
      <c r="DM47" s="53" t="s">
        <v>506</v>
      </c>
      <c r="DN47" s="53" t="s">
        <v>506</v>
      </c>
      <c r="DO47" s="53" t="s">
        <v>506</v>
      </c>
      <c r="DP47" s="53" t="s">
        <v>506</v>
      </c>
      <c r="DR47" s="53">
        <f t="shared" si="2"/>
        <v>9.351279245834778</v>
      </c>
      <c r="DS47" s="53">
        <v>9.351279245834778</v>
      </c>
    </row>
    <row r="48" spans="1:124" ht="12.75">
      <c r="A48">
        <v>910</v>
      </c>
      <c r="B48" t="s">
        <v>413</v>
      </c>
      <c r="C48" t="s">
        <v>209</v>
      </c>
      <c r="D48" t="s">
        <v>352</v>
      </c>
      <c r="F48" t="s">
        <v>352</v>
      </c>
      <c r="G48" t="s">
        <v>206</v>
      </c>
      <c r="H48" t="s">
        <v>353</v>
      </c>
      <c r="I48" s="26">
        <v>0</v>
      </c>
      <c r="J48" s="26">
        <v>68.945238515</v>
      </c>
      <c r="K48" s="26"/>
      <c r="L48" s="26">
        <v>98.87309093</v>
      </c>
      <c r="M48" s="26"/>
      <c r="N48" s="26">
        <v>67.93636956</v>
      </c>
      <c r="O48" s="26"/>
      <c r="P48" s="26">
        <v>69.95410747</v>
      </c>
      <c r="Q48" s="26"/>
      <c r="R48" s="26">
        <v>818.3156256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>
        <v>6.1</v>
      </c>
      <c r="AE48" s="26">
        <v>100</v>
      </c>
      <c r="AF48" s="26">
        <v>0.1</v>
      </c>
      <c r="AG48" s="26"/>
      <c r="AH48" s="26">
        <v>360</v>
      </c>
      <c r="AI48" s="26">
        <v>0</v>
      </c>
      <c r="AJ48" s="26">
        <v>354.2</v>
      </c>
      <c r="AK48" s="26">
        <v>0</v>
      </c>
      <c r="AL48" s="26">
        <v>355.6</v>
      </c>
      <c r="AM48" s="26">
        <v>0</v>
      </c>
      <c r="AN48" s="26">
        <v>388.6</v>
      </c>
      <c r="BF48" s="26">
        <v>0</v>
      </c>
      <c r="BG48" s="26">
        <v>366.2</v>
      </c>
      <c r="BI48" s="26">
        <v>80.36132572</v>
      </c>
      <c r="BJ48" s="26" t="s">
        <v>506</v>
      </c>
      <c r="BK48" s="29">
        <v>80.49486949</v>
      </c>
      <c r="BL48" s="26" t="s">
        <v>506</v>
      </c>
      <c r="BM48" s="29">
        <v>80.22778195</v>
      </c>
      <c r="BN48" s="26" t="s">
        <v>506</v>
      </c>
      <c r="BO48" s="29">
        <v>-116.6002185</v>
      </c>
      <c r="BP48" s="26" t="s">
        <v>506</v>
      </c>
      <c r="BR48" s="26" t="s">
        <v>506</v>
      </c>
      <c r="BT48" s="26" t="s">
        <v>506</v>
      </c>
      <c r="BV48" s="26" t="s">
        <v>506</v>
      </c>
      <c r="BX48" s="26" t="s">
        <v>506</v>
      </c>
      <c r="BZ48" s="26" t="s">
        <v>506</v>
      </c>
      <c r="CA48" s="29">
        <v>72.53525252</v>
      </c>
      <c r="CC48" s="29">
        <v>0</v>
      </c>
      <c r="CD48" s="26" t="s">
        <v>506</v>
      </c>
      <c r="CE48" s="29">
        <v>0</v>
      </c>
      <c r="CF48" s="26" t="s">
        <v>506</v>
      </c>
      <c r="CG48" s="29">
        <v>0</v>
      </c>
      <c r="CH48" s="26" t="s">
        <v>506</v>
      </c>
      <c r="CI48" s="29">
        <v>0</v>
      </c>
      <c r="CJ48" s="26" t="s">
        <v>506</v>
      </c>
      <c r="CL48" s="26" t="s">
        <v>506</v>
      </c>
      <c r="CN48" s="26" t="s">
        <v>506</v>
      </c>
      <c r="CP48" s="26" t="s">
        <v>506</v>
      </c>
      <c r="CR48" s="26" t="s">
        <v>506</v>
      </c>
      <c r="CT48" s="26" t="s">
        <v>506</v>
      </c>
      <c r="CU48" s="29">
        <v>0</v>
      </c>
      <c r="CV48" s="26"/>
      <c r="CW48" s="26"/>
      <c r="CX48" s="26"/>
      <c r="CY48" s="26"/>
      <c r="CZ48" s="26"/>
      <c r="DA48" s="26">
        <v>98.87309093</v>
      </c>
      <c r="DB48">
        <v>1</v>
      </c>
      <c r="DC48" t="s">
        <v>509</v>
      </c>
      <c r="DF48" t="s">
        <v>876</v>
      </c>
      <c r="DJ48" s="53" t="s">
        <v>506</v>
      </c>
      <c r="DK48" s="53">
        <f>IF(AND(Sheet4!AD48&gt;0,Sheet4!AH48&gt;0),Sheet4!AD48/Sheet4!AH48*100,"")</f>
        <v>25.822275898635088</v>
      </c>
      <c r="DL48" s="53">
        <v>223.89216894298534</v>
      </c>
      <c r="DM48" s="53">
        <v>243.142723724738</v>
      </c>
      <c r="DO48" s="53" t="s">
        <v>506</v>
      </c>
      <c r="DP48" s="53" t="s">
        <v>506</v>
      </c>
      <c r="DQ48" s="53">
        <v>2673.1884911651337</v>
      </c>
      <c r="DR48" s="53">
        <v>330.68725038765615</v>
      </c>
      <c r="DS48" s="53">
        <v>330.68725038765615</v>
      </c>
      <c r="DT48" s="55">
        <f>AVERAGE(DL48,DM48,DO48,DP48)</f>
        <v>233.51744633386167</v>
      </c>
    </row>
    <row r="49" spans="1:123" ht="12.75">
      <c r="A49">
        <v>911</v>
      </c>
      <c r="B49" t="s">
        <v>435</v>
      </c>
      <c r="C49" t="s">
        <v>270</v>
      </c>
      <c r="H49" t="s">
        <v>352</v>
      </c>
      <c r="I49"/>
      <c r="J49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>
        <v>100</v>
      </c>
      <c r="AD49" s="26">
        <v>8.44623237</v>
      </c>
      <c r="AE49" s="26">
        <v>100</v>
      </c>
      <c r="AF49" s="26">
        <v>5.067739422</v>
      </c>
      <c r="AG49" s="26">
        <v>0</v>
      </c>
      <c r="AH49" s="26">
        <v>161.7241789</v>
      </c>
      <c r="AI49" s="26">
        <v>8.695652174</v>
      </c>
      <c r="AJ49" s="26">
        <v>155.1128812</v>
      </c>
      <c r="AK49" s="26">
        <v>5.970149254</v>
      </c>
      <c r="AL49" s="26">
        <v>231.9171878</v>
      </c>
      <c r="AM49" s="26">
        <v>9.523809524</v>
      </c>
      <c r="AN49" s="26">
        <v>138.6843832</v>
      </c>
      <c r="BF49" s="26">
        <v>7.711774939</v>
      </c>
      <c r="BG49" s="26">
        <v>175.2381507</v>
      </c>
      <c r="BJ49" s="26" t="s">
        <v>506</v>
      </c>
      <c r="BL49" s="26" t="s">
        <v>506</v>
      </c>
      <c r="BN49" s="26" t="s">
        <v>506</v>
      </c>
      <c r="BP49" s="26" t="s">
        <v>506</v>
      </c>
      <c r="BR49" s="26" t="s">
        <v>506</v>
      </c>
      <c r="BT49" s="26" t="s">
        <v>506</v>
      </c>
      <c r="BV49" s="26" t="s">
        <v>506</v>
      </c>
      <c r="BX49" s="26" t="s">
        <v>506</v>
      </c>
      <c r="BZ49" s="26" t="s">
        <v>506</v>
      </c>
      <c r="CD49" s="26" t="s">
        <v>506</v>
      </c>
      <c r="CF49" s="26" t="s">
        <v>506</v>
      </c>
      <c r="CH49" s="26" t="s">
        <v>506</v>
      </c>
      <c r="CJ49" s="26" t="s">
        <v>506</v>
      </c>
      <c r="CL49" s="26" t="s">
        <v>506</v>
      </c>
      <c r="CN49" s="26" t="s">
        <v>506</v>
      </c>
      <c r="CP49" s="26" t="s">
        <v>506</v>
      </c>
      <c r="CR49" s="26" t="s">
        <v>506</v>
      </c>
      <c r="CT49" s="26" t="s">
        <v>506</v>
      </c>
      <c r="CV49" s="26"/>
      <c r="CW49" s="26"/>
      <c r="CX49" s="26"/>
      <c r="CY49" s="26"/>
      <c r="CZ49" s="26"/>
      <c r="DA49" s="26">
        <v>68.68110849</v>
      </c>
      <c r="DJ49" s="53" t="s">
        <v>506</v>
      </c>
      <c r="DK49" s="53">
        <f>IF(AND(Sheet4!AD49&gt;0,Sheet4!AH49&gt;0),Sheet4!AD49/Sheet4!AH49*100,"")</f>
        <v>22.195543820843945</v>
      </c>
      <c r="DL49" s="53" t="s">
        <v>506</v>
      </c>
      <c r="DN49" s="53" t="s">
        <v>506</v>
      </c>
      <c r="DO49" s="53" t="s">
        <v>506</v>
      </c>
      <c r="DP49" s="53" t="s">
        <v>506</v>
      </c>
      <c r="DQ49" s="53" t="s">
        <v>506</v>
      </c>
      <c r="DR49" s="53" t="s">
        <v>506</v>
      </c>
      <c r="DS49" s="53" t="s">
        <v>506</v>
      </c>
    </row>
    <row r="50" spans="1:123" ht="12.75">
      <c r="A50" t="s">
        <v>141</v>
      </c>
      <c r="B50" t="s">
        <v>435</v>
      </c>
      <c r="C50" t="s">
        <v>270</v>
      </c>
      <c r="H50" t="s">
        <v>352</v>
      </c>
      <c r="I50"/>
      <c r="J50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>
        <v>100</v>
      </c>
      <c r="AD50" s="26">
        <v>8.44623237</v>
      </c>
      <c r="AE50" s="26">
        <v>100</v>
      </c>
      <c r="AF50" s="26">
        <v>5.067739422</v>
      </c>
      <c r="AG50" s="26">
        <v>0</v>
      </c>
      <c r="AH50" s="26">
        <v>161.7241789</v>
      </c>
      <c r="AI50" s="26">
        <v>8.695652174</v>
      </c>
      <c r="AJ50" s="26">
        <v>155.1128812</v>
      </c>
      <c r="AK50" s="26">
        <v>5.970149254</v>
      </c>
      <c r="AL50" s="26">
        <v>231.9171878</v>
      </c>
      <c r="AM50" s="26">
        <v>9.523809524</v>
      </c>
      <c r="AN50" s="26">
        <v>138.6843832</v>
      </c>
      <c r="BF50" s="26">
        <v>7.711774939</v>
      </c>
      <c r="BG50" s="26">
        <v>175.2381507</v>
      </c>
      <c r="BJ50" s="26" t="s">
        <v>506</v>
      </c>
      <c r="BL50" s="26" t="s">
        <v>506</v>
      </c>
      <c r="BN50" s="26" t="s">
        <v>506</v>
      </c>
      <c r="BP50" s="26" t="s">
        <v>506</v>
      </c>
      <c r="BR50" s="26" t="s">
        <v>506</v>
      </c>
      <c r="BT50" s="26" t="s">
        <v>506</v>
      </c>
      <c r="BV50" s="26" t="s">
        <v>506</v>
      </c>
      <c r="BX50" s="26" t="s">
        <v>506</v>
      </c>
      <c r="BZ50" s="26" t="s">
        <v>506</v>
      </c>
      <c r="CD50" s="26" t="s">
        <v>506</v>
      </c>
      <c r="CF50" s="26" t="s">
        <v>506</v>
      </c>
      <c r="CH50" s="26" t="s">
        <v>506</v>
      </c>
      <c r="CJ50" s="26" t="s">
        <v>506</v>
      </c>
      <c r="CL50" s="26" t="s">
        <v>506</v>
      </c>
      <c r="CN50" s="26" t="s">
        <v>506</v>
      </c>
      <c r="CP50" s="26" t="s">
        <v>506</v>
      </c>
      <c r="CR50" s="26" t="s">
        <v>506</v>
      </c>
      <c r="CT50" s="26" t="s">
        <v>506</v>
      </c>
      <c r="CV50" s="26"/>
      <c r="CW50" s="26"/>
      <c r="CX50" s="26"/>
      <c r="CY50" s="26"/>
      <c r="CZ50" s="26"/>
      <c r="DA50" s="26">
        <v>68.68110849</v>
      </c>
      <c r="DJ50" s="53" t="s">
        <v>506</v>
      </c>
      <c r="DK50" s="53">
        <f>IF(AND(Sheet4!AD50&gt;0,Sheet4!AH50&gt;0),Sheet4!AD50/Sheet4!AH50*100,"")</f>
        <v>22.195543820843945</v>
      </c>
      <c r="DL50" s="53" t="s">
        <v>506</v>
      </c>
      <c r="DN50" s="53" t="s">
        <v>506</v>
      </c>
      <c r="DO50" s="53" t="s">
        <v>506</v>
      </c>
      <c r="DP50" s="53" t="s">
        <v>506</v>
      </c>
      <c r="DQ50" s="53" t="s">
        <v>506</v>
      </c>
      <c r="DR50" s="53" t="s">
        <v>506</v>
      </c>
      <c r="DS50" s="53" t="s">
        <v>506</v>
      </c>
    </row>
    <row r="51" spans="1:123" ht="12.75">
      <c r="A51" t="s">
        <v>143</v>
      </c>
      <c r="B51" t="s">
        <v>435</v>
      </c>
      <c r="C51" t="s">
        <v>270</v>
      </c>
      <c r="H51" t="s">
        <v>352</v>
      </c>
      <c r="I51"/>
      <c r="J5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>
        <v>100</v>
      </c>
      <c r="AD51" s="26">
        <v>8.44623237</v>
      </c>
      <c r="AE51" s="26">
        <v>100</v>
      </c>
      <c r="AF51" s="26">
        <v>5.067739422</v>
      </c>
      <c r="AG51" s="26">
        <v>0</v>
      </c>
      <c r="AH51" s="26">
        <v>161.7241789</v>
      </c>
      <c r="AI51" s="26">
        <v>8.695652174</v>
      </c>
      <c r="AJ51" s="26">
        <v>155.1128812</v>
      </c>
      <c r="AK51" s="26">
        <v>5.970149254</v>
      </c>
      <c r="AL51" s="26">
        <v>231.9171878</v>
      </c>
      <c r="AM51" s="26">
        <v>9.523809524</v>
      </c>
      <c r="AN51" s="26">
        <v>138.6843832</v>
      </c>
      <c r="BF51" s="26">
        <v>7.711774939</v>
      </c>
      <c r="BG51" s="26">
        <v>175.2381507</v>
      </c>
      <c r="BJ51" s="26" t="s">
        <v>506</v>
      </c>
      <c r="BL51" s="26" t="s">
        <v>506</v>
      </c>
      <c r="BN51" s="26" t="s">
        <v>506</v>
      </c>
      <c r="BP51" s="26" t="s">
        <v>506</v>
      </c>
      <c r="BR51" s="26" t="s">
        <v>506</v>
      </c>
      <c r="BT51" s="26" t="s">
        <v>506</v>
      </c>
      <c r="BV51" s="26" t="s">
        <v>506</v>
      </c>
      <c r="BX51" s="26" t="s">
        <v>506</v>
      </c>
      <c r="BZ51" s="26" t="s">
        <v>506</v>
      </c>
      <c r="CD51" s="26" t="s">
        <v>506</v>
      </c>
      <c r="CF51" s="26" t="s">
        <v>506</v>
      </c>
      <c r="CH51" s="26" t="s">
        <v>506</v>
      </c>
      <c r="CJ51" s="26" t="s">
        <v>506</v>
      </c>
      <c r="CL51" s="26" t="s">
        <v>506</v>
      </c>
      <c r="CN51" s="26" t="s">
        <v>506</v>
      </c>
      <c r="CP51" s="26" t="s">
        <v>506</v>
      </c>
      <c r="CR51" s="26" t="s">
        <v>506</v>
      </c>
      <c r="CT51" s="26" t="s">
        <v>506</v>
      </c>
      <c r="CV51" s="26"/>
      <c r="CW51" s="26"/>
      <c r="CX51" s="26"/>
      <c r="CY51" s="26"/>
      <c r="CZ51" s="26"/>
      <c r="DA51" s="26">
        <v>68.68110849</v>
      </c>
      <c r="DJ51" s="53" t="s">
        <v>506</v>
      </c>
      <c r="DK51" s="53">
        <f>IF(AND(Sheet4!AD51&gt;0,Sheet4!AH51&gt;0),Sheet4!AD51/Sheet4!AH51*100,"")</f>
        <v>22.195543820843945</v>
      </c>
      <c r="DL51" s="53" t="s">
        <v>506</v>
      </c>
      <c r="DN51" s="53" t="s">
        <v>506</v>
      </c>
      <c r="DO51" s="53" t="s">
        <v>506</v>
      </c>
      <c r="DP51" s="53" t="s">
        <v>506</v>
      </c>
      <c r="DQ51" s="53" t="s">
        <v>506</v>
      </c>
      <c r="DR51" s="53" t="s">
        <v>506</v>
      </c>
      <c r="DS51" s="53" t="s">
        <v>506</v>
      </c>
    </row>
    <row r="52" spans="1:123" ht="12.75">
      <c r="A52">
        <v>911</v>
      </c>
      <c r="B52" t="s">
        <v>275</v>
      </c>
      <c r="C52" t="s">
        <v>99</v>
      </c>
      <c r="D52" t="s">
        <v>204</v>
      </c>
      <c r="E52" t="s">
        <v>206</v>
      </c>
      <c r="F52" t="s">
        <v>205</v>
      </c>
      <c r="G52" t="s">
        <v>206</v>
      </c>
      <c r="H52" t="s">
        <v>205</v>
      </c>
      <c r="I52" s="26">
        <v>0</v>
      </c>
      <c r="J52" s="26">
        <v>30.91833333</v>
      </c>
      <c r="K52" s="26"/>
      <c r="L52" s="26">
        <v>30.91833333</v>
      </c>
      <c r="M52" s="26"/>
      <c r="N52" s="26">
        <v>23.75</v>
      </c>
      <c r="O52" s="26"/>
      <c r="P52" s="26">
        <v>35.33</v>
      </c>
      <c r="Q52" s="26"/>
      <c r="R52" s="26">
        <v>33.675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>
        <v>8.449594156</v>
      </c>
      <c r="AE52" s="26">
        <v>100</v>
      </c>
      <c r="AF52" s="26">
        <v>2.560483078</v>
      </c>
      <c r="AG52" s="26"/>
      <c r="AH52" s="26">
        <v>8.449594156</v>
      </c>
      <c r="AJ52" s="26">
        <v>18.63531143</v>
      </c>
      <c r="AL52" s="26">
        <v>19.73725489</v>
      </c>
      <c r="AN52" s="26">
        <v>20.00644785</v>
      </c>
      <c r="BG52" s="26">
        <v>19.45967139</v>
      </c>
      <c r="BI52" s="29">
        <v>-58.88414923</v>
      </c>
      <c r="BJ52" s="26" t="s">
        <v>506</v>
      </c>
      <c r="BK52" s="29">
        <v>-27.44621999</v>
      </c>
      <c r="BL52" s="26" t="s">
        <v>506</v>
      </c>
      <c r="BM52" s="29">
        <v>-79.00158962</v>
      </c>
      <c r="BN52" s="26" t="s">
        <v>506</v>
      </c>
      <c r="BO52" s="29">
        <v>-68.32073466</v>
      </c>
      <c r="BP52" s="26" t="s">
        <v>506</v>
      </c>
      <c r="BR52" s="26" t="s">
        <v>506</v>
      </c>
      <c r="BT52" s="26" t="s">
        <v>506</v>
      </c>
      <c r="BV52" s="26" t="s">
        <v>506</v>
      </c>
      <c r="BX52" s="26" t="s">
        <v>506</v>
      </c>
      <c r="BZ52" s="26" t="s">
        <v>506</v>
      </c>
      <c r="CA52" s="29">
        <v>-58.88414923</v>
      </c>
      <c r="CC52" s="29">
        <v>0</v>
      </c>
      <c r="CD52" s="26" t="s">
        <v>506</v>
      </c>
      <c r="CE52" s="29">
        <v>0</v>
      </c>
      <c r="CF52" s="26" t="s">
        <v>506</v>
      </c>
      <c r="CG52" s="29">
        <v>0</v>
      </c>
      <c r="CH52" s="26" t="s">
        <v>506</v>
      </c>
      <c r="CI52" s="29">
        <v>0</v>
      </c>
      <c r="CJ52" s="26" t="s">
        <v>506</v>
      </c>
      <c r="CL52" s="26" t="s">
        <v>506</v>
      </c>
      <c r="CN52" s="26" t="s">
        <v>506</v>
      </c>
      <c r="CP52" s="26" t="s">
        <v>506</v>
      </c>
      <c r="CR52" s="26" t="s">
        <v>506</v>
      </c>
      <c r="CT52" s="26" t="s">
        <v>506</v>
      </c>
      <c r="CU52" s="29">
        <v>0</v>
      </c>
      <c r="CV52" s="26"/>
      <c r="CW52" s="26">
        <v>0.965</v>
      </c>
      <c r="CX52" s="26"/>
      <c r="CY52" s="26">
        <v>0.04</v>
      </c>
      <c r="CZ52" s="26"/>
      <c r="DA52" s="26">
        <v>29.91333333</v>
      </c>
      <c r="DB52">
        <v>0</v>
      </c>
      <c r="DC52" t="s">
        <v>352</v>
      </c>
      <c r="DF52" t="s">
        <v>910</v>
      </c>
      <c r="DJ52" s="53" t="s">
        <v>506</v>
      </c>
      <c r="DK52" s="53">
        <f>IF(AND(Sheet4!AD52&gt;0,Sheet4!AH52&gt;0),Sheet4!AD52/Sheet4!AH52*100,"")</f>
      </c>
      <c r="DL52" s="53" t="s">
        <v>506</v>
      </c>
      <c r="DM52" s="53" t="s">
        <v>506</v>
      </c>
      <c r="DN52" s="53" t="s">
        <v>506</v>
      </c>
      <c r="DO52" s="53" t="s">
        <v>506</v>
      </c>
      <c r="DP52" s="53" t="s">
        <v>506</v>
      </c>
      <c r="DR52" s="53">
        <f aca="true" t="shared" si="4" ref="DR52:DR57">IF(SUM(DL52:DP52)&gt;0,AVERAGE(DL52:DP52),DS52)</f>
      </c>
      <c r="DS52" s="53" t="s">
        <v>506</v>
      </c>
    </row>
    <row r="53" spans="1:123" ht="12.75">
      <c r="A53" t="s">
        <v>141</v>
      </c>
      <c r="B53" t="s">
        <v>275</v>
      </c>
      <c r="C53" t="s">
        <v>99</v>
      </c>
      <c r="D53" t="s">
        <v>352</v>
      </c>
      <c r="F53" t="s">
        <v>352</v>
      </c>
      <c r="H53" t="s">
        <v>352</v>
      </c>
      <c r="I53" s="26">
        <v>0</v>
      </c>
      <c r="J53" s="26">
        <v>30.91833333</v>
      </c>
      <c r="K53" s="26"/>
      <c r="L53" s="26">
        <v>30.91833333</v>
      </c>
      <c r="M53" s="26"/>
      <c r="N53" s="26">
        <v>23.75</v>
      </c>
      <c r="O53" s="26"/>
      <c r="P53" s="26">
        <v>35.33</v>
      </c>
      <c r="Q53" s="26"/>
      <c r="R53" s="26">
        <v>33.675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>
        <v>8.449594156</v>
      </c>
      <c r="AE53" s="26">
        <v>100</v>
      </c>
      <c r="AF53" s="26">
        <v>2.560483078</v>
      </c>
      <c r="AG53" s="26"/>
      <c r="AH53" s="26">
        <v>8.449594156</v>
      </c>
      <c r="AJ53" s="26">
        <v>18.63531143</v>
      </c>
      <c r="AL53" s="26">
        <v>19.73725489</v>
      </c>
      <c r="AN53" s="26">
        <v>20.00644785</v>
      </c>
      <c r="BG53" s="26">
        <v>19.45967139</v>
      </c>
      <c r="BI53" s="29">
        <v>-58.88414923</v>
      </c>
      <c r="BJ53" s="26" t="s">
        <v>506</v>
      </c>
      <c r="BK53" s="29">
        <v>-27.44621999</v>
      </c>
      <c r="BL53" s="26" t="s">
        <v>506</v>
      </c>
      <c r="BM53" s="29">
        <v>-79.00158962</v>
      </c>
      <c r="BN53" s="26" t="s">
        <v>506</v>
      </c>
      <c r="BO53" s="29">
        <v>-68.32073466</v>
      </c>
      <c r="BP53" s="26" t="s">
        <v>506</v>
      </c>
      <c r="BR53" s="26" t="s">
        <v>506</v>
      </c>
      <c r="BT53" s="26" t="s">
        <v>506</v>
      </c>
      <c r="BV53" s="26" t="s">
        <v>506</v>
      </c>
      <c r="BX53" s="26" t="s">
        <v>506</v>
      </c>
      <c r="BZ53" s="26" t="s">
        <v>506</v>
      </c>
      <c r="CA53" s="29">
        <v>-58.88414923</v>
      </c>
      <c r="CC53" s="29">
        <v>0</v>
      </c>
      <c r="CD53" s="26" t="s">
        <v>506</v>
      </c>
      <c r="CE53" s="29">
        <v>0</v>
      </c>
      <c r="CF53" s="26" t="s">
        <v>506</v>
      </c>
      <c r="CG53" s="29">
        <v>0</v>
      </c>
      <c r="CH53" s="26" t="s">
        <v>506</v>
      </c>
      <c r="CI53" s="29">
        <v>0</v>
      </c>
      <c r="CJ53" s="26" t="s">
        <v>506</v>
      </c>
      <c r="CL53" s="26" t="s">
        <v>506</v>
      </c>
      <c r="CN53" s="26" t="s">
        <v>506</v>
      </c>
      <c r="CP53" s="26" t="s">
        <v>506</v>
      </c>
      <c r="CR53" s="26" t="s">
        <v>506</v>
      </c>
      <c r="CT53" s="26" t="s">
        <v>506</v>
      </c>
      <c r="CU53" s="29">
        <v>0</v>
      </c>
      <c r="CV53" s="26"/>
      <c r="CW53" s="26">
        <v>0.965</v>
      </c>
      <c r="CX53" s="26"/>
      <c r="CY53" s="26">
        <v>0.04</v>
      </c>
      <c r="CZ53" s="26"/>
      <c r="DA53" s="26">
        <v>29.91333333</v>
      </c>
      <c r="DB53">
        <v>0</v>
      </c>
      <c r="DC53" t="s">
        <v>352</v>
      </c>
      <c r="DF53" t="s">
        <v>899</v>
      </c>
      <c r="DJ53" s="53" t="s">
        <v>506</v>
      </c>
      <c r="DK53" s="53">
        <f>IF(AND(Sheet4!AD53&gt;0,Sheet4!AH53&gt;0),Sheet4!AD53/Sheet4!AH53*100,"")</f>
      </c>
      <c r="DL53" s="53" t="s">
        <v>506</v>
      </c>
      <c r="DM53" s="53" t="s">
        <v>506</v>
      </c>
      <c r="DN53" s="53" t="s">
        <v>506</v>
      </c>
      <c r="DO53" s="53" t="s">
        <v>506</v>
      </c>
      <c r="DP53" s="53" t="s">
        <v>506</v>
      </c>
      <c r="DR53" s="53">
        <f t="shared" si="4"/>
      </c>
      <c r="DS53" s="53" t="s">
        <v>506</v>
      </c>
    </row>
    <row r="54" spans="1:123" ht="12.75">
      <c r="A54" t="s">
        <v>143</v>
      </c>
      <c r="B54" t="s">
        <v>275</v>
      </c>
      <c r="C54" t="s">
        <v>99</v>
      </c>
      <c r="D54" t="s">
        <v>352</v>
      </c>
      <c r="F54" t="s">
        <v>352</v>
      </c>
      <c r="H54" t="s">
        <v>352</v>
      </c>
      <c r="I54" s="26">
        <v>0</v>
      </c>
      <c r="J54" s="26">
        <v>30.91833333</v>
      </c>
      <c r="K54" s="26"/>
      <c r="L54" s="26">
        <v>30.91833333</v>
      </c>
      <c r="M54" s="26"/>
      <c r="N54" s="26">
        <v>23.75</v>
      </c>
      <c r="O54" s="26"/>
      <c r="P54" s="26">
        <v>35.33</v>
      </c>
      <c r="Q54" s="26"/>
      <c r="R54" s="26">
        <v>33.675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>
        <v>8.449594156</v>
      </c>
      <c r="AE54" s="26">
        <v>100</v>
      </c>
      <c r="AF54" s="26">
        <v>2.560483078</v>
      </c>
      <c r="AG54" s="26"/>
      <c r="AH54" s="26">
        <v>8.449594156</v>
      </c>
      <c r="AJ54" s="26">
        <v>18.63531143</v>
      </c>
      <c r="AL54" s="26">
        <v>19.73725489</v>
      </c>
      <c r="AN54" s="26">
        <v>20.00644785</v>
      </c>
      <c r="BG54" s="26">
        <v>19.45967139</v>
      </c>
      <c r="BI54" s="29">
        <v>-58.88414923</v>
      </c>
      <c r="BJ54" s="26" t="s">
        <v>506</v>
      </c>
      <c r="BK54" s="29">
        <v>-27.44621999</v>
      </c>
      <c r="BL54" s="26" t="s">
        <v>506</v>
      </c>
      <c r="BM54" s="29">
        <v>-79.00158962</v>
      </c>
      <c r="BN54" s="26" t="s">
        <v>506</v>
      </c>
      <c r="BO54" s="29">
        <v>-68.32073466</v>
      </c>
      <c r="BP54" s="26" t="s">
        <v>506</v>
      </c>
      <c r="BR54" s="26" t="s">
        <v>506</v>
      </c>
      <c r="BT54" s="26" t="s">
        <v>506</v>
      </c>
      <c r="BV54" s="26" t="s">
        <v>506</v>
      </c>
      <c r="BX54" s="26" t="s">
        <v>506</v>
      </c>
      <c r="BZ54" s="26" t="s">
        <v>506</v>
      </c>
      <c r="CA54" s="29">
        <v>-58.88414923</v>
      </c>
      <c r="CC54" s="29">
        <v>0</v>
      </c>
      <c r="CD54" s="26" t="s">
        <v>506</v>
      </c>
      <c r="CE54" s="29">
        <v>0</v>
      </c>
      <c r="CF54" s="26" t="s">
        <v>506</v>
      </c>
      <c r="CG54" s="29">
        <v>0</v>
      </c>
      <c r="CH54" s="26" t="s">
        <v>506</v>
      </c>
      <c r="CI54" s="29">
        <v>0</v>
      </c>
      <c r="CJ54" s="26" t="s">
        <v>506</v>
      </c>
      <c r="CL54" s="26" t="s">
        <v>506</v>
      </c>
      <c r="CN54" s="26" t="s">
        <v>506</v>
      </c>
      <c r="CP54" s="26" t="s">
        <v>506</v>
      </c>
      <c r="CR54" s="26" t="s">
        <v>506</v>
      </c>
      <c r="CT54" s="26" t="s">
        <v>506</v>
      </c>
      <c r="CU54" s="29">
        <v>0</v>
      </c>
      <c r="CV54" s="26"/>
      <c r="CW54" s="26">
        <v>0.965</v>
      </c>
      <c r="CX54" s="26"/>
      <c r="CY54" s="26">
        <v>0.04</v>
      </c>
      <c r="CZ54" s="26"/>
      <c r="DA54" s="26">
        <v>29.91333333</v>
      </c>
      <c r="DB54">
        <v>0</v>
      </c>
      <c r="DC54" t="s">
        <v>352</v>
      </c>
      <c r="DF54" t="s">
        <v>899</v>
      </c>
      <c r="DJ54" s="53" t="s">
        <v>506</v>
      </c>
      <c r="DK54" s="53">
        <f>IF(AND(Sheet4!AD54&gt;0,Sheet4!AH54&gt;0),Sheet4!AD54/Sheet4!AH54*100,"")</f>
      </c>
      <c r="DL54" s="53" t="s">
        <v>506</v>
      </c>
      <c r="DM54" s="53" t="s">
        <v>506</v>
      </c>
      <c r="DN54" s="53" t="s">
        <v>506</v>
      </c>
      <c r="DO54" s="53" t="s">
        <v>506</v>
      </c>
      <c r="DP54" s="53" t="s">
        <v>506</v>
      </c>
      <c r="DR54" s="53">
        <f t="shared" si="4"/>
      </c>
      <c r="DS54" s="53" t="s">
        <v>506</v>
      </c>
    </row>
    <row r="55" spans="1:123" ht="12.75">
      <c r="A55">
        <v>911</v>
      </c>
      <c r="B55" t="s">
        <v>273</v>
      </c>
      <c r="C55" t="s">
        <v>99</v>
      </c>
      <c r="D55" t="s">
        <v>204</v>
      </c>
      <c r="E55" t="s">
        <v>206</v>
      </c>
      <c r="F55" t="s">
        <v>205</v>
      </c>
      <c r="G55" t="s">
        <v>206</v>
      </c>
      <c r="H55" t="s">
        <v>205</v>
      </c>
      <c r="I55" s="26">
        <v>0</v>
      </c>
      <c r="J55" s="26">
        <v>28.61</v>
      </c>
      <c r="K55" s="26"/>
      <c r="L55" s="26">
        <v>28.61</v>
      </c>
      <c r="M55" s="26"/>
      <c r="N55" s="26">
        <v>10.295</v>
      </c>
      <c r="O55" s="26"/>
      <c r="P55" s="26">
        <v>53.27</v>
      </c>
      <c r="Q55" s="26"/>
      <c r="R55" s="26">
        <v>22.265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>
        <v>9.719413898</v>
      </c>
      <c r="AE55" s="26">
        <v>100</v>
      </c>
      <c r="AF55" s="26">
        <v>2.923631527</v>
      </c>
      <c r="AG55" s="26"/>
      <c r="AH55" s="26">
        <v>25.06623667</v>
      </c>
      <c r="AJ55" s="26">
        <v>35.09621612</v>
      </c>
      <c r="AL55" s="26">
        <v>43.4713231</v>
      </c>
      <c r="AN55" s="26">
        <v>34.56030708</v>
      </c>
      <c r="BG55" s="26">
        <v>37.7092821</v>
      </c>
      <c r="BI55" s="29">
        <v>24.13008573</v>
      </c>
      <c r="BJ55" s="26" t="s">
        <v>506</v>
      </c>
      <c r="BK55" s="29">
        <v>70.66635342</v>
      </c>
      <c r="BL55" s="26" t="s">
        <v>506</v>
      </c>
      <c r="BM55" s="29">
        <v>-22.54055364</v>
      </c>
      <c r="BN55" s="26" t="s">
        <v>506</v>
      </c>
      <c r="BO55" s="29">
        <v>35.57638262</v>
      </c>
      <c r="BP55" s="26" t="s">
        <v>506</v>
      </c>
      <c r="BR55" s="26" t="s">
        <v>506</v>
      </c>
      <c r="BT55" s="26" t="s">
        <v>506</v>
      </c>
      <c r="BV55" s="26" t="s">
        <v>506</v>
      </c>
      <c r="BX55" s="26" t="s">
        <v>506</v>
      </c>
      <c r="BZ55" s="26" t="s">
        <v>506</v>
      </c>
      <c r="CA55" s="29">
        <v>24.13008573</v>
      </c>
      <c r="CC55" s="29">
        <v>0</v>
      </c>
      <c r="CD55" s="26" t="s">
        <v>506</v>
      </c>
      <c r="CE55" s="29">
        <v>0</v>
      </c>
      <c r="CF55" s="26" t="s">
        <v>506</v>
      </c>
      <c r="CG55" s="29">
        <v>0</v>
      </c>
      <c r="CH55" s="26" t="s">
        <v>506</v>
      </c>
      <c r="CI55" s="29">
        <v>0</v>
      </c>
      <c r="CJ55" s="26" t="s">
        <v>506</v>
      </c>
      <c r="CL55" s="26" t="s">
        <v>506</v>
      </c>
      <c r="CN55" s="26" t="s">
        <v>506</v>
      </c>
      <c r="CP55" s="26" t="s">
        <v>506</v>
      </c>
      <c r="CR55" s="26" t="s">
        <v>506</v>
      </c>
      <c r="CT55" s="26" t="s">
        <v>506</v>
      </c>
      <c r="CU55" s="29">
        <v>0</v>
      </c>
      <c r="CV55" s="26"/>
      <c r="CW55" s="26">
        <v>2.153333333</v>
      </c>
      <c r="CX55" s="26"/>
      <c r="CY55" s="26">
        <v>0.056666667</v>
      </c>
      <c r="CZ55" s="26"/>
      <c r="DA55" s="26">
        <v>26.4</v>
      </c>
      <c r="DB55">
        <v>0</v>
      </c>
      <c r="DC55" t="s">
        <v>352</v>
      </c>
      <c r="DF55" t="s">
        <v>910</v>
      </c>
      <c r="DJ55" s="53" t="s">
        <v>506</v>
      </c>
      <c r="DK55" s="53">
        <f>IF(AND(Sheet4!AD55&gt;0,Sheet4!AH55&gt;0),Sheet4!AD55/Sheet4!AH55*100,"")</f>
      </c>
      <c r="DL55" s="53" t="s">
        <v>506</v>
      </c>
      <c r="DM55" s="53" t="s">
        <v>506</v>
      </c>
      <c r="DN55" s="53" t="s">
        <v>506</v>
      </c>
      <c r="DO55" s="53" t="s">
        <v>506</v>
      </c>
      <c r="DP55" s="53" t="s">
        <v>506</v>
      </c>
      <c r="DR55" s="53">
        <f t="shared" si="4"/>
      </c>
      <c r="DS55" s="53" t="s">
        <v>506</v>
      </c>
    </row>
    <row r="56" spans="1:123" ht="12.75">
      <c r="A56" t="s">
        <v>141</v>
      </c>
      <c r="B56" t="s">
        <v>273</v>
      </c>
      <c r="C56" t="s">
        <v>99</v>
      </c>
      <c r="D56" t="s">
        <v>352</v>
      </c>
      <c r="F56" t="s">
        <v>352</v>
      </c>
      <c r="H56" t="s">
        <v>352</v>
      </c>
      <c r="I56" s="26">
        <v>0</v>
      </c>
      <c r="J56" s="26">
        <v>28.61</v>
      </c>
      <c r="K56" s="26"/>
      <c r="L56" s="26">
        <v>28.61</v>
      </c>
      <c r="M56" s="26"/>
      <c r="N56" s="26">
        <v>10.295</v>
      </c>
      <c r="O56" s="26"/>
      <c r="P56" s="26">
        <v>53.27</v>
      </c>
      <c r="Q56" s="26"/>
      <c r="R56" s="26">
        <v>22.265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>
        <v>9.719413898</v>
      </c>
      <c r="AE56" s="26">
        <v>100</v>
      </c>
      <c r="AF56" s="26">
        <v>2.923631527</v>
      </c>
      <c r="AG56" s="26"/>
      <c r="AH56" s="26">
        <v>25.06623667</v>
      </c>
      <c r="AJ56" s="26">
        <v>35.09621612</v>
      </c>
      <c r="AL56" s="26">
        <v>43.4713231</v>
      </c>
      <c r="AN56" s="26">
        <v>34.56030708</v>
      </c>
      <c r="BG56" s="26">
        <v>37.7092821</v>
      </c>
      <c r="BI56" s="29">
        <v>24.13008573</v>
      </c>
      <c r="BJ56" s="26" t="s">
        <v>506</v>
      </c>
      <c r="BK56" s="29">
        <v>70.66635342</v>
      </c>
      <c r="BL56" s="26" t="s">
        <v>506</v>
      </c>
      <c r="BM56" s="29">
        <v>-22.54055364</v>
      </c>
      <c r="BN56" s="26" t="s">
        <v>506</v>
      </c>
      <c r="BO56" s="29">
        <v>35.57638262</v>
      </c>
      <c r="BP56" s="26" t="s">
        <v>506</v>
      </c>
      <c r="BR56" s="26" t="s">
        <v>506</v>
      </c>
      <c r="BT56" s="26" t="s">
        <v>506</v>
      </c>
      <c r="BV56" s="26" t="s">
        <v>506</v>
      </c>
      <c r="BX56" s="26" t="s">
        <v>506</v>
      </c>
      <c r="BZ56" s="26" t="s">
        <v>506</v>
      </c>
      <c r="CA56" s="29">
        <v>24.13008573</v>
      </c>
      <c r="CC56" s="29">
        <v>0</v>
      </c>
      <c r="CD56" s="26" t="s">
        <v>506</v>
      </c>
      <c r="CE56" s="29">
        <v>0</v>
      </c>
      <c r="CF56" s="26" t="s">
        <v>506</v>
      </c>
      <c r="CG56" s="29">
        <v>0</v>
      </c>
      <c r="CH56" s="26" t="s">
        <v>506</v>
      </c>
      <c r="CI56" s="29">
        <v>0</v>
      </c>
      <c r="CJ56" s="26" t="s">
        <v>506</v>
      </c>
      <c r="CL56" s="26" t="s">
        <v>506</v>
      </c>
      <c r="CN56" s="26" t="s">
        <v>506</v>
      </c>
      <c r="CP56" s="26" t="s">
        <v>506</v>
      </c>
      <c r="CR56" s="26" t="s">
        <v>506</v>
      </c>
      <c r="CT56" s="26" t="s">
        <v>506</v>
      </c>
      <c r="CU56" s="29">
        <v>0</v>
      </c>
      <c r="CV56" s="26"/>
      <c r="CW56" s="26">
        <v>2.153333333</v>
      </c>
      <c r="CX56" s="26"/>
      <c r="CY56" s="26">
        <v>0.056666667</v>
      </c>
      <c r="CZ56" s="26"/>
      <c r="DA56" s="26">
        <v>26.4</v>
      </c>
      <c r="DB56">
        <v>0</v>
      </c>
      <c r="DC56" t="s">
        <v>352</v>
      </c>
      <c r="DF56" t="s">
        <v>899</v>
      </c>
      <c r="DJ56" s="53" t="s">
        <v>506</v>
      </c>
      <c r="DK56" s="53">
        <f>IF(AND(Sheet4!AD56&gt;0,Sheet4!AH56&gt;0),Sheet4!AD56/Sheet4!AH56*100,"")</f>
      </c>
      <c r="DL56" s="53" t="s">
        <v>506</v>
      </c>
      <c r="DM56" s="53" t="s">
        <v>506</v>
      </c>
      <c r="DN56" s="53" t="s">
        <v>506</v>
      </c>
      <c r="DO56" s="53" t="s">
        <v>506</v>
      </c>
      <c r="DP56" s="53" t="s">
        <v>506</v>
      </c>
      <c r="DR56" s="53">
        <f t="shared" si="4"/>
      </c>
      <c r="DS56" s="53" t="s">
        <v>506</v>
      </c>
    </row>
    <row r="57" spans="1:123" ht="12.75">
      <c r="A57" t="s">
        <v>143</v>
      </c>
      <c r="B57" t="s">
        <v>273</v>
      </c>
      <c r="C57" t="s">
        <v>99</v>
      </c>
      <c r="D57" t="s">
        <v>352</v>
      </c>
      <c r="F57" t="s">
        <v>352</v>
      </c>
      <c r="H57" t="s">
        <v>352</v>
      </c>
      <c r="I57" s="26">
        <v>0</v>
      </c>
      <c r="J57" s="26">
        <v>28.61</v>
      </c>
      <c r="K57" s="26"/>
      <c r="L57" s="26">
        <v>28.61</v>
      </c>
      <c r="M57" s="26"/>
      <c r="N57" s="26">
        <v>10.295</v>
      </c>
      <c r="O57" s="26"/>
      <c r="P57" s="26">
        <v>53.27</v>
      </c>
      <c r="Q57" s="26"/>
      <c r="R57" s="26">
        <v>22.265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>
        <v>9.719413898</v>
      </c>
      <c r="AE57" s="26">
        <v>100</v>
      </c>
      <c r="AF57" s="26">
        <v>2.923631527</v>
      </c>
      <c r="AG57" s="26"/>
      <c r="AH57" s="26">
        <v>25.06623667</v>
      </c>
      <c r="AJ57" s="26">
        <v>35.09621612</v>
      </c>
      <c r="AL57" s="26">
        <v>43.4713231</v>
      </c>
      <c r="AN57" s="26">
        <v>34.56030708</v>
      </c>
      <c r="BG57" s="26">
        <v>37.7092821</v>
      </c>
      <c r="BI57" s="29">
        <v>24.13008573</v>
      </c>
      <c r="BJ57" s="26" t="s">
        <v>506</v>
      </c>
      <c r="BK57" s="29">
        <v>70.66635342</v>
      </c>
      <c r="BL57" s="26" t="s">
        <v>506</v>
      </c>
      <c r="BM57" s="29">
        <v>-22.54055364</v>
      </c>
      <c r="BN57" s="26" t="s">
        <v>506</v>
      </c>
      <c r="BO57" s="29">
        <v>35.57638262</v>
      </c>
      <c r="BP57" s="26" t="s">
        <v>506</v>
      </c>
      <c r="BR57" s="26" t="s">
        <v>506</v>
      </c>
      <c r="BT57" s="26" t="s">
        <v>506</v>
      </c>
      <c r="BV57" s="26" t="s">
        <v>506</v>
      </c>
      <c r="BX57" s="26" t="s">
        <v>506</v>
      </c>
      <c r="BZ57" s="26" t="s">
        <v>506</v>
      </c>
      <c r="CA57" s="29">
        <v>24.13008573</v>
      </c>
      <c r="CC57" s="29">
        <v>0</v>
      </c>
      <c r="CD57" s="26" t="s">
        <v>506</v>
      </c>
      <c r="CE57" s="29">
        <v>0</v>
      </c>
      <c r="CF57" s="26" t="s">
        <v>506</v>
      </c>
      <c r="CG57" s="29">
        <v>0</v>
      </c>
      <c r="CH57" s="26" t="s">
        <v>506</v>
      </c>
      <c r="CI57" s="29">
        <v>0</v>
      </c>
      <c r="CJ57" s="26" t="s">
        <v>506</v>
      </c>
      <c r="CL57" s="26" t="s">
        <v>506</v>
      </c>
      <c r="CN57" s="26" t="s">
        <v>506</v>
      </c>
      <c r="CP57" s="26" t="s">
        <v>506</v>
      </c>
      <c r="CR57" s="26" t="s">
        <v>506</v>
      </c>
      <c r="CT57" s="26" t="s">
        <v>506</v>
      </c>
      <c r="CU57" s="29">
        <v>0</v>
      </c>
      <c r="CV57" s="26"/>
      <c r="CW57" s="26">
        <v>2.153333333</v>
      </c>
      <c r="CX57" s="26"/>
      <c r="CY57" s="26">
        <v>0.056666667</v>
      </c>
      <c r="CZ57" s="26"/>
      <c r="DA57" s="26">
        <v>26.4</v>
      </c>
      <c r="DB57">
        <v>0</v>
      </c>
      <c r="DC57" t="s">
        <v>352</v>
      </c>
      <c r="DF57" t="s">
        <v>899</v>
      </c>
      <c r="DJ57" s="53" t="s">
        <v>506</v>
      </c>
      <c r="DK57" s="53">
        <f>IF(AND(Sheet4!AD57&gt;0,Sheet4!AH57&gt;0),Sheet4!AD57/Sheet4!AH57*100,"")</f>
      </c>
      <c r="DL57" s="53" t="s">
        <v>506</v>
      </c>
      <c r="DM57" s="53" t="s">
        <v>506</v>
      </c>
      <c r="DN57" s="53" t="s">
        <v>506</v>
      </c>
      <c r="DO57" s="53" t="s">
        <v>506</v>
      </c>
      <c r="DP57" s="53" t="s">
        <v>506</v>
      </c>
      <c r="DR57" s="53">
        <f t="shared" si="4"/>
      </c>
      <c r="DS57" s="53" t="s">
        <v>506</v>
      </c>
    </row>
    <row r="58" spans="1:123" ht="12.75">
      <c r="A58">
        <v>911</v>
      </c>
      <c r="B58" t="s">
        <v>437</v>
      </c>
      <c r="C58" t="s">
        <v>270</v>
      </c>
      <c r="H58" t="s">
        <v>352</v>
      </c>
      <c r="I58"/>
      <c r="J5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>
        <v>100</v>
      </c>
      <c r="AD58" s="26">
        <v>13.35939484</v>
      </c>
      <c r="AE58" s="26">
        <v>100</v>
      </c>
      <c r="AF58" s="26">
        <v>8.015636902</v>
      </c>
      <c r="AG58" s="26"/>
      <c r="AH58" s="26">
        <v>166.27244</v>
      </c>
      <c r="AI58" s="26">
        <v>9.523809524</v>
      </c>
      <c r="AJ58" s="26">
        <v>227.208176</v>
      </c>
      <c r="AK58" s="26">
        <v>10.81081081</v>
      </c>
      <c r="AL58" s="26">
        <v>200.3846019</v>
      </c>
      <c r="AM58" s="26">
        <v>15.38461538</v>
      </c>
      <c r="AN58" s="26">
        <v>135.3496372</v>
      </c>
      <c r="BF58" s="26">
        <v>11.39105768</v>
      </c>
      <c r="BG58" s="26">
        <v>187.6474717</v>
      </c>
      <c r="BJ58" s="26" t="s">
        <v>506</v>
      </c>
      <c r="BL58" s="26" t="s">
        <v>506</v>
      </c>
      <c r="BN58" s="26" t="s">
        <v>506</v>
      </c>
      <c r="BP58" s="26" t="s">
        <v>506</v>
      </c>
      <c r="BR58" s="26" t="s">
        <v>506</v>
      </c>
      <c r="BT58" s="26" t="s">
        <v>506</v>
      </c>
      <c r="BV58" s="26" t="s">
        <v>506</v>
      </c>
      <c r="BX58" s="26" t="s">
        <v>506</v>
      </c>
      <c r="BZ58" s="26" t="s">
        <v>506</v>
      </c>
      <c r="CD58" s="26" t="s">
        <v>506</v>
      </c>
      <c r="CF58" s="26" t="s">
        <v>506</v>
      </c>
      <c r="CH58" s="26" t="s">
        <v>506</v>
      </c>
      <c r="CJ58" s="26" t="s">
        <v>506</v>
      </c>
      <c r="CL58" s="26" t="s">
        <v>506</v>
      </c>
      <c r="CN58" s="26" t="s">
        <v>506</v>
      </c>
      <c r="CP58" s="26" t="s">
        <v>506</v>
      </c>
      <c r="CR58" s="26" t="s">
        <v>506</v>
      </c>
      <c r="CT58" s="26" t="s">
        <v>506</v>
      </c>
      <c r="CV58" s="26"/>
      <c r="CW58" s="26"/>
      <c r="CX58" s="26"/>
      <c r="CY58" s="26"/>
      <c r="CZ58" s="26"/>
      <c r="DA58" s="26">
        <v>96.73256829</v>
      </c>
      <c r="DJ58" s="53" t="s">
        <v>506</v>
      </c>
      <c r="DK58" s="53">
        <f>IF(AND(Sheet4!AD58&gt;0,Sheet4!AH58&gt;0),Sheet4!AD58/Sheet4!AH58*100,"")</f>
        <v>34.7384568288145</v>
      </c>
      <c r="DL58" s="53" t="s">
        <v>506</v>
      </c>
      <c r="DN58" s="53" t="s">
        <v>506</v>
      </c>
      <c r="DO58" s="53" t="s">
        <v>506</v>
      </c>
      <c r="DP58" s="53" t="s">
        <v>506</v>
      </c>
      <c r="DQ58" s="53" t="s">
        <v>506</v>
      </c>
      <c r="DR58" s="53" t="s">
        <v>506</v>
      </c>
      <c r="DS58" s="53" t="s">
        <v>506</v>
      </c>
    </row>
    <row r="59" spans="1:123" ht="12.75">
      <c r="A59" t="s">
        <v>141</v>
      </c>
      <c r="B59" t="s">
        <v>437</v>
      </c>
      <c r="C59" t="s">
        <v>270</v>
      </c>
      <c r="H59" t="s">
        <v>352</v>
      </c>
      <c r="I59"/>
      <c r="J59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>
        <v>100</v>
      </c>
      <c r="AD59" s="26">
        <v>13.35939484</v>
      </c>
      <c r="AE59" s="26">
        <v>100</v>
      </c>
      <c r="AF59" s="26">
        <v>8.015636902</v>
      </c>
      <c r="AG59" s="26"/>
      <c r="AH59" s="26">
        <v>166.27244</v>
      </c>
      <c r="AI59" s="26">
        <v>9.523809524</v>
      </c>
      <c r="AJ59" s="26">
        <v>227.208176</v>
      </c>
      <c r="AK59" s="26">
        <v>10.81081081</v>
      </c>
      <c r="AL59" s="26">
        <v>200.3846019</v>
      </c>
      <c r="AM59" s="26">
        <v>15.38461538</v>
      </c>
      <c r="AN59" s="26">
        <v>135.3496372</v>
      </c>
      <c r="BF59" s="26">
        <v>11.39105768</v>
      </c>
      <c r="BG59" s="26">
        <v>187.6474717</v>
      </c>
      <c r="BJ59" s="26" t="s">
        <v>506</v>
      </c>
      <c r="BL59" s="26" t="s">
        <v>506</v>
      </c>
      <c r="BN59" s="26" t="s">
        <v>506</v>
      </c>
      <c r="BP59" s="26" t="s">
        <v>506</v>
      </c>
      <c r="BR59" s="26" t="s">
        <v>506</v>
      </c>
      <c r="BT59" s="26" t="s">
        <v>506</v>
      </c>
      <c r="BV59" s="26" t="s">
        <v>506</v>
      </c>
      <c r="BX59" s="26" t="s">
        <v>506</v>
      </c>
      <c r="BZ59" s="26" t="s">
        <v>506</v>
      </c>
      <c r="CD59" s="26" t="s">
        <v>506</v>
      </c>
      <c r="CF59" s="26" t="s">
        <v>506</v>
      </c>
      <c r="CH59" s="26" t="s">
        <v>506</v>
      </c>
      <c r="CJ59" s="26" t="s">
        <v>506</v>
      </c>
      <c r="CL59" s="26" t="s">
        <v>506</v>
      </c>
      <c r="CN59" s="26" t="s">
        <v>506</v>
      </c>
      <c r="CP59" s="26" t="s">
        <v>506</v>
      </c>
      <c r="CR59" s="26" t="s">
        <v>506</v>
      </c>
      <c r="CT59" s="26" t="s">
        <v>506</v>
      </c>
      <c r="CV59" s="26"/>
      <c r="CW59" s="26"/>
      <c r="CX59" s="26"/>
      <c r="CY59" s="26"/>
      <c r="CZ59" s="26"/>
      <c r="DA59" s="26">
        <v>96.73256829</v>
      </c>
      <c r="DJ59" s="53" t="s">
        <v>506</v>
      </c>
      <c r="DK59" s="53">
        <f>IF(AND(Sheet4!AD59&gt;0,Sheet4!AH59&gt;0),Sheet4!AD59/Sheet4!AH59*100,"")</f>
        <v>34.7384568288145</v>
      </c>
      <c r="DL59" s="53" t="s">
        <v>506</v>
      </c>
      <c r="DN59" s="53" t="s">
        <v>506</v>
      </c>
      <c r="DO59" s="53" t="s">
        <v>506</v>
      </c>
      <c r="DP59" s="53" t="s">
        <v>506</v>
      </c>
      <c r="DQ59" s="53" t="s">
        <v>506</v>
      </c>
      <c r="DR59" s="53" t="s">
        <v>506</v>
      </c>
      <c r="DS59" s="53" t="s">
        <v>506</v>
      </c>
    </row>
    <row r="60" spans="1:123" ht="12.75">
      <c r="A60" t="s">
        <v>143</v>
      </c>
      <c r="B60" t="s">
        <v>437</v>
      </c>
      <c r="C60" t="s">
        <v>270</v>
      </c>
      <c r="H60" t="s">
        <v>352</v>
      </c>
      <c r="I60"/>
      <c r="J60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>
        <v>100</v>
      </c>
      <c r="AD60" s="26">
        <v>13.35939484</v>
      </c>
      <c r="AE60" s="26">
        <v>100</v>
      </c>
      <c r="AF60" s="26">
        <v>8.015636902</v>
      </c>
      <c r="AG60" s="26"/>
      <c r="AH60" s="26">
        <v>166.27244</v>
      </c>
      <c r="AI60" s="26">
        <v>9.523809524</v>
      </c>
      <c r="AJ60" s="26">
        <v>227.208176</v>
      </c>
      <c r="AK60" s="26">
        <v>10.81081081</v>
      </c>
      <c r="AL60" s="26">
        <v>200.3846019</v>
      </c>
      <c r="AM60" s="26">
        <v>15.38461538</v>
      </c>
      <c r="AN60" s="26">
        <v>135.3496372</v>
      </c>
      <c r="BF60" s="26">
        <v>11.39105768</v>
      </c>
      <c r="BG60" s="26">
        <v>187.6474717</v>
      </c>
      <c r="BJ60" s="26" t="s">
        <v>506</v>
      </c>
      <c r="BL60" s="26" t="s">
        <v>506</v>
      </c>
      <c r="BN60" s="26" t="s">
        <v>506</v>
      </c>
      <c r="BP60" s="26" t="s">
        <v>506</v>
      </c>
      <c r="BR60" s="26" t="s">
        <v>506</v>
      </c>
      <c r="BT60" s="26" t="s">
        <v>506</v>
      </c>
      <c r="BV60" s="26" t="s">
        <v>506</v>
      </c>
      <c r="BX60" s="26" t="s">
        <v>506</v>
      </c>
      <c r="BZ60" s="26" t="s">
        <v>506</v>
      </c>
      <c r="CD60" s="26" t="s">
        <v>506</v>
      </c>
      <c r="CF60" s="26" t="s">
        <v>506</v>
      </c>
      <c r="CH60" s="26" t="s">
        <v>506</v>
      </c>
      <c r="CJ60" s="26" t="s">
        <v>506</v>
      </c>
      <c r="CL60" s="26" t="s">
        <v>506</v>
      </c>
      <c r="CN60" s="26" t="s">
        <v>506</v>
      </c>
      <c r="CP60" s="26" t="s">
        <v>506</v>
      </c>
      <c r="CR60" s="26" t="s">
        <v>506</v>
      </c>
      <c r="CT60" s="26" t="s">
        <v>506</v>
      </c>
      <c r="CV60" s="26"/>
      <c r="CW60" s="26"/>
      <c r="CX60" s="26"/>
      <c r="CY60" s="26"/>
      <c r="CZ60" s="26"/>
      <c r="DA60" s="26">
        <v>96.73256829</v>
      </c>
      <c r="DJ60" s="53" t="s">
        <v>506</v>
      </c>
      <c r="DK60" s="53">
        <f>IF(AND(Sheet4!AD60&gt;0,Sheet4!AH60&gt;0),Sheet4!AD60/Sheet4!AH60*100,"")</f>
        <v>34.7384568288145</v>
      </c>
      <c r="DL60" s="53" t="s">
        <v>506</v>
      </c>
      <c r="DN60" s="53" t="s">
        <v>506</v>
      </c>
      <c r="DO60" s="53" t="s">
        <v>506</v>
      </c>
      <c r="DP60" s="53" t="s">
        <v>506</v>
      </c>
      <c r="DQ60" s="53" t="s">
        <v>506</v>
      </c>
      <c r="DR60" s="53" t="s">
        <v>506</v>
      </c>
      <c r="DS60" s="53" t="s">
        <v>506</v>
      </c>
    </row>
    <row r="61" spans="1:123" ht="12.75">
      <c r="A61">
        <v>911</v>
      </c>
      <c r="B61" t="s">
        <v>438</v>
      </c>
      <c r="C61" t="s">
        <v>270</v>
      </c>
      <c r="H61" t="s">
        <v>352</v>
      </c>
      <c r="I61"/>
      <c r="J61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>
        <v>100</v>
      </c>
      <c r="AD61" s="26">
        <v>18.80773507</v>
      </c>
      <c r="AE61" s="26">
        <v>100</v>
      </c>
      <c r="AF61" s="26">
        <v>11.28464104</v>
      </c>
      <c r="AG61" s="26"/>
      <c r="AH61" s="26">
        <v>166.8545187</v>
      </c>
      <c r="AI61" s="26">
        <v>16</v>
      </c>
      <c r="AJ61" s="26">
        <v>182.7109654</v>
      </c>
      <c r="AK61" s="26">
        <v>14.81481481</v>
      </c>
      <c r="AL61" s="26">
        <v>200.737826</v>
      </c>
      <c r="AM61" s="26">
        <v>15.09433962</v>
      </c>
      <c r="AN61" s="26">
        <v>207.3918931</v>
      </c>
      <c r="BF61" s="26">
        <v>15.27943669</v>
      </c>
      <c r="BG61" s="26">
        <v>196.9468948</v>
      </c>
      <c r="BJ61" s="26" t="s">
        <v>506</v>
      </c>
      <c r="BL61" s="26" t="s">
        <v>506</v>
      </c>
      <c r="BN61" s="26" t="s">
        <v>506</v>
      </c>
      <c r="BP61" s="26" t="s">
        <v>506</v>
      </c>
      <c r="BR61" s="26" t="s">
        <v>506</v>
      </c>
      <c r="BT61" s="26" t="s">
        <v>506</v>
      </c>
      <c r="BV61" s="26" t="s">
        <v>506</v>
      </c>
      <c r="BX61" s="26" t="s">
        <v>506</v>
      </c>
      <c r="BZ61" s="26" t="s">
        <v>506</v>
      </c>
      <c r="CD61" s="26" t="s">
        <v>506</v>
      </c>
      <c r="CF61" s="26" t="s">
        <v>506</v>
      </c>
      <c r="CH61" s="26" t="s">
        <v>506</v>
      </c>
      <c r="CJ61" s="26" t="s">
        <v>506</v>
      </c>
      <c r="CL61" s="26" t="s">
        <v>506</v>
      </c>
      <c r="CN61" s="26" t="s">
        <v>506</v>
      </c>
      <c r="CP61" s="26" t="s">
        <v>506</v>
      </c>
      <c r="CR61" s="26" t="s">
        <v>506</v>
      </c>
      <c r="CT61" s="26" t="s">
        <v>506</v>
      </c>
      <c r="CV61" s="26"/>
      <c r="CW61" s="26"/>
      <c r="CX61" s="26"/>
      <c r="CY61" s="26"/>
      <c r="CZ61" s="26"/>
      <c r="DA61" s="26">
        <v>79.80195271</v>
      </c>
      <c r="DJ61" s="53" t="s">
        <v>506</v>
      </c>
      <c r="DK61" s="53">
        <f>IF(AND(Sheet4!AD61&gt;0,Sheet4!AH61&gt;0),Sheet4!AD61/Sheet4!AH61*100,"")</f>
        <v>48.58454238893655</v>
      </c>
      <c r="DL61" s="53" t="s">
        <v>506</v>
      </c>
      <c r="DN61" s="53" t="s">
        <v>506</v>
      </c>
      <c r="DO61" s="53" t="s">
        <v>506</v>
      </c>
      <c r="DP61" s="53" t="s">
        <v>506</v>
      </c>
      <c r="DQ61" s="53" t="s">
        <v>506</v>
      </c>
      <c r="DR61" s="53" t="s">
        <v>506</v>
      </c>
      <c r="DS61" s="53" t="s">
        <v>506</v>
      </c>
    </row>
    <row r="62" spans="1:123" ht="12.75">
      <c r="A62" t="s">
        <v>141</v>
      </c>
      <c r="B62" t="s">
        <v>438</v>
      </c>
      <c r="C62" t="s">
        <v>270</v>
      </c>
      <c r="H62" t="s">
        <v>352</v>
      </c>
      <c r="I62"/>
      <c r="J62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>
        <v>100</v>
      </c>
      <c r="AD62" s="26">
        <v>18.80773507</v>
      </c>
      <c r="AE62" s="26">
        <v>100</v>
      </c>
      <c r="AF62" s="26">
        <v>11.28464104</v>
      </c>
      <c r="AG62" s="26"/>
      <c r="AH62" s="26">
        <v>166.8545187</v>
      </c>
      <c r="AI62" s="26">
        <v>16</v>
      </c>
      <c r="AJ62" s="26">
        <v>182.7109654</v>
      </c>
      <c r="AK62" s="26">
        <v>14.81481481</v>
      </c>
      <c r="AL62" s="26">
        <v>200.737826</v>
      </c>
      <c r="AM62" s="26">
        <v>15.09433962</v>
      </c>
      <c r="AN62" s="26">
        <v>207.3918931</v>
      </c>
      <c r="BF62" s="26">
        <v>15.27943669</v>
      </c>
      <c r="BG62" s="26">
        <v>196.9468948</v>
      </c>
      <c r="BJ62" s="26" t="s">
        <v>506</v>
      </c>
      <c r="BL62" s="26" t="s">
        <v>506</v>
      </c>
      <c r="BN62" s="26" t="s">
        <v>506</v>
      </c>
      <c r="BP62" s="26" t="s">
        <v>506</v>
      </c>
      <c r="BR62" s="26" t="s">
        <v>506</v>
      </c>
      <c r="BT62" s="26" t="s">
        <v>506</v>
      </c>
      <c r="BV62" s="26" t="s">
        <v>506</v>
      </c>
      <c r="BX62" s="26" t="s">
        <v>506</v>
      </c>
      <c r="BZ62" s="26" t="s">
        <v>506</v>
      </c>
      <c r="CD62" s="26" t="s">
        <v>506</v>
      </c>
      <c r="CF62" s="26" t="s">
        <v>506</v>
      </c>
      <c r="CH62" s="26" t="s">
        <v>506</v>
      </c>
      <c r="CJ62" s="26" t="s">
        <v>506</v>
      </c>
      <c r="CL62" s="26" t="s">
        <v>506</v>
      </c>
      <c r="CN62" s="26" t="s">
        <v>506</v>
      </c>
      <c r="CP62" s="26" t="s">
        <v>506</v>
      </c>
      <c r="CR62" s="26" t="s">
        <v>506</v>
      </c>
      <c r="CT62" s="26" t="s">
        <v>506</v>
      </c>
      <c r="CV62" s="26"/>
      <c r="CW62" s="26"/>
      <c r="CX62" s="26"/>
      <c r="CY62" s="26"/>
      <c r="CZ62" s="26"/>
      <c r="DA62" s="26">
        <v>79.80195271</v>
      </c>
      <c r="DJ62" s="53" t="s">
        <v>506</v>
      </c>
      <c r="DK62" s="53">
        <f>IF(AND(Sheet4!AD62&gt;0,Sheet4!AH62&gt;0),Sheet4!AD62/Sheet4!AH62*100,"")</f>
        <v>48.58454238893655</v>
      </c>
      <c r="DL62" s="53" t="s">
        <v>506</v>
      </c>
      <c r="DN62" s="53" t="s">
        <v>506</v>
      </c>
      <c r="DO62" s="53" t="s">
        <v>506</v>
      </c>
      <c r="DP62" s="53" t="s">
        <v>506</v>
      </c>
      <c r="DQ62" s="53" t="s">
        <v>506</v>
      </c>
      <c r="DR62" s="53" t="s">
        <v>506</v>
      </c>
      <c r="DS62" s="53" t="s">
        <v>506</v>
      </c>
    </row>
    <row r="63" spans="1:123" ht="12.75">
      <c r="A63" t="s">
        <v>143</v>
      </c>
      <c r="B63" t="s">
        <v>438</v>
      </c>
      <c r="C63" t="s">
        <v>270</v>
      </c>
      <c r="H63" t="s">
        <v>352</v>
      </c>
      <c r="I63"/>
      <c r="J63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>
        <v>100</v>
      </c>
      <c r="AD63" s="26">
        <v>18.80773507</v>
      </c>
      <c r="AE63" s="26">
        <v>100</v>
      </c>
      <c r="AF63" s="26">
        <v>11.28464104</v>
      </c>
      <c r="AG63" s="26"/>
      <c r="AH63" s="26">
        <v>166.8545187</v>
      </c>
      <c r="AI63" s="26">
        <v>16</v>
      </c>
      <c r="AJ63" s="26">
        <v>182.7109654</v>
      </c>
      <c r="AK63" s="26">
        <v>14.81481481</v>
      </c>
      <c r="AL63" s="26">
        <v>200.737826</v>
      </c>
      <c r="AM63" s="26">
        <v>15.09433962</v>
      </c>
      <c r="AN63" s="26">
        <v>207.3918931</v>
      </c>
      <c r="BF63" s="26">
        <v>15.27943669</v>
      </c>
      <c r="BG63" s="26">
        <v>196.9468948</v>
      </c>
      <c r="BJ63" s="26" t="s">
        <v>506</v>
      </c>
      <c r="BL63" s="26" t="s">
        <v>506</v>
      </c>
      <c r="BN63" s="26" t="s">
        <v>506</v>
      </c>
      <c r="BP63" s="26" t="s">
        <v>506</v>
      </c>
      <c r="BR63" s="26" t="s">
        <v>506</v>
      </c>
      <c r="BT63" s="26" t="s">
        <v>506</v>
      </c>
      <c r="BV63" s="26" t="s">
        <v>506</v>
      </c>
      <c r="BX63" s="26" t="s">
        <v>506</v>
      </c>
      <c r="BZ63" s="26" t="s">
        <v>506</v>
      </c>
      <c r="CD63" s="26" t="s">
        <v>506</v>
      </c>
      <c r="CF63" s="26" t="s">
        <v>506</v>
      </c>
      <c r="CH63" s="26" t="s">
        <v>506</v>
      </c>
      <c r="CJ63" s="26" t="s">
        <v>506</v>
      </c>
      <c r="CL63" s="26" t="s">
        <v>506</v>
      </c>
      <c r="CN63" s="26" t="s">
        <v>506</v>
      </c>
      <c r="CP63" s="26" t="s">
        <v>506</v>
      </c>
      <c r="CR63" s="26" t="s">
        <v>506</v>
      </c>
      <c r="CT63" s="26" t="s">
        <v>506</v>
      </c>
      <c r="CV63" s="26"/>
      <c r="CW63" s="26"/>
      <c r="CX63" s="26"/>
      <c r="CY63" s="26"/>
      <c r="CZ63" s="26"/>
      <c r="DA63" s="26">
        <v>79.80195271</v>
      </c>
      <c r="DJ63" s="53" t="s">
        <v>506</v>
      </c>
      <c r="DK63" s="53">
        <f>IF(AND(Sheet4!AD63&gt;0,Sheet4!AH63&gt;0),Sheet4!AD63/Sheet4!AH63*100,"")</f>
        <v>48.58454238893655</v>
      </c>
      <c r="DL63" s="53" t="s">
        <v>506</v>
      </c>
      <c r="DN63" s="53" t="s">
        <v>506</v>
      </c>
      <c r="DO63" s="53" t="s">
        <v>506</v>
      </c>
      <c r="DP63" s="53" t="s">
        <v>506</v>
      </c>
      <c r="DQ63" s="53" t="s">
        <v>506</v>
      </c>
      <c r="DR63" s="53" t="s">
        <v>506</v>
      </c>
      <c r="DS63" s="53" t="s">
        <v>506</v>
      </c>
    </row>
    <row r="64" spans="1:123" ht="12.75">
      <c r="A64">
        <v>911</v>
      </c>
      <c r="B64" t="s">
        <v>378</v>
      </c>
      <c r="C64" t="s">
        <v>270</v>
      </c>
      <c r="H64" t="s">
        <v>352</v>
      </c>
      <c r="I64"/>
      <c r="J64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>
        <v>16.52538881</v>
      </c>
      <c r="AE64" s="26">
        <v>100</v>
      </c>
      <c r="AF64" s="26">
        <v>9.915233287</v>
      </c>
      <c r="AG64" s="26"/>
      <c r="AH64" s="26">
        <v>6.610155525</v>
      </c>
      <c r="AJ64" s="26">
        <v>33.6657917</v>
      </c>
      <c r="AL64" s="26">
        <v>32.99443733</v>
      </c>
      <c r="AN64" s="26">
        <v>32.49210384</v>
      </c>
      <c r="BG64" s="26">
        <v>33.05077762</v>
      </c>
      <c r="BJ64" s="26" t="s">
        <v>506</v>
      </c>
      <c r="BL64" s="26" t="s">
        <v>506</v>
      </c>
      <c r="BN64" s="26" t="s">
        <v>506</v>
      </c>
      <c r="BP64" s="26" t="s">
        <v>506</v>
      </c>
      <c r="BR64" s="26" t="s">
        <v>506</v>
      </c>
      <c r="BT64" s="26" t="s">
        <v>506</v>
      </c>
      <c r="BV64" s="26" t="s">
        <v>506</v>
      </c>
      <c r="BX64" s="26" t="s">
        <v>506</v>
      </c>
      <c r="BZ64" s="26" t="s">
        <v>506</v>
      </c>
      <c r="CD64" s="26" t="s">
        <v>506</v>
      </c>
      <c r="CF64" s="26" t="s">
        <v>506</v>
      </c>
      <c r="CH64" s="26" t="s">
        <v>506</v>
      </c>
      <c r="CJ64" s="26" t="s">
        <v>506</v>
      </c>
      <c r="CL64" s="26" t="s">
        <v>506</v>
      </c>
      <c r="CN64" s="26" t="s">
        <v>506</v>
      </c>
      <c r="CP64" s="26" t="s">
        <v>506</v>
      </c>
      <c r="CR64" s="26" t="s">
        <v>506</v>
      </c>
      <c r="CT64" s="26" t="s">
        <v>506</v>
      </c>
      <c r="CV64" s="26"/>
      <c r="CW64" s="26"/>
      <c r="CX64" s="26"/>
      <c r="CY64" s="26"/>
      <c r="CZ64" s="26"/>
      <c r="DA64" s="26">
        <v>56.43354756</v>
      </c>
      <c r="DJ64" s="53" t="s">
        <v>506</v>
      </c>
      <c r="DK64" s="53">
        <f>IF(AND(Sheet4!AD64&gt;0,Sheet4!AH64&gt;0),Sheet4!AD64/Sheet4!AH64*100,"")</f>
        <v>93.96235132774349</v>
      </c>
      <c r="DL64" s="53" t="s">
        <v>506</v>
      </c>
      <c r="DN64" s="53" t="s">
        <v>506</v>
      </c>
      <c r="DO64" s="53" t="s">
        <v>506</v>
      </c>
      <c r="DP64" s="53" t="s">
        <v>506</v>
      </c>
      <c r="DQ64" s="53" t="s">
        <v>506</v>
      </c>
      <c r="DR64" s="53" t="s">
        <v>506</v>
      </c>
      <c r="DS64" s="53" t="s">
        <v>506</v>
      </c>
    </row>
    <row r="65" spans="1:123" ht="12.75">
      <c r="A65" t="s">
        <v>141</v>
      </c>
      <c r="B65" t="s">
        <v>378</v>
      </c>
      <c r="C65" t="s">
        <v>270</v>
      </c>
      <c r="H65" t="s">
        <v>352</v>
      </c>
      <c r="I65"/>
      <c r="J6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>
        <v>16.52538881</v>
      </c>
      <c r="AE65" s="26">
        <v>100</v>
      </c>
      <c r="AF65" s="26">
        <v>9.915233287</v>
      </c>
      <c r="AG65" s="26"/>
      <c r="AH65" s="26">
        <v>6.610155525</v>
      </c>
      <c r="AJ65" s="26">
        <v>33.6657917</v>
      </c>
      <c r="AL65" s="26">
        <v>32.99443733</v>
      </c>
      <c r="AN65" s="26">
        <v>32.49210384</v>
      </c>
      <c r="BG65" s="26">
        <v>33.05077762</v>
      </c>
      <c r="BJ65" s="26" t="s">
        <v>506</v>
      </c>
      <c r="BL65" s="26" t="s">
        <v>506</v>
      </c>
      <c r="BN65" s="26" t="s">
        <v>506</v>
      </c>
      <c r="BP65" s="26" t="s">
        <v>506</v>
      </c>
      <c r="BR65" s="26" t="s">
        <v>506</v>
      </c>
      <c r="BT65" s="26" t="s">
        <v>506</v>
      </c>
      <c r="BV65" s="26" t="s">
        <v>506</v>
      </c>
      <c r="BX65" s="26" t="s">
        <v>506</v>
      </c>
      <c r="BZ65" s="26" t="s">
        <v>506</v>
      </c>
      <c r="CD65" s="26" t="s">
        <v>506</v>
      </c>
      <c r="CF65" s="26" t="s">
        <v>506</v>
      </c>
      <c r="CH65" s="26" t="s">
        <v>506</v>
      </c>
      <c r="CJ65" s="26" t="s">
        <v>506</v>
      </c>
      <c r="CL65" s="26" t="s">
        <v>506</v>
      </c>
      <c r="CN65" s="26" t="s">
        <v>506</v>
      </c>
      <c r="CP65" s="26" t="s">
        <v>506</v>
      </c>
      <c r="CR65" s="26" t="s">
        <v>506</v>
      </c>
      <c r="CT65" s="26" t="s">
        <v>506</v>
      </c>
      <c r="CV65" s="26"/>
      <c r="CW65" s="26"/>
      <c r="CX65" s="26"/>
      <c r="CY65" s="26"/>
      <c r="CZ65" s="26"/>
      <c r="DA65" s="26">
        <v>56.43354756</v>
      </c>
      <c r="DJ65" s="53" t="s">
        <v>506</v>
      </c>
      <c r="DK65" s="53">
        <f>IF(AND(Sheet4!AD65&gt;0,Sheet4!AH65&gt;0),Sheet4!AD65/Sheet4!AH65*100,"")</f>
        <v>93.96235132774349</v>
      </c>
      <c r="DL65" s="53" t="s">
        <v>506</v>
      </c>
      <c r="DN65" s="53" t="s">
        <v>506</v>
      </c>
      <c r="DO65" s="53" t="s">
        <v>506</v>
      </c>
      <c r="DP65" s="53" t="s">
        <v>506</v>
      </c>
      <c r="DQ65" s="53" t="s">
        <v>506</v>
      </c>
      <c r="DR65" s="53" t="s">
        <v>506</v>
      </c>
      <c r="DS65" s="53" t="s">
        <v>506</v>
      </c>
    </row>
    <row r="66" spans="1:123" ht="12.75">
      <c r="A66" t="s">
        <v>143</v>
      </c>
      <c r="B66" t="s">
        <v>378</v>
      </c>
      <c r="C66" t="s">
        <v>270</v>
      </c>
      <c r="H66" t="s">
        <v>352</v>
      </c>
      <c r="I66"/>
      <c r="J6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>
        <v>16.52538881</v>
      </c>
      <c r="AE66" s="26">
        <v>100</v>
      </c>
      <c r="AF66" s="26">
        <v>9.915233287</v>
      </c>
      <c r="AG66" s="26"/>
      <c r="AH66" s="26">
        <v>6.610155525</v>
      </c>
      <c r="AJ66" s="26">
        <v>33.6657917</v>
      </c>
      <c r="AL66" s="26">
        <v>32.99443733</v>
      </c>
      <c r="AN66" s="26">
        <v>32.49210384</v>
      </c>
      <c r="BG66" s="26">
        <v>33.05077762</v>
      </c>
      <c r="BJ66" s="26" t="s">
        <v>506</v>
      </c>
      <c r="BL66" s="26" t="s">
        <v>506</v>
      </c>
      <c r="BN66" s="26" t="s">
        <v>506</v>
      </c>
      <c r="BP66" s="26" t="s">
        <v>506</v>
      </c>
      <c r="BR66" s="26" t="s">
        <v>506</v>
      </c>
      <c r="BT66" s="26" t="s">
        <v>506</v>
      </c>
      <c r="BV66" s="26" t="s">
        <v>506</v>
      </c>
      <c r="BX66" s="26" t="s">
        <v>506</v>
      </c>
      <c r="BZ66" s="26" t="s">
        <v>506</v>
      </c>
      <c r="CD66" s="26" t="s">
        <v>506</v>
      </c>
      <c r="CF66" s="26" t="s">
        <v>506</v>
      </c>
      <c r="CH66" s="26" t="s">
        <v>506</v>
      </c>
      <c r="CJ66" s="26" t="s">
        <v>506</v>
      </c>
      <c r="CL66" s="26" t="s">
        <v>506</v>
      </c>
      <c r="CN66" s="26" t="s">
        <v>506</v>
      </c>
      <c r="CP66" s="26" t="s">
        <v>506</v>
      </c>
      <c r="CR66" s="26" t="s">
        <v>506</v>
      </c>
      <c r="CT66" s="26" t="s">
        <v>506</v>
      </c>
      <c r="CV66" s="26"/>
      <c r="CW66" s="26"/>
      <c r="CX66" s="26"/>
      <c r="CY66" s="26"/>
      <c r="CZ66" s="26"/>
      <c r="DA66" s="26">
        <v>56.43354756</v>
      </c>
      <c r="DJ66" s="53" t="s">
        <v>506</v>
      </c>
      <c r="DK66" s="53">
        <f>IF(AND(Sheet4!AD66&gt;0,Sheet4!AH66&gt;0),Sheet4!AD66/Sheet4!AH66*100,"")</f>
        <v>93.96235132774349</v>
      </c>
      <c r="DL66" s="53" t="s">
        <v>506</v>
      </c>
      <c r="DN66" s="53" t="s">
        <v>506</v>
      </c>
      <c r="DO66" s="53" t="s">
        <v>506</v>
      </c>
      <c r="DP66" s="53" t="s">
        <v>506</v>
      </c>
      <c r="DQ66" s="53" t="s">
        <v>506</v>
      </c>
      <c r="DR66" s="53" t="s">
        <v>506</v>
      </c>
      <c r="DS66" s="53" t="s">
        <v>506</v>
      </c>
    </row>
    <row r="67" spans="1:124" ht="12.75">
      <c r="A67">
        <v>912</v>
      </c>
      <c r="B67" t="s">
        <v>398</v>
      </c>
      <c r="C67" t="s">
        <v>209</v>
      </c>
      <c r="G67" t="s">
        <v>206</v>
      </c>
      <c r="H67" t="s">
        <v>205</v>
      </c>
      <c r="I67"/>
      <c r="J67"/>
      <c r="K67" s="26"/>
      <c r="L67" s="26">
        <v>4.330827165</v>
      </c>
      <c r="M67" s="26"/>
      <c r="N67" s="26">
        <v>5.962510876</v>
      </c>
      <c r="O67" s="26"/>
      <c r="P67" s="26">
        <v>3.50547515</v>
      </c>
      <c r="Q67" s="26"/>
      <c r="R67" s="26">
        <v>6.674977923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>
        <v>100</v>
      </c>
      <c r="AD67" s="26">
        <v>26.6</v>
      </c>
      <c r="AE67" s="26">
        <v>100</v>
      </c>
      <c r="AF67" s="26">
        <v>16</v>
      </c>
      <c r="AG67" s="26">
        <v>0</v>
      </c>
      <c r="AH67" s="26">
        <v>5.3</v>
      </c>
      <c r="AI67" s="26">
        <v>88.9</v>
      </c>
      <c r="AJ67" s="26">
        <v>47.2</v>
      </c>
      <c r="AK67" s="26">
        <v>88.9</v>
      </c>
      <c r="AL67" s="26">
        <v>48.4</v>
      </c>
      <c r="AM67" s="26">
        <v>88.9</v>
      </c>
      <c r="AN67" s="26">
        <v>48</v>
      </c>
      <c r="BF67" s="26">
        <v>88.9</v>
      </c>
      <c r="BG67" s="26">
        <v>47.9</v>
      </c>
      <c r="BI67" s="26">
        <v>10.210061415</v>
      </c>
      <c r="BJ67" s="26" t="s">
        <v>505</v>
      </c>
      <c r="BK67" s="29">
        <v>-14.66367069</v>
      </c>
      <c r="BL67" s="26" t="s">
        <v>505</v>
      </c>
      <c r="BM67" s="29">
        <v>35.08379352</v>
      </c>
      <c r="BN67" s="26" t="s">
        <v>505</v>
      </c>
      <c r="BO67" s="29">
        <v>-25.94297968</v>
      </c>
      <c r="BP67" s="26" t="s">
        <v>506</v>
      </c>
      <c r="BR67" s="26" t="s">
        <v>506</v>
      </c>
      <c r="BT67" s="26" t="s">
        <v>506</v>
      </c>
      <c r="BV67" s="26" t="s">
        <v>506</v>
      </c>
      <c r="BX67" s="26" t="s">
        <v>506</v>
      </c>
      <c r="BZ67" s="26" t="s">
        <v>505</v>
      </c>
      <c r="CA67" s="29">
        <v>18.28627991</v>
      </c>
      <c r="CC67" s="29">
        <v>0</v>
      </c>
      <c r="CD67" s="26" t="s">
        <v>506</v>
      </c>
      <c r="CE67" s="29">
        <v>0</v>
      </c>
      <c r="CF67" s="26" t="s">
        <v>506</v>
      </c>
      <c r="CG67" s="29">
        <v>0</v>
      </c>
      <c r="CH67" s="26" t="s">
        <v>506</v>
      </c>
      <c r="CI67" s="29">
        <v>0</v>
      </c>
      <c r="CJ67" s="26" t="s">
        <v>506</v>
      </c>
      <c r="CL67" s="26" t="s">
        <v>506</v>
      </c>
      <c r="CN67" s="26" t="s">
        <v>506</v>
      </c>
      <c r="CP67" s="26" t="s">
        <v>506</v>
      </c>
      <c r="CR67" s="26" t="s">
        <v>506</v>
      </c>
      <c r="CT67" s="26" t="s">
        <v>506</v>
      </c>
      <c r="CU67" s="29">
        <v>0</v>
      </c>
      <c r="CV67" s="26"/>
      <c r="CW67" s="26"/>
      <c r="CX67" s="26"/>
      <c r="CY67" s="26"/>
      <c r="CZ67" s="26"/>
      <c r="DA67" s="26">
        <v>4.330827165</v>
      </c>
      <c r="DB67">
        <v>2</v>
      </c>
      <c r="DC67" t="s">
        <v>352</v>
      </c>
      <c r="DF67" t="s">
        <v>910</v>
      </c>
      <c r="DJ67" s="53" t="s">
        <v>506</v>
      </c>
      <c r="DK67" s="53">
        <f>IF(AND(Sheet4!AD67&gt;0,Sheet4!AH67&gt;0),Sheet4!AD67/Sheet4!AH67*100,"")</f>
        <v>74.26422760859715</v>
      </c>
      <c r="DL67" s="53">
        <v>6.8251156145423995</v>
      </c>
      <c r="DM67" s="53">
        <v>3.9507599096734958</v>
      </c>
      <c r="DO67" s="53" t="s">
        <v>506</v>
      </c>
      <c r="DP67" s="53" t="s">
        <v>506</v>
      </c>
      <c r="DQ67" s="53">
        <v>7.526900683334699</v>
      </c>
      <c r="DR67" s="53">
        <v>4.9074460615799635</v>
      </c>
      <c r="DS67" s="53">
        <v>4.9074460615799635</v>
      </c>
      <c r="DT67" s="55">
        <f>AVERAGE(DL67,DM67,DO67,DP67)</f>
        <v>5.387937762107947</v>
      </c>
    </row>
    <row r="68" spans="1:124" ht="12.75">
      <c r="A68">
        <v>912</v>
      </c>
      <c r="B68" t="s">
        <v>233</v>
      </c>
      <c r="C68" t="s">
        <v>99</v>
      </c>
      <c r="D68" t="s">
        <v>204</v>
      </c>
      <c r="E68" t="s">
        <v>206</v>
      </c>
      <c r="F68" t="s">
        <v>205</v>
      </c>
      <c r="G68" t="s">
        <v>206</v>
      </c>
      <c r="H68" t="s">
        <v>205</v>
      </c>
      <c r="I68" s="26">
        <v>0</v>
      </c>
      <c r="J68" s="26">
        <v>4.856666667</v>
      </c>
      <c r="K68" s="26"/>
      <c r="L68" s="26">
        <v>4.856666667</v>
      </c>
      <c r="M68" s="26"/>
      <c r="N68" s="26">
        <v>4.64</v>
      </c>
      <c r="O68" s="26"/>
      <c r="P68" s="26">
        <v>4.85</v>
      </c>
      <c r="Q68" s="26"/>
      <c r="R68" s="26">
        <v>5.08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BI68" s="29"/>
      <c r="BJ68" s="26" t="s">
        <v>506</v>
      </c>
      <c r="BL68" s="26" t="s">
        <v>506</v>
      </c>
      <c r="BN68" s="26" t="s">
        <v>506</v>
      </c>
      <c r="BP68" s="26" t="s">
        <v>506</v>
      </c>
      <c r="BR68" s="26" t="s">
        <v>506</v>
      </c>
      <c r="BT68" s="26" t="s">
        <v>506</v>
      </c>
      <c r="BV68" s="26" t="s">
        <v>506</v>
      </c>
      <c r="BX68" s="26" t="s">
        <v>506</v>
      </c>
      <c r="BZ68" s="26" t="s">
        <v>506</v>
      </c>
      <c r="CC68" s="29"/>
      <c r="CD68" s="26" t="s">
        <v>506</v>
      </c>
      <c r="CF68" s="26" t="s">
        <v>506</v>
      </c>
      <c r="CH68" s="26" t="s">
        <v>506</v>
      </c>
      <c r="CJ68" s="26" t="s">
        <v>506</v>
      </c>
      <c r="CL68" s="26" t="s">
        <v>506</v>
      </c>
      <c r="CN68" s="26" t="s">
        <v>506</v>
      </c>
      <c r="CP68" s="26" t="s">
        <v>506</v>
      </c>
      <c r="CR68" s="26" t="s">
        <v>506</v>
      </c>
      <c r="CT68" s="26" t="s">
        <v>506</v>
      </c>
      <c r="CV68" s="26"/>
      <c r="CW68" s="26">
        <v>2.156666667</v>
      </c>
      <c r="CX68" s="26"/>
      <c r="CY68" s="26">
        <v>0.09</v>
      </c>
      <c r="CZ68" s="26"/>
      <c r="DA68" s="26">
        <v>2.61</v>
      </c>
      <c r="DJ68" s="53" t="s">
        <v>506</v>
      </c>
      <c r="DK68" s="53">
        <f>IF(AND(Sheet4!AD68&gt;0,Sheet4!AH68&gt;0),Sheet4!AD68/Sheet4!AH68*100,"")</f>
        <v>46.35149086732152</v>
      </c>
      <c r="DL68" s="53">
        <v>0.9516526775427215</v>
      </c>
      <c r="DM68" s="53">
        <v>9.68263933767129</v>
      </c>
      <c r="DN68" s="53">
        <v>10.754082737212373</v>
      </c>
      <c r="DO68" s="53" t="s">
        <v>506</v>
      </c>
      <c r="DP68" s="53" t="s">
        <v>506</v>
      </c>
      <c r="DR68" s="53">
        <f>IF(SUM(DL68:DP68)&gt;0,AVERAGE(DL68:DP68),DS68)</f>
        <v>7.129458250808796</v>
      </c>
      <c r="DS68" s="53">
        <v>9.976516135847099</v>
      </c>
      <c r="DT68" s="55">
        <f>AVERAGE(DL68,DM68,DN68,DO68,DP68)</f>
        <v>7.129458250808796</v>
      </c>
    </row>
    <row r="200" spans="11:105" ht="12.75"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CV200" s="26"/>
      <c r="CW200" s="26"/>
      <c r="CX200" s="26"/>
      <c r="CY200" s="26"/>
      <c r="CZ200" s="26"/>
      <c r="DA200" s="26"/>
    </row>
    <row r="201" spans="11:105" ht="12.75"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CV201" s="26"/>
      <c r="CW201" s="26"/>
      <c r="CX201" s="26"/>
      <c r="CY201" s="26"/>
      <c r="CZ201" s="26"/>
      <c r="DA201" s="26"/>
    </row>
    <row r="202" spans="11:105" ht="12.75"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CV202" s="26"/>
      <c r="CW202" s="26"/>
      <c r="CX202" s="26"/>
      <c r="CY202" s="26"/>
      <c r="CZ202" s="26"/>
      <c r="DA202" s="26"/>
    </row>
    <row r="203" spans="11:105" ht="12.75"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CV203" s="26"/>
      <c r="CW203" s="26"/>
      <c r="CX203" s="26"/>
      <c r="CY203" s="26"/>
      <c r="CZ203" s="26"/>
      <c r="DA203" s="26"/>
    </row>
    <row r="204" spans="29:105" ht="12.75">
      <c r="AC204" s="26"/>
      <c r="AD204" s="26"/>
      <c r="AE204" s="26"/>
      <c r="AF204" s="26"/>
      <c r="AG204" s="26"/>
      <c r="AH204" s="26"/>
      <c r="CV204" s="26"/>
      <c r="CW204" s="26"/>
      <c r="CX204" s="26"/>
      <c r="CY204" s="26"/>
      <c r="CZ204" s="26"/>
      <c r="DA204" s="26"/>
    </row>
    <row r="205" spans="29:105" ht="12.75">
      <c r="AC205" s="26"/>
      <c r="AD205" s="26"/>
      <c r="AE205" s="26"/>
      <c r="AF205" s="26"/>
      <c r="AG205" s="26"/>
      <c r="AH205" s="26"/>
      <c r="CV205" s="26"/>
      <c r="CW205" s="26"/>
      <c r="CX205" s="26"/>
      <c r="CY205" s="26"/>
      <c r="CZ205" s="26"/>
      <c r="DA205" s="26"/>
    </row>
    <row r="206" spans="29:105" ht="12.75">
      <c r="AC206" s="26"/>
      <c r="AD206" s="26"/>
      <c r="AE206" s="26"/>
      <c r="AF206" s="26"/>
      <c r="AG206" s="26"/>
      <c r="AH206" s="26"/>
      <c r="CV206" s="26"/>
      <c r="CW206" s="26"/>
      <c r="CX206" s="26"/>
      <c r="CY206" s="26"/>
      <c r="CZ206" s="26"/>
      <c r="DA206" s="26"/>
    </row>
    <row r="207" spans="29:105" ht="12.75">
      <c r="AC207" s="26"/>
      <c r="AD207" s="26"/>
      <c r="AE207" s="26"/>
      <c r="AF207" s="26"/>
      <c r="AG207" s="26"/>
      <c r="AH207" s="26"/>
      <c r="CV207" s="26"/>
      <c r="CW207" s="26"/>
      <c r="CX207" s="26"/>
      <c r="CY207" s="26"/>
      <c r="CZ207" s="26"/>
      <c r="DA207" s="26"/>
    </row>
    <row r="208" spans="29:105" ht="12.75">
      <c r="AC208" s="26"/>
      <c r="AD208" s="26"/>
      <c r="AE208" s="26"/>
      <c r="AF208" s="26"/>
      <c r="AG208" s="26"/>
      <c r="AH208" s="26"/>
      <c r="CV208" s="26"/>
      <c r="CW208" s="26"/>
      <c r="CX208" s="26"/>
      <c r="CY208" s="26"/>
      <c r="CZ208" s="26"/>
      <c r="DA208" s="26"/>
    </row>
    <row r="209" spans="29:105" ht="12.75">
      <c r="AC209" s="26"/>
      <c r="AD209" s="26"/>
      <c r="AE209" s="26"/>
      <c r="AF209" s="26"/>
      <c r="AG209" s="26"/>
      <c r="AH209" s="26"/>
      <c r="CV209" s="26"/>
      <c r="CW209" s="26"/>
      <c r="CX209" s="26"/>
      <c r="CY209" s="26"/>
      <c r="CZ209" s="26"/>
      <c r="DA209" s="26"/>
    </row>
    <row r="210" spans="29:105" ht="12.75">
      <c r="AC210" s="26"/>
      <c r="AD210" s="26"/>
      <c r="AE210" s="26"/>
      <c r="AF210" s="26"/>
      <c r="AG210" s="26"/>
      <c r="AH210" s="26"/>
      <c r="CV210" s="26"/>
      <c r="CW210" s="26"/>
      <c r="CX210" s="26"/>
      <c r="CY210" s="26"/>
      <c r="CZ210" s="26"/>
      <c r="DA210" s="26"/>
    </row>
    <row r="211" spans="29:105" ht="12.75">
      <c r="AC211" s="26"/>
      <c r="AD211" s="26"/>
      <c r="AE211" s="26"/>
      <c r="AF211" s="26"/>
      <c r="AG211" s="26"/>
      <c r="AH211" s="26"/>
      <c r="CV211" s="26"/>
      <c r="CW211" s="26"/>
      <c r="CX211" s="26"/>
      <c r="CY211" s="26"/>
      <c r="CZ211" s="26"/>
      <c r="DA211" s="26"/>
    </row>
    <row r="212" spans="29:105" ht="12.75">
      <c r="AC212" s="26"/>
      <c r="AD212" s="26"/>
      <c r="AE212" s="26"/>
      <c r="AF212" s="26"/>
      <c r="AG212" s="26"/>
      <c r="AH212" s="26"/>
      <c r="CV212" s="26"/>
      <c r="CW212" s="26"/>
      <c r="CX212" s="26"/>
      <c r="CY212" s="26"/>
      <c r="CZ212" s="26"/>
      <c r="DA212" s="26"/>
    </row>
    <row r="213" spans="29:105" ht="12.75">
      <c r="AC213" s="26"/>
      <c r="AD213" s="26"/>
      <c r="AE213" s="26"/>
      <c r="AF213" s="26"/>
      <c r="AG213" s="26"/>
      <c r="AH213" s="26"/>
      <c r="CV213" s="26"/>
      <c r="CW213" s="26"/>
      <c r="CX213" s="26"/>
      <c r="CY213" s="26"/>
      <c r="CZ213" s="26"/>
      <c r="DA213" s="26"/>
    </row>
    <row r="214" spans="29:105" ht="12.75">
      <c r="AC214" s="26"/>
      <c r="AD214" s="26"/>
      <c r="AE214" s="26"/>
      <c r="AF214" s="26"/>
      <c r="AG214" s="26"/>
      <c r="AH214" s="26"/>
      <c r="CV214" s="26"/>
      <c r="CW214" s="26"/>
      <c r="CX214" s="26"/>
      <c r="CY214" s="26"/>
      <c r="CZ214" s="26"/>
      <c r="DA214" s="26"/>
    </row>
    <row r="215" spans="29:105" ht="12.75">
      <c r="AC215" s="26"/>
      <c r="AD215" s="26"/>
      <c r="AE215" s="26"/>
      <c r="AF215" s="26"/>
      <c r="AG215" s="26"/>
      <c r="AH215" s="26"/>
      <c r="CV215" s="26"/>
      <c r="CW215" s="26"/>
      <c r="CX215" s="26"/>
      <c r="CY215" s="26"/>
      <c r="CZ215" s="26"/>
      <c r="DA215" s="26"/>
    </row>
  </sheetData>
  <mergeCells count="2">
    <mergeCell ref="AC2:AH2"/>
    <mergeCell ref="CV2:D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86"/>
  <sheetViews>
    <sheetView workbookViewId="0" topLeftCell="A1">
      <pane xSplit="4230" ySplit="1305" topLeftCell="BA1" activePane="bottomRight" state="split"/>
      <selection pane="topLeft" activeCell="A1" sqref="A1"/>
      <selection pane="topRight" activeCell="AZ1" sqref="AZ1:BN16384"/>
      <selection pane="bottomLeft" activeCell="D92" sqref="D92:AC92"/>
      <selection pane="bottomRight" activeCell="BJ15" sqref="BJ15"/>
    </sheetView>
  </sheetViews>
  <sheetFormatPr defaultColWidth="9.140625" defaultRowHeight="12.75"/>
  <cols>
    <col min="30" max="30" width="9.140625" style="53" customWidth="1"/>
    <col min="31" max="31" width="9.140625" style="53" hidden="1" customWidth="1"/>
    <col min="32" max="34" width="9.140625" style="53" customWidth="1"/>
    <col min="35" max="35" width="9.140625" style="53" hidden="1" customWidth="1"/>
    <col min="36" max="36" width="8.8515625" style="53" customWidth="1"/>
    <col min="37" max="37" width="9.140625" style="53" hidden="1" customWidth="1"/>
    <col min="38" max="38" width="9.140625" style="53" customWidth="1"/>
    <col min="39" max="39" width="9.140625" style="53" hidden="1" customWidth="1"/>
    <col min="40" max="40" width="8.8515625" style="53" customWidth="1"/>
    <col min="41" max="41" width="9.140625" style="53" hidden="1" customWidth="1"/>
    <col min="42" max="42" width="9.00390625" style="53" customWidth="1"/>
    <col min="43" max="43" width="9.140625" style="53" hidden="1" customWidth="1"/>
    <col min="44" max="44" width="9.140625" style="53" customWidth="1"/>
    <col min="45" max="45" width="9.140625" style="53" hidden="1" customWidth="1"/>
    <col min="46" max="47" width="0" style="53" hidden="1" customWidth="1"/>
    <col min="48" max="48" width="9.28125" style="53" customWidth="1"/>
    <col min="49" max="49" width="2.28125" style="53" customWidth="1"/>
    <col min="50" max="50" width="9.140625" style="53" customWidth="1"/>
    <col min="51" max="51" width="9.8515625" style="53" customWidth="1"/>
    <col min="52" max="52" width="9.140625" style="27" customWidth="1"/>
    <col min="53" max="53" width="9.140625" style="55" customWidth="1"/>
    <col min="54" max="54" width="11.57421875" style="55" customWidth="1"/>
    <col min="55" max="55" width="11.7109375" style="55" hidden="1" customWidth="1"/>
    <col min="56" max="56" width="9.140625" style="53" customWidth="1"/>
    <col min="57" max="57" width="9.140625" style="53" hidden="1" customWidth="1"/>
    <col min="58" max="58" width="9.140625" style="53" customWidth="1"/>
    <col min="59" max="59" width="9.140625" style="53" hidden="1" customWidth="1"/>
    <col min="60" max="63" width="9.140625" style="53" customWidth="1"/>
    <col min="64" max="64" width="9.00390625" style="53" customWidth="1"/>
    <col min="65" max="65" width="9.140625" style="53" hidden="1" customWidth="1"/>
    <col min="66" max="66" width="9.140625" style="55" customWidth="1"/>
  </cols>
  <sheetData>
    <row r="1" spans="1:29" ht="12.75">
      <c r="A1" t="s">
        <v>4</v>
      </c>
      <c r="B1" t="s">
        <v>5</v>
      </c>
      <c r="C1" t="s">
        <v>2</v>
      </c>
      <c r="D1" t="s">
        <v>919</v>
      </c>
      <c r="E1" t="s">
        <v>920</v>
      </c>
      <c r="F1" t="s">
        <v>921</v>
      </c>
      <c r="G1" t="s">
        <v>922</v>
      </c>
      <c r="H1" t="s">
        <v>923</v>
      </c>
      <c r="I1" t="s">
        <v>924</v>
      </c>
      <c r="J1" t="s">
        <v>925</v>
      </c>
      <c r="K1" t="s">
        <v>926</v>
      </c>
      <c r="L1" t="s">
        <v>927</v>
      </c>
      <c r="M1" t="s">
        <v>928</v>
      </c>
      <c r="N1" t="s">
        <v>929</v>
      </c>
      <c r="O1" t="s">
        <v>930</v>
      </c>
      <c r="P1" t="s">
        <v>931</v>
      </c>
      <c r="Q1" t="s">
        <v>932</v>
      </c>
      <c r="R1" t="s">
        <v>933</v>
      </c>
      <c r="S1" t="s">
        <v>934</v>
      </c>
      <c r="T1" t="s">
        <v>935</v>
      </c>
      <c r="U1" t="s">
        <v>936</v>
      </c>
      <c r="V1" t="s">
        <v>937</v>
      </c>
      <c r="W1" t="s">
        <v>938</v>
      </c>
      <c r="X1" t="s">
        <v>939</v>
      </c>
      <c r="Y1" t="s">
        <v>940</v>
      </c>
      <c r="Z1" t="s">
        <v>941</v>
      </c>
      <c r="AA1" t="s">
        <v>942</v>
      </c>
      <c r="AB1" t="s">
        <v>91</v>
      </c>
      <c r="AC1" t="s">
        <v>92</v>
      </c>
    </row>
    <row r="2" spans="1:66" ht="14.25">
      <c r="A2">
        <v>232</v>
      </c>
      <c r="B2" t="s">
        <v>258</v>
      </c>
      <c r="C2" t="s">
        <v>93</v>
      </c>
      <c r="D2">
        <v>100</v>
      </c>
      <c r="E2">
        <v>14.3</v>
      </c>
      <c r="F2">
        <v>100</v>
      </c>
      <c r="G2">
        <v>14.2</v>
      </c>
      <c r="H2">
        <v>100</v>
      </c>
      <c r="I2">
        <v>14.1</v>
      </c>
      <c r="AB2">
        <v>100</v>
      </c>
      <c r="AC2">
        <v>14.2</v>
      </c>
      <c r="AD2" s="60" t="s">
        <v>882</v>
      </c>
      <c r="AE2" s="57"/>
      <c r="AF2" s="57"/>
      <c r="AG2" s="57"/>
      <c r="AH2" s="58"/>
      <c r="AI2" s="57"/>
      <c r="AJ2" s="60" t="s">
        <v>892</v>
      </c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  <c r="AZ2" s="46" t="s">
        <v>917</v>
      </c>
      <c r="BA2" s="57"/>
      <c r="BB2" s="58"/>
      <c r="BC2" s="57"/>
      <c r="BD2" s="57" t="s">
        <v>890</v>
      </c>
      <c r="BE2" s="57"/>
      <c r="BF2" s="57"/>
      <c r="BG2" s="57"/>
      <c r="BH2" s="57"/>
      <c r="BI2" s="57"/>
      <c r="BJ2" s="57"/>
      <c r="BK2" s="57"/>
      <c r="BL2" s="57"/>
      <c r="BM2" s="57"/>
      <c r="BN2" s="58"/>
    </row>
    <row r="3" spans="1:66" ht="12.75">
      <c r="A3">
        <v>232</v>
      </c>
      <c r="B3" t="s">
        <v>256</v>
      </c>
      <c r="C3" t="s">
        <v>93</v>
      </c>
      <c r="D3">
        <v>100</v>
      </c>
      <c r="E3">
        <v>7.1</v>
      </c>
      <c r="F3">
        <v>100</v>
      </c>
      <c r="G3">
        <v>6.9</v>
      </c>
      <c r="H3">
        <v>100</v>
      </c>
      <c r="I3">
        <v>7</v>
      </c>
      <c r="AB3">
        <v>100</v>
      </c>
      <c r="AC3">
        <v>14</v>
      </c>
      <c r="AD3" s="60" t="s">
        <v>883</v>
      </c>
      <c r="AE3" s="57"/>
      <c r="AF3" s="57"/>
      <c r="AG3" s="57"/>
      <c r="AH3" s="58"/>
      <c r="AI3" s="57"/>
      <c r="AJ3" s="61" t="s">
        <v>425</v>
      </c>
      <c r="AK3" s="59"/>
      <c r="AL3" s="59" t="s">
        <v>270</v>
      </c>
      <c r="AM3" s="59"/>
      <c r="AN3" s="59" t="s">
        <v>209</v>
      </c>
      <c r="AO3" s="59"/>
      <c r="AP3" s="59" t="s">
        <v>397</v>
      </c>
      <c r="AQ3" s="59"/>
      <c r="AR3" s="59" t="s">
        <v>494</v>
      </c>
      <c r="AS3" s="55"/>
      <c r="AT3" s="55"/>
      <c r="AU3" s="55"/>
      <c r="AV3" s="55" t="s">
        <v>488</v>
      </c>
      <c r="AW3" s="55"/>
      <c r="AX3" s="59" t="s">
        <v>916</v>
      </c>
      <c r="AY3" s="56" t="s">
        <v>488</v>
      </c>
      <c r="AZ3" s="27" t="s">
        <v>901</v>
      </c>
      <c r="BA3" s="55" t="s">
        <v>902</v>
      </c>
      <c r="BB3" s="56" t="s">
        <v>345</v>
      </c>
      <c r="BD3" s="59" t="s">
        <v>425</v>
      </c>
      <c r="BE3" s="59"/>
      <c r="BF3" s="59" t="s">
        <v>270</v>
      </c>
      <c r="BG3" s="59"/>
      <c r="BH3" s="59" t="s">
        <v>209</v>
      </c>
      <c r="BI3" s="59" t="s">
        <v>397</v>
      </c>
      <c r="BJ3" s="59" t="s">
        <v>494</v>
      </c>
      <c r="BK3" s="59" t="s">
        <v>916</v>
      </c>
      <c r="BL3" s="59" t="s">
        <v>488</v>
      </c>
      <c r="BM3" s="55" t="s">
        <v>488</v>
      </c>
      <c r="BN3" s="56" t="s">
        <v>889</v>
      </c>
    </row>
    <row r="4" spans="1:66" ht="12.75">
      <c r="A4">
        <v>232</v>
      </c>
      <c r="B4" t="s">
        <v>254</v>
      </c>
      <c r="C4" t="s">
        <v>93</v>
      </c>
      <c r="D4">
        <v>100</v>
      </c>
      <c r="E4">
        <v>33.6</v>
      </c>
      <c r="F4">
        <v>100</v>
      </c>
      <c r="G4">
        <v>41.1</v>
      </c>
      <c r="H4">
        <v>100</v>
      </c>
      <c r="I4">
        <v>36.4</v>
      </c>
      <c r="AB4">
        <v>100</v>
      </c>
      <c r="AC4">
        <v>36.9</v>
      </c>
      <c r="AD4" s="61" t="s">
        <v>884</v>
      </c>
      <c r="AE4" s="59" t="s">
        <v>948</v>
      </c>
      <c r="AF4" s="59" t="s">
        <v>885</v>
      </c>
      <c r="AG4" s="59" t="s">
        <v>886</v>
      </c>
      <c r="AH4" s="62" t="s">
        <v>887</v>
      </c>
      <c r="AI4" s="59"/>
      <c r="AJ4" s="54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6" t="s">
        <v>913</v>
      </c>
      <c r="BA4" s="55" t="s">
        <v>511</v>
      </c>
      <c r="BB4" s="56"/>
      <c r="BD4" s="55"/>
      <c r="BE4" s="55"/>
      <c r="BF4" s="55"/>
      <c r="BG4" s="55"/>
      <c r="BH4" s="55"/>
      <c r="BI4" s="55"/>
      <c r="BJ4" s="55"/>
      <c r="BK4" s="55"/>
      <c r="BL4" s="55"/>
      <c r="BM4" s="55" t="s">
        <v>913</v>
      </c>
      <c r="BN4" s="56"/>
    </row>
    <row r="5" spans="1:66" ht="12.75">
      <c r="A5">
        <v>232</v>
      </c>
      <c r="B5" t="s">
        <v>259</v>
      </c>
      <c r="C5" t="s">
        <v>93</v>
      </c>
      <c r="D5">
        <v>100</v>
      </c>
      <c r="E5">
        <v>14.1</v>
      </c>
      <c r="F5">
        <v>100</v>
      </c>
      <c r="G5">
        <v>14.2</v>
      </c>
      <c r="H5">
        <v>100</v>
      </c>
      <c r="I5">
        <v>14.3</v>
      </c>
      <c r="AB5">
        <v>100</v>
      </c>
      <c r="AC5">
        <v>14.2</v>
      </c>
      <c r="AD5" s="54"/>
      <c r="AE5" s="55"/>
      <c r="AF5" s="55"/>
      <c r="AG5" s="55"/>
      <c r="AH5" s="56"/>
      <c r="AI5" s="55"/>
      <c r="AJ5" s="54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6"/>
      <c r="BB5" s="56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6"/>
    </row>
    <row r="6" spans="1:66" ht="12.75">
      <c r="A6">
        <v>720</v>
      </c>
      <c r="B6" t="s">
        <v>228</v>
      </c>
      <c r="C6" t="s">
        <v>93</v>
      </c>
      <c r="E6">
        <v>3.4</v>
      </c>
      <c r="G6">
        <v>2.8</v>
      </c>
      <c r="I6">
        <v>2.3</v>
      </c>
      <c r="AB6">
        <v>0</v>
      </c>
      <c r="AC6">
        <v>2.8</v>
      </c>
      <c r="AD6" s="53">
        <v>14.01197533</v>
      </c>
      <c r="AF6" s="53">
        <v>0</v>
      </c>
      <c r="AG6" s="53">
        <v>14.01</v>
      </c>
      <c r="AH6" s="53">
        <v>16.93333333</v>
      </c>
      <c r="AJ6" s="53" t="s">
        <v>506</v>
      </c>
      <c r="AL6" s="53" t="s">
        <v>506</v>
      </c>
      <c r="AP6" s="53">
        <v>0.3517974372728434</v>
      </c>
      <c r="AR6" s="53">
        <v>0.4018142770979872</v>
      </c>
      <c r="AT6" s="53" t="s">
        <v>506</v>
      </c>
      <c r="AV6" s="53">
        <f>IF(SUM(AJ6,AL6,AX6,AP6,AR6)&gt;0,AVERAGE(AJ6,AL6,AX6,AP6,AR6),AY6)</f>
        <v>0.3566391170238495</v>
      </c>
      <c r="AX6" s="53">
        <v>0.316305636700718</v>
      </c>
      <c r="AY6" s="53">
        <v>0.35502365724420987</v>
      </c>
      <c r="AZ6" s="27">
        <v>1</v>
      </c>
      <c r="BA6" s="55" t="s">
        <v>352</v>
      </c>
      <c r="BB6" s="55" t="s">
        <v>903</v>
      </c>
      <c r="BD6" s="53" t="s">
        <v>506</v>
      </c>
      <c r="BF6" s="53" t="s">
        <v>506</v>
      </c>
      <c r="BI6" s="53">
        <v>498.00061075132083</v>
      </c>
      <c r="BJ6" s="53">
        <v>128.8414266205922</v>
      </c>
      <c r="BK6" s="53">
        <v>104.74866185549013</v>
      </c>
      <c r="BL6" s="53">
        <v>295.4180872272861</v>
      </c>
      <c r="BM6" s="53">
        <v>295.4180872272861</v>
      </c>
      <c r="BN6" s="55">
        <f>AVERAGE(BF6,BK6,BI6,BJ6)</f>
        <v>243.8635664091344</v>
      </c>
    </row>
    <row r="7" spans="1:65" ht="12.75">
      <c r="A7">
        <v>721</v>
      </c>
      <c r="B7" t="s">
        <v>310</v>
      </c>
      <c r="C7" t="s">
        <v>93</v>
      </c>
      <c r="D7">
        <v>5.7</v>
      </c>
      <c r="E7">
        <v>35.9</v>
      </c>
      <c r="F7">
        <v>5.8</v>
      </c>
      <c r="G7">
        <v>35.5</v>
      </c>
      <c r="H7">
        <v>5.7</v>
      </c>
      <c r="I7">
        <v>37.6</v>
      </c>
      <c r="AB7">
        <v>5.7</v>
      </c>
      <c r="AC7">
        <v>36.3</v>
      </c>
      <c r="AV7" s="53">
        <f>IF(SUM(AJ7,AL7,AX7,AP7,AR7)&gt;0,AVERAGE(AJ7,AL7,AX7,AP7,AR7),AY7)</f>
        <v>0</v>
      </c>
      <c r="BD7" s="53" t="s">
        <v>506</v>
      </c>
      <c r="BF7" s="53" t="s">
        <v>506</v>
      </c>
      <c r="BI7" s="53" t="s">
        <v>506</v>
      </c>
      <c r="BJ7" s="53" t="s">
        <v>506</v>
      </c>
      <c r="BK7" s="53" t="s">
        <v>506</v>
      </c>
      <c r="BL7" s="53" t="s">
        <v>506</v>
      </c>
      <c r="BM7" s="53" t="s">
        <v>506</v>
      </c>
    </row>
    <row r="8" spans="1:66" ht="12.75">
      <c r="A8">
        <v>721</v>
      </c>
      <c r="B8" t="s">
        <v>312</v>
      </c>
      <c r="C8" t="s">
        <v>93</v>
      </c>
      <c r="D8">
        <v>4</v>
      </c>
      <c r="E8">
        <v>78.4</v>
      </c>
      <c r="F8">
        <v>3.4</v>
      </c>
      <c r="G8">
        <v>76.3</v>
      </c>
      <c r="H8">
        <v>3.7</v>
      </c>
      <c r="I8">
        <v>68.1</v>
      </c>
      <c r="AB8">
        <v>3.7</v>
      </c>
      <c r="AC8">
        <v>74.3</v>
      </c>
      <c r="AD8" s="53">
        <v>192.8193063</v>
      </c>
      <c r="AF8" s="53">
        <v>0</v>
      </c>
      <c r="AG8" s="53">
        <v>192.82</v>
      </c>
      <c r="AH8" s="53">
        <v>219.5555732</v>
      </c>
      <c r="AJ8" s="53">
        <v>0.04680553329264186</v>
      </c>
      <c r="AN8" s="53">
        <v>0.04718927548123827</v>
      </c>
      <c r="AP8" s="53" t="s">
        <v>506</v>
      </c>
      <c r="AR8" s="53" t="s">
        <v>506</v>
      </c>
      <c r="AT8" s="53" t="s">
        <v>506</v>
      </c>
      <c r="AV8" s="53">
        <f>IF(SUM(AJ8,AX8,AN8,AP8,AR8)&gt;0,AVERAGE(AJ8,AX8,AN8,AP8,AR8),AY8)</f>
        <v>0.046369866754405194</v>
      </c>
      <c r="AX8" s="53">
        <v>0.04511479148933547</v>
      </c>
      <c r="AY8" s="53">
        <v>0.04644086885218623</v>
      </c>
      <c r="AZ8" s="27">
        <v>1</v>
      </c>
      <c r="BA8" s="55" t="s">
        <v>352</v>
      </c>
      <c r="BB8" s="55" t="s">
        <v>903</v>
      </c>
      <c r="BD8" s="53">
        <v>14.138088326232262</v>
      </c>
      <c r="BH8" s="53">
        <v>14.392681242636247</v>
      </c>
      <c r="BI8" s="53" t="s">
        <v>506</v>
      </c>
      <c r="BJ8" s="53" t="s">
        <v>506</v>
      </c>
      <c r="BK8" s="53">
        <v>58.96339715559955</v>
      </c>
      <c r="BL8" s="53">
        <v>24.179541494484138</v>
      </c>
      <c r="BM8" s="53">
        <v>24.179541494484138</v>
      </c>
      <c r="BN8" s="55">
        <f>AVERAGE(BD8,BH8,BI8,BJ8)</f>
        <v>14.265384784434254</v>
      </c>
    </row>
    <row r="9" spans="1:66" ht="12.75">
      <c r="A9">
        <v>724</v>
      </c>
      <c r="B9" t="s">
        <v>380</v>
      </c>
      <c r="C9" t="s">
        <v>93</v>
      </c>
      <c r="D9">
        <v>0</v>
      </c>
      <c r="E9">
        <v>4919.1</v>
      </c>
      <c r="F9">
        <v>0</v>
      </c>
      <c r="G9">
        <v>4349.9</v>
      </c>
      <c r="H9">
        <v>0</v>
      </c>
      <c r="I9">
        <v>4759.8</v>
      </c>
      <c r="AB9">
        <v>0</v>
      </c>
      <c r="AC9">
        <v>4676.3</v>
      </c>
      <c r="AD9" s="53">
        <v>192.8193063</v>
      </c>
      <c r="AF9" s="53">
        <v>0</v>
      </c>
      <c r="AG9" s="53">
        <v>192.82</v>
      </c>
      <c r="AH9" s="53">
        <v>219.5555732</v>
      </c>
      <c r="AJ9" s="53">
        <v>0.04680553329264186</v>
      </c>
      <c r="AN9" s="53">
        <v>0.04718927548123827</v>
      </c>
      <c r="AP9" s="53" t="s">
        <v>506</v>
      </c>
      <c r="AR9" s="53" t="s">
        <v>506</v>
      </c>
      <c r="AT9" s="53" t="s">
        <v>506</v>
      </c>
      <c r="AV9" s="53">
        <f>IF(SUM(AJ9,AX9,AN9,AP9,AR9)&gt;0,AVERAGE(AJ9,AX9,AN9,AP9,AR9),AY9)</f>
        <v>0.046369866754405194</v>
      </c>
      <c r="AX9" s="53">
        <v>0.04511479148933547</v>
      </c>
      <c r="AY9" s="53">
        <v>0.04644086885218623</v>
      </c>
      <c r="AZ9" s="27">
        <v>1</v>
      </c>
      <c r="BA9" s="55" t="s">
        <v>352</v>
      </c>
      <c r="BB9" s="55" t="s">
        <v>896</v>
      </c>
      <c r="BD9" s="53">
        <v>14.138088326232262</v>
      </c>
      <c r="BH9" s="53">
        <v>14.392681242636247</v>
      </c>
      <c r="BI9" s="53" t="s">
        <v>506</v>
      </c>
      <c r="BJ9" s="53" t="s">
        <v>506</v>
      </c>
      <c r="BK9" s="53">
        <v>58.96339715559955</v>
      </c>
      <c r="BL9" s="53">
        <v>24.179541494484138</v>
      </c>
      <c r="BM9" s="53">
        <v>24.179541494484138</v>
      </c>
      <c r="BN9" s="55">
        <f>AVERAGE(BD9,BH9,BI9,BJ9)</f>
        <v>14.265384784434254</v>
      </c>
    </row>
    <row r="10" spans="1:65" ht="12.75">
      <c r="A10">
        <v>729</v>
      </c>
      <c r="B10" t="s">
        <v>302</v>
      </c>
      <c r="C10" t="s">
        <v>93</v>
      </c>
      <c r="D10">
        <v>0</v>
      </c>
      <c r="E10">
        <v>41.7</v>
      </c>
      <c r="F10">
        <v>0</v>
      </c>
      <c r="G10">
        <v>38.7</v>
      </c>
      <c r="H10">
        <v>0</v>
      </c>
      <c r="I10">
        <v>38.9</v>
      </c>
      <c r="AB10">
        <v>0</v>
      </c>
      <c r="AC10">
        <v>39.7</v>
      </c>
      <c r="AD10" s="53">
        <v>0</v>
      </c>
      <c r="AF10" s="53">
        <v>0</v>
      </c>
      <c r="AH10" s="53">
        <v>666.9457249</v>
      </c>
      <c r="AJ10" s="53" t="s">
        <v>506</v>
      </c>
      <c r="AL10" s="53" t="s">
        <v>506</v>
      </c>
      <c r="AN10" s="53" t="s">
        <v>506</v>
      </c>
      <c r="AP10" s="53" t="s">
        <v>506</v>
      </c>
      <c r="AR10" s="53" t="s">
        <v>506</v>
      </c>
      <c r="AT10" s="53" t="s">
        <v>506</v>
      </c>
      <c r="AV10" s="53">
        <f aca="true" t="shared" si="0" ref="AV10:AV15">IF(SUM(AJ10,AL10,AN10,AP10,AR10)&gt;0,AVERAGE(AJ10,AL10,AN10,AP10,AR10),AY10)</f>
      </c>
      <c r="AY10" s="53" t="s">
        <v>506</v>
      </c>
      <c r="BD10" s="53" t="s">
        <v>506</v>
      </c>
      <c r="BF10" s="53" t="s">
        <v>506</v>
      </c>
      <c r="BH10" s="53" t="s">
        <v>506</v>
      </c>
      <c r="BI10" s="53" t="s">
        <v>506</v>
      </c>
      <c r="BJ10" s="53" t="s">
        <v>506</v>
      </c>
      <c r="BL10" s="53">
        <f>IF(SUM(BD10:BJ10)&gt;0,AVERAGE(BD10:BJ10),BM10)</f>
      </c>
      <c r="BM10" s="53" t="s">
        <v>506</v>
      </c>
    </row>
    <row r="11" spans="1:65" ht="12.75">
      <c r="A11">
        <v>730</v>
      </c>
      <c r="B11" t="s">
        <v>298</v>
      </c>
      <c r="C11" t="s">
        <v>93</v>
      </c>
      <c r="D11">
        <v>100</v>
      </c>
      <c r="E11">
        <v>20.3</v>
      </c>
      <c r="F11">
        <v>100</v>
      </c>
      <c r="G11">
        <v>12.7</v>
      </c>
      <c r="H11">
        <v>100</v>
      </c>
      <c r="I11">
        <v>8.4</v>
      </c>
      <c r="AB11">
        <v>100</v>
      </c>
      <c r="AC11">
        <v>13.8</v>
      </c>
      <c r="AD11" s="53">
        <v>0</v>
      </c>
      <c r="AF11" s="53">
        <v>0</v>
      </c>
      <c r="AJ11" s="53" t="s">
        <v>506</v>
      </c>
      <c r="AL11" s="53" t="s">
        <v>506</v>
      </c>
      <c r="AN11" s="53" t="s">
        <v>506</v>
      </c>
      <c r="AP11" s="53" t="s">
        <v>506</v>
      </c>
      <c r="AR11" s="53" t="s">
        <v>506</v>
      </c>
      <c r="AT11" s="53" t="s">
        <v>506</v>
      </c>
      <c r="AV11" s="53">
        <f t="shared" si="0"/>
      </c>
      <c r="AY11" s="53" t="s">
        <v>506</v>
      </c>
      <c r="BD11" s="53" t="s">
        <v>506</v>
      </c>
      <c r="BF11" s="53" t="s">
        <v>506</v>
      </c>
      <c r="BH11" s="53" t="s">
        <v>506</v>
      </c>
      <c r="BI11" s="53" t="s">
        <v>506</v>
      </c>
      <c r="BJ11" s="53" t="s">
        <v>506</v>
      </c>
      <c r="BL11" s="53">
        <f>IF(SUM(BD11:BJ11)&gt;0,AVERAGE(BD11:BJ11),BM11)</f>
      </c>
      <c r="BM11" s="53" t="s">
        <v>506</v>
      </c>
    </row>
    <row r="12" spans="1:65" ht="12.75">
      <c r="A12">
        <v>733</v>
      </c>
      <c r="B12" t="s">
        <v>276</v>
      </c>
      <c r="C12" t="s">
        <v>93</v>
      </c>
      <c r="D12">
        <v>0</v>
      </c>
      <c r="E12">
        <v>9.6</v>
      </c>
      <c r="F12">
        <v>0</v>
      </c>
      <c r="G12">
        <v>30.3</v>
      </c>
      <c r="H12">
        <v>0</v>
      </c>
      <c r="I12">
        <v>11.9</v>
      </c>
      <c r="AB12">
        <v>0</v>
      </c>
      <c r="AC12">
        <v>17.3</v>
      </c>
      <c r="AD12" s="53">
        <v>0</v>
      </c>
      <c r="AF12" s="53">
        <v>334.25</v>
      </c>
      <c r="AG12" s="53">
        <v>334.25</v>
      </c>
      <c r="AH12" s="53">
        <v>376.488</v>
      </c>
      <c r="AJ12" s="53" t="s">
        <v>506</v>
      </c>
      <c r="AL12" s="53" t="s">
        <v>506</v>
      </c>
      <c r="AN12" s="53" t="s">
        <v>506</v>
      </c>
      <c r="AP12" s="53" t="s">
        <v>506</v>
      </c>
      <c r="AR12" s="53" t="s">
        <v>506</v>
      </c>
      <c r="AT12" s="53" t="s">
        <v>506</v>
      </c>
      <c r="AV12" s="53">
        <f t="shared" si="0"/>
      </c>
      <c r="AY12" s="53" t="s">
        <v>506</v>
      </c>
      <c r="BD12" s="53" t="s">
        <v>506</v>
      </c>
      <c r="BF12" s="53" t="s">
        <v>506</v>
      </c>
      <c r="BI12" s="53" t="s">
        <v>506</v>
      </c>
      <c r="BJ12" s="53" t="s">
        <v>506</v>
      </c>
      <c r="BK12" s="53" t="s">
        <v>506</v>
      </c>
      <c r="BL12" s="53" t="s">
        <v>506</v>
      </c>
      <c r="BM12" s="53" t="s">
        <v>506</v>
      </c>
    </row>
    <row r="13" spans="1:66" ht="12.75">
      <c r="A13">
        <v>735</v>
      </c>
      <c r="B13" t="s">
        <v>424</v>
      </c>
      <c r="C13" t="s">
        <v>93</v>
      </c>
      <c r="D13">
        <v>0.1</v>
      </c>
      <c r="E13">
        <v>107.3</v>
      </c>
      <c r="F13">
        <v>0.1</v>
      </c>
      <c r="G13">
        <v>97.7</v>
      </c>
      <c r="H13">
        <v>0.1</v>
      </c>
      <c r="I13">
        <v>97.8</v>
      </c>
      <c r="AB13">
        <v>0.1</v>
      </c>
      <c r="AC13">
        <v>100.9</v>
      </c>
      <c r="AD13" s="53">
        <v>128.6171619</v>
      </c>
      <c r="AF13" s="55">
        <v>0</v>
      </c>
      <c r="AG13" s="55">
        <v>128.62</v>
      </c>
      <c r="AH13" s="55">
        <v>560.5724727</v>
      </c>
      <c r="AI13" s="55"/>
      <c r="AJ13" s="55">
        <v>0.08846670218675177</v>
      </c>
      <c r="AK13" s="55"/>
      <c r="AL13" s="55">
        <v>0.08995916511652419</v>
      </c>
      <c r="AM13" s="55"/>
      <c r="AN13" s="55">
        <v>0.0910261150733713</v>
      </c>
      <c r="AO13" s="55"/>
      <c r="AP13" s="55" t="s">
        <v>506</v>
      </c>
      <c r="AQ13" s="55"/>
      <c r="AR13" s="55" t="s">
        <v>506</v>
      </c>
      <c r="AS13" s="55"/>
      <c r="AT13" s="55" t="s">
        <v>506</v>
      </c>
      <c r="AU13" s="55"/>
      <c r="AV13" s="53">
        <f t="shared" si="0"/>
        <v>0.08981732745888242</v>
      </c>
      <c r="AX13" s="55"/>
      <c r="AY13" s="55">
        <v>0.17924456236644062</v>
      </c>
      <c r="AZ13" s="27">
        <v>1</v>
      </c>
      <c r="BA13" s="55" t="s">
        <v>204</v>
      </c>
      <c r="BB13" s="55" t="s">
        <v>905</v>
      </c>
      <c r="BD13" s="55">
        <v>28.890105688306505</v>
      </c>
      <c r="BE13" s="55"/>
      <c r="BF13" s="55">
        <v>27.1452112153891</v>
      </c>
      <c r="BG13" s="55"/>
      <c r="BH13" s="55">
        <v>27.57159338693385</v>
      </c>
      <c r="BI13" s="55" t="s">
        <v>506</v>
      </c>
      <c r="BJ13" s="55" t="s">
        <v>506</v>
      </c>
      <c r="BK13" s="55"/>
      <c r="BL13" s="53">
        <f>IF(SUM(BD13:BJ13)&gt;0,AVERAGE(BD13:BJ13),BM13)</f>
        <v>27.868970096876485</v>
      </c>
      <c r="BM13" s="55">
        <v>27.918294079117356</v>
      </c>
      <c r="BN13" s="55">
        <f>AVERAGE(BD13,BF13,BH13,BI13,BJ13)</f>
        <v>27.868970096876485</v>
      </c>
    </row>
    <row r="14" spans="1:66" ht="12.75">
      <c r="A14">
        <v>735</v>
      </c>
      <c r="B14" t="s">
        <v>0</v>
      </c>
      <c r="C14" t="s">
        <v>93</v>
      </c>
      <c r="D14">
        <v>0</v>
      </c>
      <c r="E14">
        <v>69.4</v>
      </c>
      <c r="F14">
        <v>0</v>
      </c>
      <c r="G14">
        <v>45.5</v>
      </c>
      <c r="H14">
        <v>0</v>
      </c>
      <c r="I14">
        <v>49.5</v>
      </c>
      <c r="AB14">
        <v>0</v>
      </c>
      <c r="AC14">
        <v>54.8</v>
      </c>
      <c r="AD14" s="53">
        <v>128.6171619</v>
      </c>
      <c r="AF14" s="53">
        <v>0</v>
      </c>
      <c r="AG14" s="53">
        <v>128.62</v>
      </c>
      <c r="AH14" s="53">
        <v>560.5724727</v>
      </c>
      <c r="AJ14" s="53">
        <v>0.08846670218675177</v>
      </c>
      <c r="AL14" s="53">
        <v>0.08995916511652419</v>
      </c>
      <c r="AN14" s="53">
        <v>0.0910261150733713</v>
      </c>
      <c r="AP14" s="53" t="s">
        <v>506</v>
      </c>
      <c r="AR14" s="53" t="s">
        <v>506</v>
      </c>
      <c r="AT14" s="53" t="s">
        <v>506</v>
      </c>
      <c r="AV14" s="53">
        <f t="shared" si="0"/>
        <v>0.08981732745888242</v>
      </c>
      <c r="AY14" s="53">
        <v>0.17924456236644062</v>
      </c>
      <c r="AZ14" s="27">
        <v>1</v>
      </c>
      <c r="BA14" s="55" t="s">
        <v>352</v>
      </c>
      <c r="BB14" s="55" t="s">
        <v>896</v>
      </c>
      <c r="BD14" s="53">
        <v>28.890105688306505</v>
      </c>
      <c r="BF14" s="53">
        <v>27.1452112153891</v>
      </c>
      <c r="BH14" s="53">
        <v>27.57159338693385</v>
      </c>
      <c r="BI14" s="53" t="s">
        <v>506</v>
      </c>
      <c r="BJ14" s="53" t="s">
        <v>506</v>
      </c>
      <c r="BL14" s="53">
        <f>IF(SUM(BD14:BJ14)&gt;0,AVERAGE(BD14:BJ14),BM14)</f>
        <v>27.868970096876485</v>
      </c>
      <c r="BM14" s="53">
        <v>27.918294079117356</v>
      </c>
      <c r="BN14" s="55">
        <f>AVERAGE(BD14,BF14,BH14,BI14,BJ14)</f>
        <v>27.868970096876485</v>
      </c>
    </row>
    <row r="15" spans="1:66" ht="12.75">
      <c r="A15">
        <v>735</v>
      </c>
      <c r="B15" t="s">
        <v>944</v>
      </c>
      <c r="C15" t="s">
        <v>93</v>
      </c>
      <c r="E15">
        <v>263.1</v>
      </c>
      <c r="G15">
        <v>274.9</v>
      </c>
      <c r="I15">
        <v>0</v>
      </c>
      <c r="AC15">
        <v>269</v>
      </c>
      <c r="AD15" s="53">
        <v>16.67232421</v>
      </c>
      <c r="AF15" s="53">
        <v>0</v>
      </c>
      <c r="AG15" s="53">
        <v>16.67</v>
      </c>
      <c r="AH15" s="53">
        <v>70.29895591</v>
      </c>
      <c r="AJ15" s="53">
        <v>18.473068773474104</v>
      </c>
      <c r="AL15" s="53">
        <v>17.47066365605411</v>
      </c>
      <c r="AN15" s="53">
        <v>19.000961996808805</v>
      </c>
      <c r="AP15" s="53" t="s">
        <v>506</v>
      </c>
      <c r="AR15" s="53" t="s">
        <v>506</v>
      </c>
      <c r="AT15" s="53" t="s">
        <v>506</v>
      </c>
      <c r="AV15" s="53">
        <f t="shared" si="0"/>
        <v>18.314898142112337</v>
      </c>
      <c r="AY15" s="53">
        <v>18.333102372458995</v>
      </c>
      <c r="AZ15" s="27">
        <v>1</v>
      </c>
      <c r="BA15" s="55" t="s">
        <v>353</v>
      </c>
      <c r="BD15" s="53">
        <v>149.74946117534353</v>
      </c>
      <c r="BF15" s="53">
        <v>110.93505305531464</v>
      </c>
      <c r="BH15" s="53">
        <v>97.76193861209627</v>
      </c>
      <c r="BI15" s="53" t="s">
        <v>506</v>
      </c>
      <c r="BJ15" s="53" t="s">
        <v>506</v>
      </c>
      <c r="BL15" s="53">
        <f>IF(SUM(BD15:BJ15)&gt;0,AVERAGE(BD15:BJ15),BM15)</f>
        <v>119.48215094758483</v>
      </c>
      <c r="BM15" s="53">
        <v>120.19316555663227</v>
      </c>
      <c r="BN15" s="55">
        <f>AVERAGE(BD15,BF15,BH15,BI15,BJ15)</f>
        <v>119.48215094758483</v>
      </c>
    </row>
    <row r="16" spans="1:66" ht="12.75">
      <c r="A16">
        <v>737</v>
      </c>
      <c r="B16" t="s">
        <v>388</v>
      </c>
      <c r="C16" t="s">
        <v>93</v>
      </c>
      <c r="D16">
        <v>48</v>
      </c>
      <c r="E16">
        <v>34.7</v>
      </c>
      <c r="F16">
        <v>44.1</v>
      </c>
      <c r="G16">
        <v>32.9</v>
      </c>
      <c r="H16">
        <v>45.2</v>
      </c>
      <c r="I16">
        <v>33.6</v>
      </c>
      <c r="J16">
        <v>45.3</v>
      </c>
      <c r="K16">
        <v>33</v>
      </c>
      <c r="AB16">
        <v>45.7</v>
      </c>
      <c r="AC16">
        <v>33.5</v>
      </c>
      <c r="AD16" s="53">
        <v>118.3</v>
      </c>
      <c r="AF16" s="53">
        <v>0</v>
      </c>
      <c r="AG16" s="53">
        <v>118.3</v>
      </c>
      <c r="AH16" s="53">
        <v>284.3312275</v>
      </c>
      <c r="AJ16" s="53">
        <v>9.489473290204483</v>
      </c>
      <c r="AL16" s="53">
        <v>9.109538062327063</v>
      </c>
      <c r="AP16" s="53" t="s">
        <v>506</v>
      </c>
      <c r="AR16" s="53" t="s">
        <v>506</v>
      </c>
      <c r="AT16" s="53" t="s">
        <v>506</v>
      </c>
      <c r="AV16" s="53">
        <f>IF(SUM(AJ16,AL16,AX16,AP16,AR16)&gt;0,AVERAGE(AJ16,AL16,AX16,AP16,AR16),AY16)</f>
        <v>9.552450873719872</v>
      </c>
      <c r="AX16" s="53">
        <v>10.058341268628066</v>
      </c>
      <c r="AY16" s="53">
        <v>9.549173050088898</v>
      </c>
      <c r="AZ16" s="27">
        <v>1</v>
      </c>
      <c r="BA16" s="55" t="s">
        <v>352</v>
      </c>
      <c r="BB16" s="55" t="s">
        <v>903</v>
      </c>
      <c r="BD16" s="53">
        <v>690.0059105975699</v>
      </c>
      <c r="BF16" s="53">
        <v>592.814326727169</v>
      </c>
      <c r="BI16" s="53" t="s">
        <v>506</v>
      </c>
      <c r="BJ16" s="53" t="s">
        <v>506</v>
      </c>
      <c r="BK16" s="53">
        <v>1017.7215211644228</v>
      </c>
      <c r="BL16" s="53">
        <v>762.133650137303</v>
      </c>
      <c r="BM16" s="53">
        <v>762.133650137303</v>
      </c>
      <c r="BN16" s="55">
        <f>AVERAGE(BD16,BF16,BI16,BJ16)</f>
        <v>641.4101186623695</v>
      </c>
    </row>
    <row r="17" spans="1:66" ht="12.75">
      <c r="A17">
        <v>737</v>
      </c>
      <c r="B17" t="s">
        <v>421</v>
      </c>
      <c r="C17" t="s">
        <v>93</v>
      </c>
      <c r="D17">
        <v>0</v>
      </c>
      <c r="E17">
        <v>61.6</v>
      </c>
      <c r="F17">
        <v>0</v>
      </c>
      <c r="G17">
        <v>75.5</v>
      </c>
      <c r="H17">
        <v>0</v>
      </c>
      <c r="I17">
        <v>65.3</v>
      </c>
      <c r="AB17">
        <v>0</v>
      </c>
      <c r="AC17">
        <v>67.5</v>
      </c>
      <c r="AD17" s="53">
        <v>118.3</v>
      </c>
      <c r="AF17" s="53">
        <v>0</v>
      </c>
      <c r="AG17" s="53">
        <v>118.3</v>
      </c>
      <c r="AH17" s="53">
        <v>284.3312275</v>
      </c>
      <c r="AJ17" s="53">
        <v>9.489473290204483</v>
      </c>
      <c r="AL17" s="53">
        <v>9.109538062327063</v>
      </c>
      <c r="AP17" s="53" t="s">
        <v>506</v>
      </c>
      <c r="AR17" s="53" t="s">
        <v>506</v>
      </c>
      <c r="AT17" s="53" t="s">
        <v>506</v>
      </c>
      <c r="AV17" s="53">
        <f>IF(SUM(AJ17,AL17,AX17,AP17,AR17)&gt;0,AVERAGE(AJ17,AL17,AX17,AP17,AR17),AY17)</f>
        <v>9.552450873719872</v>
      </c>
      <c r="AX17" s="53">
        <v>10.058341268628066</v>
      </c>
      <c r="AY17" s="53">
        <v>9.549173050088898</v>
      </c>
      <c r="AZ17" s="27">
        <v>1</v>
      </c>
      <c r="BA17" s="55" t="s">
        <v>352</v>
      </c>
      <c r="BB17" s="55" t="s">
        <v>896</v>
      </c>
      <c r="BD17" s="53">
        <v>690.0059105975699</v>
      </c>
      <c r="BF17" s="53">
        <v>592.814326727169</v>
      </c>
      <c r="BI17" s="53" t="s">
        <v>506</v>
      </c>
      <c r="BJ17" s="53" t="s">
        <v>506</v>
      </c>
      <c r="BK17" s="53">
        <v>1017.7215211644228</v>
      </c>
      <c r="BL17" s="53">
        <v>762.133650137303</v>
      </c>
      <c r="BM17" s="53">
        <v>762.133650137303</v>
      </c>
      <c r="BN17" s="55">
        <f>AVERAGE(BD17,BF17,BI17,BJ17)</f>
        <v>641.4101186623695</v>
      </c>
    </row>
    <row r="18" spans="1:65" ht="12.75">
      <c r="A18">
        <v>738</v>
      </c>
      <c r="B18" t="s">
        <v>393</v>
      </c>
      <c r="C18" t="s">
        <v>93</v>
      </c>
      <c r="D18">
        <v>42.6</v>
      </c>
      <c r="E18">
        <v>35.9</v>
      </c>
      <c r="F18">
        <v>44.8</v>
      </c>
      <c r="G18">
        <v>35.2</v>
      </c>
      <c r="H18">
        <v>37.6</v>
      </c>
      <c r="I18">
        <v>39.3</v>
      </c>
      <c r="AB18">
        <v>41.5</v>
      </c>
      <c r="AC18">
        <v>36.8</v>
      </c>
      <c r="AD18" s="53">
        <v>0</v>
      </c>
      <c r="AF18" s="53">
        <v>0</v>
      </c>
      <c r="AH18" s="53">
        <v>154.5852063</v>
      </c>
      <c r="AJ18" s="53" t="s">
        <v>506</v>
      </c>
      <c r="AL18" s="53" t="s">
        <v>506</v>
      </c>
      <c r="AN18" s="53" t="s">
        <v>506</v>
      </c>
      <c r="AP18" s="53" t="s">
        <v>506</v>
      </c>
      <c r="AR18" s="53" t="s">
        <v>506</v>
      </c>
      <c r="AT18" s="53" t="s">
        <v>506</v>
      </c>
      <c r="AV18" s="53">
        <f>IF(SUM(AJ18,AL18,AN18,AP18,AR18)&gt;0,AVERAGE(AJ18,AL18,AN18,AP18,AR18),AY18)</f>
      </c>
      <c r="AY18" s="53" t="s">
        <v>506</v>
      </c>
      <c r="BD18" s="53" t="s">
        <v>506</v>
      </c>
      <c r="BF18" s="53" t="s">
        <v>506</v>
      </c>
      <c r="BH18" s="53" t="s">
        <v>506</v>
      </c>
      <c r="BI18" s="53" t="s">
        <v>506</v>
      </c>
      <c r="BJ18" s="53" t="s">
        <v>506</v>
      </c>
      <c r="BL18" s="53">
        <f>IF(SUM(BD18:BJ18)&gt;0,AVERAGE(BD18:BJ18),BM18)</f>
      </c>
      <c r="BM18" s="53" t="s">
        <v>506</v>
      </c>
    </row>
    <row r="19" spans="1:65" ht="12.75">
      <c r="A19">
        <v>739</v>
      </c>
      <c r="B19" t="s">
        <v>271</v>
      </c>
      <c r="C19" t="s">
        <v>93</v>
      </c>
      <c r="D19">
        <v>100</v>
      </c>
      <c r="E19">
        <v>33.1</v>
      </c>
      <c r="F19">
        <v>100</v>
      </c>
      <c r="G19">
        <v>21.9</v>
      </c>
      <c r="H19">
        <v>100</v>
      </c>
      <c r="I19">
        <v>33.6</v>
      </c>
      <c r="AB19">
        <v>100</v>
      </c>
      <c r="AC19">
        <v>29.5</v>
      </c>
      <c r="AD19" s="53">
        <v>0</v>
      </c>
      <c r="AF19" s="53">
        <v>0</v>
      </c>
      <c r="AH19" s="53">
        <v>154.5852063</v>
      </c>
      <c r="AJ19" s="53" t="s">
        <v>506</v>
      </c>
      <c r="AL19" s="53" t="s">
        <v>506</v>
      </c>
      <c r="AN19" s="53" t="s">
        <v>506</v>
      </c>
      <c r="AP19" s="53" t="s">
        <v>506</v>
      </c>
      <c r="AR19" s="53" t="s">
        <v>506</v>
      </c>
      <c r="AT19" s="53" t="s">
        <v>506</v>
      </c>
      <c r="AV19" s="53">
        <f>IF(SUM(AJ19,AL19,AN19,AP19,AR19)&gt;0,AVERAGE(AJ19,AL19,AN19,AP19,AR19),AY19)</f>
      </c>
      <c r="AY19" s="53" t="s">
        <v>506</v>
      </c>
      <c r="BD19" s="53" t="s">
        <v>506</v>
      </c>
      <c r="BF19" s="53" t="s">
        <v>506</v>
      </c>
      <c r="BH19" s="53" t="s">
        <v>506</v>
      </c>
      <c r="BI19" s="53" t="s">
        <v>506</v>
      </c>
      <c r="BJ19" s="53" t="s">
        <v>506</v>
      </c>
      <c r="BL19" s="53">
        <f>IF(SUM(BD19:BJ19)&gt;0,AVERAGE(BD19:BJ19),BM19)</f>
      </c>
      <c r="BM19" s="53" t="s">
        <v>506</v>
      </c>
    </row>
    <row r="20" spans="1:66" ht="12.75">
      <c r="A20">
        <v>739</v>
      </c>
      <c r="B20" t="s">
        <v>268</v>
      </c>
      <c r="C20" t="s">
        <v>93</v>
      </c>
      <c r="D20">
        <v>100</v>
      </c>
      <c r="E20">
        <v>3.5</v>
      </c>
      <c r="F20">
        <v>100</v>
      </c>
      <c r="G20">
        <v>3.5</v>
      </c>
      <c r="H20">
        <v>100</v>
      </c>
      <c r="I20">
        <v>3.6</v>
      </c>
      <c r="AB20">
        <v>100</v>
      </c>
      <c r="AC20">
        <v>1.8</v>
      </c>
      <c r="AD20" s="53">
        <v>152.8433333</v>
      </c>
      <c r="AF20" s="53">
        <v>0</v>
      </c>
      <c r="AG20" s="53">
        <v>152.84</v>
      </c>
      <c r="AH20" s="53">
        <v>346.6555203</v>
      </c>
      <c r="AJ20" s="53">
        <v>11.028219787848526</v>
      </c>
      <c r="AL20" s="53">
        <v>10.613364539022491</v>
      </c>
      <c r="AP20" s="53" t="s">
        <v>506</v>
      </c>
      <c r="AR20" s="53" t="s">
        <v>506</v>
      </c>
      <c r="AT20" s="53" t="s">
        <v>506</v>
      </c>
      <c r="AV20" s="53">
        <f>IF(SUM(AJ20,AL20,AX20,AP20,AR20)&gt;0,AVERAGE(AJ20,AL20,AX20,AP20,AR20),AY20)</f>
        <v>11.633615085395148</v>
      </c>
      <c r="AX20" s="53">
        <v>13.25926092931442</v>
      </c>
      <c r="AY20" s="53">
        <v>11.651649494709899</v>
      </c>
      <c r="AZ20" s="27">
        <v>1</v>
      </c>
      <c r="BA20" s="55" t="s">
        <v>352</v>
      </c>
      <c r="BB20" s="55" t="s">
        <v>903</v>
      </c>
      <c r="BD20" s="53">
        <v>956.6834971837246</v>
      </c>
      <c r="BF20" s="53">
        <v>800.0528960194877</v>
      </c>
      <c r="BI20" s="53" t="s">
        <v>506</v>
      </c>
      <c r="BJ20" s="53" t="s">
        <v>506</v>
      </c>
      <c r="BK20" s="53">
        <v>1620.2079479082984</v>
      </c>
      <c r="BL20" s="53">
        <v>1131.8779580496928</v>
      </c>
      <c r="BM20" s="53">
        <v>1131.8779580496928</v>
      </c>
      <c r="BN20" s="55">
        <f>AVERAGE(BD20,BF20,BI20,BJ20)</f>
        <v>878.3681966016061</v>
      </c>
    </row>
    <row r="21" spans="1:65" ht="12.75">
      <c r="A21">
        <v>740</v>
      </c>
      <c r="B21" t="s">
        <v>326</v>
      </c>
      <c r="C21" t="s">
        <v>93</v>
      </c>
      <c r="D21">
        <v>100</v>
      </c>
      <c r="E21">
        <v>6</v>
      </c>
      <c r="F21">
        <v>100</v>
      </c>
      <c r="G21">
        <v>5.6</v>
      </c>
      <c r="H21">
        <v>100</v>
      </c>
      <c r="I21">
        <v>5.9</v>
      </c>
      <c r="AB21">
        <v>100</v>
      </c>
      <c r="AC21">
        <v>5.9</v>
      </c>
      <c r="AD21" s="53">
        <v>0</v>
      </c>
      <c r="AF21" s="53">
        <v>0</v>
      </c>
      <c r="AJ21" s="53" t="s">
        <v>506</v>
      </c>
      <c r="AL21" s="53" t="s">
        <v>506</v>
      </c>
      <c r="AN21" s="53" t="s">
        <v>506</v>
      </c>
      <c r="AP21" s="53" t="s">
        <v>506</v>
      </c>
      <c r="AR21" s="53" t="s">
        <v>506</v>
      </c>
      <c r="AT21" s="53" t="s">
        <v>506</v>
      </c>
      <c r="AV21" s="53">
        <f aca="true" t="shared" si="1" ref="AV21:AV30">IF(SUM(AJ21,AL21,AN21,AP21,AR21)&gt;0,AVERAGE(AJ21,AL21,AN21,AP21,AR21),AY21)</f>
      </c>
      <c r="AY21" s="53" t="s">
        <v>506</v>
      </c>
      <c r="BD21" s="53" t="s">
        <v>506</v>
      </c>
      <c r="BF21" s="53" t="s">
        <v>506</v>
      </c>
      <c r="BH21" s="53" t="s">
        <v>506</v>
      </c>
      <c r="BI21" s="53" t="s">
        <v>506</v>
      </c>
      <c r="BJ21" s="53" t="s">
        <v>506</v>
      </c>
      <c r="BL21" s="53">
        <f aca="true" t="shared" si="2" ref="BL21:BL30">IF(SUM(BD21:BJ21)&gt;0,AVERAGE(BD21:BJ21),BM21)</f>
      </c>
      <c r="BM21" s="53" t="s">
        <v>506</v>
      </c>
    </row>
    <row r="22" spans="1:65" ht="12.75">
      <c r="A22">
        <v>741</v>
      </c>
      <c r="B22" t="s">
        <v>334</v>
      </c>
      <c r="C22" t="s">
        <v>93</v>
      </c>
      <c r="D22">
        <v>100</v>
      </c>
      <c r="E22">
        <v>732.7</v>
      </c>
      <c r="F22">
        <v>100</v>
      </c>
      <c r="G22">
        <v>352.8</v>
      </c>
      <c r="H22">
        <v>100</v>
      </c>
      <c r="I22">
        <v>340.4</v>
      </c>
      <c r="AB22">
        <v>100</v>
      </c>
      <c r="AC22">
        <v>475.3</v>
      </c>
      <c r="AD22" s="53">
        <v>0</v>
      </c>
      <c r="AF22" s="53">
        <v>0</v>
      </c>
      <c r="AJ22" s="53" t="s">
        <v>506</v>
      </c>
      <c r="AL22" s="53" t="s">
        <v>506</v>
      </c>
      <c r="AN22" s="53" t="s">
        <v>506</v>
      </c>
      <c r="AP22" s="53" t="s">
        <v>506</v>
      </c>
      <c r="AR22" s="53" t="s">
        <v>506</v>
      </c>
      <c r="AT22" s="53" t="s">
        <v>506</v>
      </c>
      <c r="AV22" s="53">
        <f t="shared" si="1"/>
      </c>
      <c r="AY22" s="53" t="s">
        <v>506</v>
      </c>
      <c r="BD22" s="53" t="s">
        <v>506</v>
      </c>
      <c r="BF22" s="53" t="s">
        <v>506</v>
      </c>
      <c r="BH22" s="53" t="s">
        <v>506</v>
      </c>
      <c r="BI22" s="53" t="s">
        <v>506</v>
      </c>
      <c r="BJ22" s="53" t="s">
        <v>506</v>
      </c>
      <c r="BL22" s="53">
        <f t="shared" si="2"/>
      </c>
      <c r="BM22" s="53" t="s">
        <v>506</v>
      </c>
    </row>
    <row r="23" spans="1:65" ht="12.75">
      <c r="A23">
        <v>743</v>
      </c>
      <c r="B23" t="s">
        <v>248</v>
      </c>
      <c r="C23" t="s">
        <v>93</v>
      </c>
      <c r="E23">
        <v>0.5</v>
      </c>
      <c r="G23">
        <v>1.8</v>
      </c>
      <c r="I23">
        <v>2.4</v>
      </c>
      <c r="AB23">
        <v>100</v>
      </c>
      <c r="AC23">
        <v>1.6</v>
      </c>
      <c r="AD23" s="53">
        <v>0</v>
      </c>
      <c r="AF23" s="53">
        <v>0</v>
      </c>
      <c r="AJ23" s="53" t="s">
        <v>506</v>
      </c>
      <c r="AL23" s="53" t="s">
        <v>506</v>
      </c>
      <c r="AN23" s="53" t="s">
        <v>506</v>
      </c>
      <c r="AP23" s="53" t="s">
        <v>506</v>
      </c>
      <c r="AR23" s="53" t="s">
        <v>506</v>
      </c>
      <c r="AT23" s="53" t="s">
        <v>506</v>
      </c>
      <c r="AV23" s="53">
        <f t="shared" si="1"/>
      </c>
      <c r="AY23" s="53" t="s">
        <v>506</v>
      </c>
      <c r="BD23" s="53" t="s">
        <v>506</v>
      </c>
      <c r="BF23" s="53" t="s">
        <v>506</v>
      </c>
      <c r="BH23" s="53" t="s">
        <v>506</v>
      </c>
      <c r="BI23" s="53" t="s">
        <v>506</v>
      </c>
      <c r="BJ23" s="53" t="s">
        <v>506</v>
      </c>
      <c r="BL23" s="53">
        <f t="shared" si="2"/>
      </c>
      <c r="BM23" s="53" t="s">
        <v>506</v>
      </c>
    </row>
    <row r="24" spans="1:65" ht="12.75">
      <c r="A24">
        <v>746</v>
      </c>
      <c r="B24" t="s">
        <v>202</v>
      </c>
      <c r="C24" t="s">
        <v>93</v>
      </c>
      <c r="D24">
        <v>100</v>
      </c>
      <c r="E24">
        <v>0.2</v>
      </c>
      <c r="F24">
        <v>100</v>
      </c>
      <c r="G24">
        <v>0.2</v>
      </c>
      <c r="H24">
        <v>100</v>
      </c>
      <c r="I24">
        <v>0.3</v>
      </c>
      <c r="AB24">
        <v>100</v>
      </c>
      <c r="AC24">
        <v>0.2</v>
      </c>
      <c r="AD24" s="53">
        <v>0</v>
      </c>
      <c r="AF24" s="53">
        <v>0</v>
      </c>
      <c r="AJ24" s="53" t="s">
        <v>506</v>
      </c>
      <c r="AL24" s="53" t="s">
        <v>506</v>
      </c>
      <c r="AN24" s="53" t="s">
        <v>506</v>
      </c>
      <c r="AP24" s="53" t="s">
        <v>506</v>
      </c>
      <c r="AR24" s="53" t="s">
        <v>506</v>
      </c>
      <c r="AT24" s="53" t="s">
        <v>506</v>
      </c>
      <c r="AV24" s="53">
        <f t="shared" si="1"/>
      </c>
      <c r="AY24" s="53" t="s">
        <v>506</v>
      </c>
      <c r="BD24" s="53" t="s">
        <v>506</v>
      </c>
      <c r="BF24" s="53" t="s">
        <v>506</v>
      </c>
      <c r="BH24" s="53" t="s">
        <v>506</v>
      </c>
      <c r="BI24" s="53" t="s">
        <v>506</v>
      </c>
      <c r="BJ24" s="53" t="s">
        <v>506</v>
      </c>
      <c r="BL24" s="53">
        <f t="shared" si="2"/>
      </c>
      <c r="BM24" s="53" t="s">
        <v>506</v>
      </c>
    </row>
    <row r="25" spans="1:65" ht="12.75">
      <c r="A25">
        <v>753</v>
      </c>
      <c r="B25" t="s">
        <v>308</v>
      </c>
      <c r="C25" t="s">
        <v>93</v>
      </c>
      <c r="D25">
        <v>0</v>
      </c>
      <c r="E25">
        <v>65.1</v>
      </c>
      <c r="F25">
        <v>0</v>
      </c>
      <c r="G25">
        <v>70.3</v>
      </c>
      <c r="H25">
        <v>0</v>
      </c>
      <c r="I25">
        <v>76.7</v>
      </c>
      <c r="AB25">
        <v>0</v>
      </c>
      <c r="AC25">
        <v>70.7</v>
      </c>
      <c r="AD25" s="53">
        <v>0</v>
      </c>
      <c r="AF25" s="53">
        <v>0</v>
      </c>
      <c r="AJ25" s="53" t="s">
        <v>506</v>
      </c>
      <c r="AL25" s="53" t="s">
        <v>506</v>
      </c>
      <c r="AN25" s="53" t="s">
        <v>506</v>
      </c>
      <c r="AP25" s="53" t="s">
        <v>506</v>
      </c>
      <c r="AR25" s="53" t="s">
        <v>506</v>
      </c>
      <c r="AT25" s="53" t="s">
        <v>506</v>
      </c>
      <c r="AV25" s="53">
        <f t="shared" si="1"/>
      </c>
      <c r="AY25" s="53" t="s">
        <v>506</v>
      </c>
      <c r="BD25" s="53" t="s">
        <v>506</v>
      </c>
      <c r="BF25" s="53" t="s">
        <v>506</v>
      </c>
      <c r="BH25" s="53" t="s">
        <v>506</v>
      </c>
      <c r="BI25" s="53" t="s">
        <v>506</v>
      </c>
      <c r="BJ25" s="53" t="s">
        <v>506</v>
      </c>
      <c r="BL25" s="53">
        <f t="shared" si="2"/>
      </c>
      <c r="BM25" s="53" t="s">
        <v>506</v>
      </c>
    </row>
    <row r="26" spans="1:65" ht="12.75">
      <c r="A26">
        <v>753</v>
      </c>
      <c r="B26" t="s">
        <v>306</v>
      </c>
      <c r="C26" t="s">
        <v>93</v>
      </c>
      <c r="D26">
        <v>0</v>
      </c>
      <c r="E26">
        <v>62.9</v>
      </c>
      <c r="F26">
        <v>0</v>
      </c>
      <c r="G26">
        <v>59.5</v>
      </c>
      <c r="H26">
        <v>0</v>
      </c>
      <c r="I26">
        <v>59.8</v>
      </c>
      <c r="AB26">
        <v>0</v>
      </c>
      <c r="AC26">
        <v>60.7</v>
      </c>
      <c r="AD26" s="53">
        <v>0</v>
      </c>
      <c r="AF26" s="53">
        <v>0</v>
      </c>
      <c r="AJ26" s="53" t="s">
        <v>506</v>
      </c>
      <c r="AL26" s="53" t="s">
        <v>506</v>
      </c>
      <c r="AN26" s="53" t="s">
        <v>506</v>
      </c>
      <c r="AP26" s="53" t="s">
        <v>506</v>
      </c>
      <c r="AR26" s="53" t="s">
        <v>506</v>
      </c>
      <c r="AT26" s="53" t="s">
        <v>506</v>
      </c>
      <c r="AV26" s="53">
        <f t="shared" si="1"/>
      </c>
      <c r="AY26" s="53" t="s">
        <v>506</v>
      </c>
      <c r="BD26" s="53" t="s">
        <v>506</v>
      </c>
      <c r="BF26" s="53" t="s">
        <v>506</v>
      </c>
      <c r="BH26" s="53" t="s">
        <v>506</v>
      </c>
      <c r="BI26" s="53" t="s">
        <v>506</v>
      </c>
      <c r="BJ26" s="53" t="s">
        <v>506</v>
      </c>
      <c r="BL26" s="53">
        <f t="shared" si="2"/>
      </c>
      <c r="BM26" s="53" t="s">
        <v>506</v>
      </c>
    </row>
    <row r="27" spans="1:65" ht="12.75">
      <c r="A27">
        <v>754</v>
      </c>
      <c r="B27" t="s">
        <v>230</v>
      </c>
      <c r="C27" t="s">
        <v>93</v>
      </c>
      <c r="E27">
        <v>2.8</v>
      </c>
      <c r="G27">
        <v>2.8</v>
      </c>
      <c r="I27">
        <v>2.8</v>
      </c>
      <c r="AC27">
        <v>2.8</v>
      </c>
      <c r="AD27" s="53">
        <v>0</v>
      </c>
      <c r="AF27" s="53">
        <v>0</v>
      </c>
      <c r="AJ27" s="53" t="s">
        <v>506</v>
      </c>
      <c r="AL27" s="53" t="s">
        <v>506</v>
      </c>
      <c r="AN27" s="53" t="s">
        <v>506</v>
      </c>
      <c r="AP27" s="53" t="s">
        <v>506</v>
      </c>
      <c r="AR27" s="53" t="s">
        <v>506</v>
      </c>
      <c r="AT27" s="53" t="s">
        <v>506</v>
      </c>
      <c r="AV27" s="53">
        <f t="shared" si="1"/>
      </c>
      <c r="AY27" s="53" t="s">
        <v>506</v>
      </c>
      <c r="BD27" s="53" t="s">
        <v>506</v>
      </c>
      <c r="BF27" s="53" t="s">
        <v>506</v>
      </c>
      <c r="BH27" s="53" t="s">
        <v>506</v>
      </c>
      <c r="BI27" s="53" t="s">
        <v>506</v>
      </c>
      <c r="BJ27" s="53" t="s">
        <v>506</v>
      </c>
      <c r="BL27" s="53">
        <f t="shared" si="2"/>
      </c>
      <c r="BM27" s="53" t="s">
        <v>506</v>
      </c>
    </row>
    <row r="28" spans="1:65" ht="12.75">
      <c r="A28">
        <v>756</v>
      </c>
      <c r="B28" t="s">
        <v>253</v>
      </c>
      <c r="C28" t="s">
        <v>93</v>
      </c>
      <c r="D28">
        <v>100</v>
      </c>
      <c r="E28">
        <v>0.8</v>
      </c>
      <c r="F28">
        <v>100</v>
      </c>
      <c r="G28">
        <v>15.9</v>
      </c>
      <c r="H28">
        <v>100</v>
      </c>
      <c r="I28">
        <v>7.7</v>
      </c>
      <c r="AB28">
        <v>100</v>
      </c>
      <c r="AC28">
        <v>8.1</v>
      </c>
      <c r="AD28" s="53">
        <v>0</v>
      </c>
      <c r="AF28" s="53">
        <v>0</v>
      </c>
      <c r="AJ28" s="53" t="s">
        <v>506</v>
      </c>
      <c r="AL28" s="53" t="s">
        <v>506</v>
      </c>
      <c r="AN28" s="53" t="s">
        <v>506</v>
      </c>
      <c r="AP28" s="53" t="s">
        <v>506</v>
      </c>
      <c r="AR28" s="53" t="s">
        <v>506</v>
      </c>
      <c r="AT28" s="53" t="s">
        <v>506</v>
      </c>
      <c r="AV28" s="53">
        <f t="shared" si="1"/>
      </c>
      <c r="AY28" s="53" t="s">
        <v>506</v>
      </c>
      <c r="BD28" s="53" t="s">
        <v>506</v>
      </c>
      <c r="BF28" s="53" t="s">
        <v>506</v>
      </c>
      <c r="BH28" s="53" t="s">
        <v>506</v>
      </c>
      <c r="BI28" s="53" t="s">
        <v>506</v>
      </c>
      <c r="BJ28" s="53" t="s">
        <v>506</v>
      </c>
      <c r="BL28" s="53">
        <f t="shared" si="2"/>
      </c>
      <c r="BM28" s="53" t="s">
        <v>506</v>
      </c>
    </row>
    <row r="29" spans="1:66" ht="12.75">
      <c r="A29">
        <v>756</v>
      </c>
      <c r="B29" t="s">
        <v>251</v>
      </c>
      <c r="C29" t="s">
        <v>93</v>
      </c>
      <c r="E29">
        <v>0.3</v>
      </c>
      <c r="G29">
        <v>0.3</v>
      </c>
      <c r="I29">
        <v>0.3</v>
      </c>
      <c r="AB29">
        <v>100</v>
      </c>
      <c r="AC29">
        <v>0.3</v>
      </c>
      <c r="AD29" s="53">
        <v>64.06666667</v>
      </c>
      <c r="AF29" s="53">
        <v>0</v>
      </c>
      <c r="AG29" s="53">
        <v>64.07</v>
      </c>
      <c r="AH29" s="53">
        <v>78.51532716</v>
      </c>
      <c r="AJ29" s="53">
        <v>0.21183740959671507</v>
      </c>
      <c r="AL29" s="53">
        <v>0.21638196944413404</v>
      </c>
      <c r="AN29" s="53" t="s">
        <v>506</v>
      </c>
      <c r="AP29" s="53" t="s">
        <v>506</v>
      </c>
      <c r="AR29" s="53" t="s">
        <v>506</v>
      </c>
      <c r="AT29" s="53" t="s">
        <v>506</v>
      </c>
      <c r="AV29" s="53">
        <f t="shared" si="1"/>
        <v>0.21410968952042456</v>
      </c>
      <c r="AY29" s="53">
        <v>0.2115514380672674</v>
      </c>
      <c r="AZ29" s="27">
        <v>1</v>
      </c>
      <c r="BA29" s="55" t="s">
        <v>352</v>
      </c>
      <c r="BB29" s="55" t="s">
        <v>903</v>
      </c>
      <c r="BD29" s="53">
        <v>2.569430107824182</v>
      </c>
      <c r="BF29" s="53">
        <v>4.480570050561952</v>
      </c>
      <c r="BH29" s="53" t="s">
        <v>506</v>
      </c>
      <c r="BI29" s="53" t="s">
        <v>506</v>
      </c>
      <c r="BJ29" s="53" t="s">
        <v>506</v>
      </c>
      <c r="BL29" s="53">
        <f t="shared" si="2"/>
        <v>3.525000079193067</v>
      </c>
      <c r="BM29" s="53">
        <v>4.211211299591815</v>
      </c>
      <c r="BN29" s="55">
        <f>AVERAGE(BD29,BF29,BH29,BI29,BJ29)</f>
        <v>3.525000079193067</v>
      </c>
    </row>
    <row r="30" spans="1:66" ht="12.75">
      <c r="A30">
        <v>759</v>
      </c>
      <c r="B30" t="s">
        <v>442</v>
      </c>
      <c r="C30" t="s">
        <v>93</v>
      </c>
      <c r="D30">
        <v>0</v>
      </c>
      <c r="E30">
        <v>4866.1</v>
      </c>
      <c r="F30">
        <v>0</v>
      </c>
      <c r="G30">
        <v>4417.6</v>
      </c>
      <c r="H30">
        <v>0</v>
      </c>
      <c r="I30">
        <v>4855</v>
      </c>
      <c r="AB30">
        <v>0</v>
      </c>
      <c r="AC30">
        <v>4712.9</v>
      </c>
      <c r="AD30" s="53">
        <v>24.5</v>
      </c>
      <c r="AF30" s="53">
        <v>0</v>
      </c>
      <c r="AG30" s="53">
        <v>24.5</v>
      </c>
      <c r="AH30" s="53">
        <v>33.64404056</v>
      </c>
      <c r="AJ30" s="53">
        <v>0.2512427324404712</v>
      </c>
      <c r="AL30" s="53">
        <v>0.2978087095403657</v>
      </c>
      <c r="AN30" s="53">
        <v>0.25525201897988437</v>
      </c>
      <c r="AP30" s="53" t="s">
        <v>506</v>
      </c>
      <c r="AR30" s="53" t="s">
        <v>506</v>
      </c>
      <c r="AT30" s="53" t="s">
        <v>506</v>
      </c>
      <c r="AV30" s="53">
        <f t="shared" si="1"/>
        <v>0.26810115365357373</v>
      </c>
      <c r="AY30" s="53">
        <v>0.26481950591577796</v>
      </c>
      <c r="AZ30" s="27">
        <v>1</v>
      </c>
      <c r="BA30" s="55" t="s">
        <v>352</v>
      </c>
      <c r="BB30" s="55" t="s">
        <v>903</v>
      </c>
      <c r="BD30" s="53">
        <v>8.849924250637137</v>
      </c>
      <c r="BF30" s="53">
        <v>18.043307605943387</v>
      </c>
      <c r="BH30" s="53">
        <v>14.169697409076685</v>
      </c>
      <c r="BI30" s="53" t="s">
        <v>506</v>
      </c>
      <c r="BJ30" s="53" t="s">
        <v>506</v>
      </c>
      <c r="BL30" s="53">
        <f t="shared" si="2"/>
        <v>13.687643088552404</v>
      </c>
      <c r="BM30" s="53">
        <v>13.47000092338075</v>
      </c>
      <c r="BN30" s="55">
        <f>AVERAGE(BD30,BF30,BH30,BI30,BJ30)</f>
        <v>13.687643088552404</v>
      </c>
    </row>
    <row r="31" spans="1:66" ht="12.75">
      <c r="A31">
        <v>760</v>
      </c>
      <c r="B31" t="s">
        <v>456</v>
      </c>
      <c r="C31" t="s">
        <v>93</v>
      </c>
      <c r="D31">
        <v>100</v>
      </c>
      <c r="E31">
        <v>1845.3</v>
      </c>
      <c r="F31">
        <v>100</v>
      </c>
      <c r="G31">
        <v>1530.3</v>
      </c>
      <c r="H31">
        <v>0</v>
      </c>
      <c r="I31">
        <v>3188.5</v>
      </c>
      <c r="AB31">
        <v>51.4</v>
      </c>
      <c r="AC31">
        <v>2188.1</v>
      </c>
      <c r="AD31" s="53">
        <v>11.23287125</v>
      </c>
      <c r="AF31" s="53">
        <v>0</v>
      </c>
      <c r="AH31" s="53">
        <v>13.13726984</v>
      </c>
      <c r="AJ31" s="53">
        <v>0.28693560533034435</v>
      </c>
      <c r="AL31" s="53">
        <v>0.3423963653690495</v>
      </c>
      <c r="AP31" s="53" t="s">
        <v>506</v>
      </c>
      <c r="AR31" s="53" t="s">
        <v>506</v>
      </c>
      <c r="AT31" s="53" t="s">
        <v>506</v>
      </c>
      <c r="AV31" s="53">
        <f>IF(SUM(AJ31,AL31,AX31,AP31,AR31)&gt;0,AVERAGE(AJ31,AL31,AX31,AP31,AR31),AY31)</f>
        <v>0.33131001440201446</v>
      </c>
      <c r="AX31" s="53">
        <v>0.3645980725066495</v>
      </c>
      <c r="AY31" s="53">
        <v>0.33291229887192697</v>
      </c>
      <c r="AZ31" s="27">
        <v>1</v>
      </c>
      <c r="BA31" s="55" t="s">
        <v>352</v>
      </c>
      <c r="BB31" s="55" t="s">
        <v>903</v>
      </c>
      <c r="BD31" s="53">
        <v>68.36528016667033</v>
      </c>
      <c r="BF31" s="53">
        <v>64.40495156032574</v>
      </c>
      <c r="BI31" s="53" t="s">
        <v>506</v>
      </c>
      <c r="BJ31" s="53" t="s">
        <v>506</v>
      </c>
      <c r="BK31" s="53">
        <v>1039.6276895648791</v>
      </c>
      <c r="BL31" s="53">
        <v>218.30930660494383</v>
      </c>
      <c r="BM31" s="53">
        <v>218.30930660494383</v>
      </c>
      <c r="BN31" s="55">
        <f>AVERAGE(BD31,BF31,BI31,BJ31)</f>
        <v>66.38511586349804</v>
      </c>
    </row>
    <row r="32" spans="1:66" ht="12.75">
      <c r="A32">
        <v>761</v>
      </c>
      <c r="B32" t="s">
        <v>286</v>
      </c>
      <c r="C32" t="s">
        <v>93</v>
      </c>
      <c r="D32">
        <v>100</v>
      </c>
      <c r="E32">
        <v>0.3</v>
      </c>
      <c r="F32">
        <v>100</v>
      </c>
      <c r="G32">
        <v>0.3</v>
      </c>
      <c r="H32">
        <v>100</v>
      </c>
      <c r="I32">
        <v>0.3</v>
      </c>
      <c r="AB32">
        <v>100</v>
      </c>
      <c r="AC32">
        <v>0.3</v>
      </c>
      <c r="AD32" s="53">
        <v>28.80666667</v>
      </c>
      <c r="AF32" s="53">
        <v>0</v>
      </c>
      <c r="AG32" s="53">
        <v>28.81</v>
      </c>
      <c r="AH32" s="53">
        <v>30.20883598</v>
      </c>
      <c r="AJ32" s="53">
        <v>0.7783903033051427</v>
      </c>
      <c r="AL32" s="53">
        <v>0.7213014195608107</v>
      </c>
      <c r="AN32" s="53">
        <v>0.7574928653728461</v>
      </c>
      <c r="AP32" s="53" t="s">
        <v>506</v>
      </c>
      <c r="AR32" s="53" t="s">
        <v>506</v>
      </c>
      <c r="AT32" s="53" t="s">
        <v>506</v>
      </c>
      <c r="AV32" s="53">
        <f>IF(SUM(AJ32,AL32,AN32,AP32,AR32)&gt;0,AVERAGE(AJ32,AL32,AN32,AP32,AR32),AY32)</f>
        <v>0.7523948627462665</v>
      </c>
      <c r="AY32" s="53">
        <v>0.7363168724855238</v>
      </c>
      <c r="AZ32" s="27">
        <v>1</v>
      </c>
      <c r="BA32" s="55" t="s">
        <v>352</v>
      </c>
      <c r="BB32" s="55" t="s">
        <v>903</v>
      </c>
      <c r="BD32" s="53">
        <v>161.14366859729634</v>
      </c>
      <c r="BF32" s="53">
        <v>79.86315929563398</v>
      </c>
      <c r="BH32" s="53">
        <v>152.35669318591042</v>
      </c>
      <c r="BI32" s="53" t="s">
        <v>506</v>
      </c>
      <c r="BJ32" s="53" t="s">
        <v>506</v>
      </c>
      <c r="BL32" s="53">
        <f>IF(SUM(BD32:BJ32)&gt;0,AVERAGE(BD32:BJ32),BM32)</f>
        <v>131.1211736929469</v>
      </c>
      <c r="BM32" s="53">
        <v>132.38442948503672</v>
      </c>
      <c r="BN32" s="55">
        <f>AVERAGE(BD32,BF32,BH32,BI32,BJ32)</f>
        <v>131.1211736929469</v>
      </c>
    </row>
    <row r="33" spans="1:65" ht="12.75">
      <c r="A33">
        <v>763</v>
      </c>
      <c r="B33" t="s">
        <v>416</v>
      </c>
      <c r="C33" t="s">
        <v>93</v>
      </c>
      <c r="D33">
        <v>100</v>
      </c>
      <c r="E33">
        <v>40.6</v>
      </c>
      <c r="F33">
        <v>100</v>
      </c>
      <c r="G33">
        <v>45</v>
      </c>
      <c r="H33">
        <v>100</v>
      </c>
      <c r="I33">
        <v>41.4</v>
      </c>
      <c r="AB33">
        <v>100</v>
      </c>
      <c r="AC33">
        <v>42.3</v>
      </c>
      <c r="AD33" s="53">
        <v>0</v>
      </c>
      <c r="AF33" s="53">
        <v>0</v>
      </c>
      <c r="AJ33" s="53" t="s">
        <v>506</v>
      </c>
      <c r="AL33" s="53" t="s">
        <v>506</v>
      </c>
      <c r="AN33" s="53" t="s">
        <v>506</v>
      </c>
      <c r="AP33" s="53" t="s">
        <v>506</v>
      </c>
      <c r="AR33" s="53" t="s">
        <v>506</v>
      </c>
      <c r="AT33" s="53" t="s">
        <v>506</v>
      </c>
      <c r="AV33" s="53">
        <f>IF(SUM(AJ33,AL33,AN33,AP33,AR33)&gt;0,AVERAGE(AJ33,AL33,AN33,AP33,AR33),AY33)</f>
      </c>
      <c r="AY33" s="53" t="s">
        <v>506</v>
      </c>
      <c r="BD33" s="53" t="s">
        <v>506</v>
      </c>
      <c r="BF33" s="53" t="s">
        <v>506</v>
      </c>
      <c r="BH33" s="53" t="s">
        <v>506</v>
      </c>
      <c r="BI33" s="53" t="s">
        <v>506</v>
      </c>
      <c r="BJ33" s="53" t="s">
        <v>506</v>
      </c>
      <c r="BL33" s="53">
        <f>IF(SUM(BD33:BJ33)&gt;0,AVERAGE(BD33:BJ33),BM33)</f>
      </c>
      <c r="BM33" s="53" t="s">
        <v>506</v>
      </c>
    </row>
    <row r="34" spans="1:65" ht="12.75">
      <c r="A34">
        <v>764</v>
      </c>
      <c r="B34" t="s">
        <v>423</v>
      </c>
      <c r="C34" t="s">
        <v>93</v>
      </c>
      <c r="E34">
        <v>85</v>
      </c>
      <c r="G34">
        <v>88.4</v>
      </c>
      <c r="I34">
        <v>90.8</v>
      </c>
      <c r="AC34">
        <v>88</v>
      </c>
      <c r="AD34" s="53">
        <v>19.4</v>
      </c>
      <c r="AF34" s="53">
        <v>4.5</v>
      </c>
      <c r="AG34" s="53">
        <v>23.9</v>
      </c>
      <c r="AH34" s="53">
        <v>19.70145503</v>
      </c>
      <c r="AJ34" s="53">
        <v>0.030368962560365673</v>
      </c>
      <c r="AL34" s="53">
        <v>0.029524683493246835</v>
      </c>
      <c r="AN34" s="53">
        <v>0.029323437456114845</v>
      </c>
      <c r="AP34" s="53" t="s">
        <v>506</v>
      </c>
      <c r="AR34" s="53" t="s">
        <v>506</v>
      </c>
      <c r="AT34" s="53" t="s">
        <v>506</v>
      </c>
      <c r="AV34" s="53">
        <f>IF(SUM(AJ34,AL34,AN34,AP34,AR34)&gt;0,AVERAGE(AJ34,AL34,AN34,AP34,AR34),AY34)</f>
        <v>0.029739027836575786</v>
      </c>
      <c r="AY34" s="53">
        <v>0.029721555785406834</v>
      </c>
      <c r="BD34" s="53" t="s">
        <v>506</v>
      </c>
      <c r="BF34" s="53" t="s">
        <v>506</v>
      </c>
      <c r="BH34" s="53" t="s">
        <v>506</v>
      </c>
      <c r="BI34" s="53" t="s">
        <v>506</v>
      </c>
      <c r="BJ34" s="53" t="s">
        <v>506</v>
      </c>
      <c r="BL34" s="53">
        <f>IF(SUM(BD34:BJ34)&gt;0,AVERAGE(BD34:BJ34),BM34)</f>
      </c>
      <c r="BM34" s="53" t="s">
        <v>506</v>
      </c>
    </row>
    <row r="35" spans="1:65" ht="12.75">
      <c r="A35">
        <v>764</v>
      </c>
      <c r="B35" t="s">
        <v>420</v>
      </c>
      <c r="C35" t="s">
        <v>93</v>
      </c>
      <c r="E35">
        <v>78.6</v>
      </c>
      <c r="G35">
        <v>78.5</v>
      </c>
      <c r="I35">
        <v>79.9</v>
      </c>
      <c r="AC35">
        <v>79</v>
      </c>
      <c r="AD35" s="53">
        <v>18.27333333</v>
      </c>
      <c r="AF35" s="53">
        <v>6.582666667</v>
      </c>
      <c r="AG35" s="53">
        <v>24.86</v>
      </c>
      <c r="AH35" s="53">
        <v>21.09938095</v>
      </c>
      <c r="AJ35" s="53">
        <v>0.02781398251593567</v>
      </c>
      <c r="AL35" s="53">
        <v>0.028390073334210963</v>
      </c>
      <c r="AN35" s="53">
        <v>0.02847331043357292</v>
      </c>
      <c r="AP35" s="53" t="s">
        <v>506</v>
      </c>
      <c r="AR35" s="53" t="s">
        <v>506</v>
      </c>
      <c r="AT35" s="53" t="s">
        <v>506</v>
      </c>
      <c r="AV35" s="53">
        <f>IF(SUM(AJ35,AL35,AN35,AP35,AR35)&gt;0,AVERAGE(AJ35,AL35,AN35,AP35,AR35),AY35)</f>
        <v>0.02822578876123985</v>
      </c>
      <c r="AY35" s="53">
        <v>0.028172174187965367</v>
      </c>
      <c r="BD35" s="53" t="s">
        <v>506</v>
      </c>
      <c r="BF35" s="53" t="s">
        <v>506</v>
      </c>
      <c r="BH35" s="53" t="s">
        <v>506</v>
      </c>
      <c r="BI35" s="53" t="s">
        <v>506</v>
      </c>
      <c r="BJ35" s="53" t="s">
        <v>506</v>
      </c>
      <c r="BL35" s="53">
        <f>IF(SUM(BD35:BJ35)&gt;0,AVERAGE(BD35:BJ35),BM35)</f>
      </c>
      <c r="BM35" s="53" t="s">
        <v>506</v>
      </c>
    </row>
    <row r="36" spans="1:66" ht="12.75">
      <c r="A36">
        <v>764</v>
      </c>
      <c r="B36" t="s">
        <v>284</v>
      </c>
      <c r="C36" t="s">
        <v>93</v>
      </c>
      <c r="E36">
        <v>12.2</v>
      </c>
      <c r="G36">
        <v>11.5</v>
      </c>
      <c r="I36">
        <v>10.9</v>
      </c>
      <c r="AC36">
        <v>11.5</v>
      </c>
      <c r="AD36" s="53">
        <v>77.018048</v>
      </c>
      <c r="AF36" s="53">
        <v>43.925</v>
      </c>
      <c r="AG36" s="53">
        <v>120.96</v>
      </c>
      <c r="AH36" s="53">
        <v>132.6849101</v>
      </c>
      <c r="AJ36" s="53">
        <v>21.7845097851595</v>
      </c>
      <c r="AN36" s="53">
        <v>20.80614851930799</v>
      </c>
      <c r="AP36" s="53" t="s">
        <v>506</v>
      </c>
      <c r="AR36" s="53" t="s">
        <v>506</v>
      </c>
      <c r="AT36" s="53" t="s">
        <v>506</v>
      </c>
      <c r="AV36" s="53">
        <f>IF(SUM(AJ36,AX36,AN36,AP36,AR36)&gt;0,AVERAGE(AJ36,AX36,AN36,AP36,AR36),AY36)</f>
        <v>21.126388645326283</v>
      </c>
      <c r="AX36" s="53">
        <v>20.788507631511365</v>
      </c>
      <c r="AY36" s="53">
        <v>21.111894008935426</v>
      </c>
      <c r="AZ36" s="27">
        <v>1</v>
      </c>
      <c r="BA36" s="55" t="s">
        <v>352</v>
      </c>
      <c r="BB36" s="55" t="s">
        <v>907</v>
      </c>
      <c r="BD36" s="53">
        <v>1586.290075365345</v>
      </c>
      <c r="BH36" s="53">
        <v>1480.599860859629</v>
      </c>
      <c r="BI36" s="53" t="s">
        <v>506</v>
      </c>
      <c r="BJ36" s="53" t="s">
        <v>506</v>
      </c>
      <c r="BK36" s="53">
        <v>1601.8670017015952</v>
      </c>
      <c r="BL36" s="53">
        <v>1464.925727108404</v>
      </c>
      <c r="BM36" s="53">
        <v>1464.925727108404</v>
      </c>
      <c r="BN36" s="55">
        <f>AVERAGE(BD36,BH36,BI36,BJ36)</f>
        <v>1533.444968112487</v>
      </c>
    </row>
    <row r="37" spans="1:66" ht="12.75">
      <c r="A37">
        <v>766</v>
      </c>
      <c r="B37" t="s">
        <v>304</v>
      </c>
      <c r="C37" t="s">
        <v>93</v>
      </c>
      <c r="D37">
        <v>100</v>
      </c>
      <c r="E37">
        <v>29.1</v>
      </c>
      <c r="F37">
        <v>100</v>
      </c>
      <c r="G37">
        <v>31</v>
      </c>
      <c r="H37">
        <v>100</v>
      </c>
      <c r="I37">
        <v>33</v>
      </c>
      <c r="AB37">
        <v>100</v>
      </c>
      <c r="AC37">
        <v>31.1</v>
      </c>
      <c r="AD37" s="53">
        <v>77.018048</v>
      </c>
      <c r="AF37" s="53">
        <v>43.925</v>
      </c>
      <c r="AG37" s="53">
        <v>120.96</v>
      </c>
      <c r="AH37" s="53">
        <v>132.6849101</v>
      </c>
      <c r="AJ37" s="53">
        <v>21.7845097851595</v>
      </c>
      <c r="AN37" s="53">
        <v>20.80614851930799</v>
      </c>
      <c r="AP37" s="53" t="s">
        <v>506</v>
      </c>
      <c r="AR37" s="53" t="s">
        <v>506</v>
      </c>
      <c r="AT37" s="53" t="s">
        <v>506</v>
      </c>
      <c r="AV37" s="53">
        <f>IF(SUM(AJ37,AX37,AN37,AP37,AR37)&gt;0,AVERAGE(AJ37,AX37,AN37,AP37,AR37),AY37)</f>
        <v>21.126388645326283</v>
      </c>
      <c r="AX37" s="53">
        <v>20.788507631511365</v>
      </c>
      <c r="AY37" s="53">
        <v>21.111894008935426</v>
      </c>
      <c r="AZ37" s="27">
        <v>1</v>
      </c>
      <c r="BA37" s="55" t="s">
        <v>352</v>
      </c>
      <c r="BB37" s="55" t="s">
        <v>907</v>
      </c>
      <c r="BD37" s="53">
        <v>1586.290075365345</v>
      </c>
      <c r="BH37" s="53">
        <v>1480.599860859629</v>
      </c>
      <c r="BI37" s="53" t="s">
        <v>506</v>
      </c>
      <c r="BJ37" s="53" t="s">
        <v>506</v>
      </c>
      <c r="BK37" s="53">
        <v>1601.8670017015952</v>
      </c>
      <c r="BL37" s="53">
        <v>1464.925727108404</v>
      </c>
      <c r="BM37" s="53">
        <v>1464.925727108404</v>
      </c>
      <c r="BN37" s="55">
        <f>AVERAGE(BD37,BH37,BI37,BJ37)</f>
        <v>1533.444968112487</v>
      </c>
    </row>
    <row r="38" spans="1:66" ht="12.75">
      <c r="A38">
        <v>767</v>
      </c>
      <c r="B38" t="s">
        <v>295</v>
      </c>
      <c r="C38" t="s">
        <v>93</v>
      </c>
      <c r="D38">
        <v>100</v>
      </c>
      <c r="E38">
        <v>31.2</v>
      </c>
      <c r="F38">
        <v>100</v>
      </c>
      <c r="G38">
        <v>30.8</v>
      </c>
      <c r="H38">
        <v>100</v>
      </c>
      <c r="I38">
        <v>32.5</v>
      </c>
      <c r="AB38">
        <v>100</v>
      </c>
      <c r="AC38">
        <v>31.5</v>
      </c>
      <c r="AD38" s="53">
        <v>75.84</v>
      </c>
      <c r="AF38" s="53">
        <v>45.83333333</v>
      </c>
      <c r="AG38" s="53">
        <v>121.67</v>
      </c>
      <c r="AH38" s="53">
        <v>156.3100811</v>
      </c>
      <c r="AJ38" s="53">
        <v>7.68766000571572</v>
      </c>
      <c r="AN38" s="53">
        <v>7.687830365150838</v>
      </c>
      <c r="AP38" s="53" t="s">
        <v>506</v>
      </c>
      <c r="AR38" s="53" t="s">
        <v>506</v>
      </c>
      <c r="AT38" s="53" t="s">
        <v>506</v>
      </c>
      <c r="AV38" s="53">
        <f>IF(SUM(AJ38,AX38,AN38,AP38,AR38)&gt;0,AVERAGE(AJ38,AX38,AN38,AP38,AR38),AY38)</f>
        <v>7.626786974616745</v>
      </c>
      <c r="AX38" s="53">
        <v>7.504870552983675</v>
      </c>
      <c r="AY38" s="53">
        <v>7.638382920902255</v>
      </c>
      <c r="AZ38" s="27">
        <v>1</v>
      </c>
      <c r="BA38" s="55" t="s">
        <v>352</v>
      </c>
      <c r="BB38" s="55" t="s">
        <v>903</v>
      </c>
      <c r="BD38" s="53">
        <v>19.16814469644889</v>
      </c>
      <c r="BH38" s="53">
        <v>37.756277987221026</v>
      </c>
      <c r="BI38" s="53" t="s">
        <v>506</v>
      </c>
      <c r="BJ38" s="53" t="s">
        <v>506</v>
      </c>
      <c r="BK38" s="53">
        <v>24.686797376220454</v>
      </c>
      <c r="BL38" s="53">
        <v>26.9731603758858</v>
      </c>
      <c r="BM38" s="53">
        <v>26.9731603758858</v>
      </c>
      <c r="BN38" s="55">
        <f>AVERAGE(BD38,BH38,BI38,BJ38)</f>
        <v>28.46221134183496</v>
      </c>
    </row>
    <row r="39" spans="1:66" ht="12.75">
      <c r="A39">
        <v>767</v>
      </c>
      <c r="B39" t="s">
        <v>291</v>
      </c>
      <c r="C39" t="s">
        <v>93</v>
      </c>
      <c r="D39">
        <v>100</v>
      </c>
      <c r="E39">
        <v>14.9</v>
      </c>
      <c r="F39">
        <v>100</v>
      </c>
      <c r="G39">
        <v>14.5</v>
      </c>
      <c r="H39">
        <v>100</v>
      </c>
      <c r="I39">
        <v>14.4</v>
      </c>
      <c r="AB39">
        <v>100</v>
      </c>
      <c r="AC39">
        <v>29.3</v>
      </c>
      <c r="AD39" s="53">
        <v>75.84</v>
      </c>
      <c r="AF39" s="53">
        <v>45.83333333</v>
      </c>
      <c r="AG39" s="53">
        <v>121.67</v>
      </c>
      <c r="AH39" s="53">
        <v>156.3100811</v>
      </c>
      <c r="AJ39" s="53">
        <v>7.68766000571572</v>
      </c>
      <c r="AN39" s="53">
        <v>7.687830365150838</v>
      </c>
      <c r="AP39" s="53" t="s">
        <v>506</v>
      </c>
      <c r="AR39" s="53" t="s">
        <v>506</v>
      </c>
      <c r="AT39" s="53" t="s">
        <v>506</v>
      </c>
      <c r="AV39" s="53">
        <f>IF(SUM(AJ39,AX39,AN39,AP39,AR39)&gt;0,AVERAGE(AJ39,AX39,AN39,AP39,AR39),AY39)</f>
        <v>7.626786974616745</v>
      </c>
      <c r="AX39" s="53">
        <v>7.504870552983675</v>
      </c>
      <c r="AY39" s="53">
        <v>7.638382920902255</v>
      </c>
      <c r="AZ39" s="27">
        <v>1</v>
      </c>
      <c r="BA39" s="55" t="s">
        <v>352</v>
      </c>
      <c r="BB39" s="55" t="s">
        <v>903</v>
      </c>
      <c r="BD39" s="53">
        <v>19.16814469644889</v>
      </c>
      <c r="BH39" s="53">
        <v>37.756277987221026</v>
      </c>
      <c r="BI39" s="53" t="s">
        <v>506</v>
      </c>
      <c r="BJ39" s="53" t="s">
        <v>506</v>
      </c>
      <c r="BK39" s="53">
        <v>24.686797376220454</v>
      </c>
      <c r="BL39" s="53">
        <v>26.9731603758858</v>
      </c>
      <c r="BM39" s="53">
        <v>26.9731603758858</v>
      </c>
      <c r="BN39" s="55">
        <f>AVERAGE(BD39,BH39,BI39,BJ39)</f>
        <v>28.46221134183496</v>
      </c>
    </row>
    <row r="40" spans="1:66" ht="12.75">
      <c r="A40">
        <v>767</v>
      </c>
      <c r="B40" t="s">
        <v>293</v>
      </c>
      <c r="C40" t="s">
        <v>93</v>
      </c>
      <c r="D40">
        <v>100</v>
      </c>
      <c r="E40">
        <v>31.1</v>
      </c>
      <c r="F40">
        <v>100</v>
      </c>
      <c r="G40">
        <v>30</v>
      </c>
      <c r="H40">
        <v>100</v>
      </c>
      <c r="I40">
        <v>29.6</v>
      </c>
      <c r="AB40">
        <v>100</v>
      </c>
      <c r="AC40">
        <v>30.2</v>
      </c>
      <c r="AD40" s="53">
        <v>48.7</v>
      </c>
      <c r="AF40" s="53">
        <v>20.734</v>
      </c>
      <c r="AG40" s="53">
        <v>69.43</v>
      </c>
      <c r="AH40" s="53">
        <v>76.01868783</v>
      </c>
      <c r="AJ40" s="53">
        <v>0.01251724375917768</v>
      </c>
      <c r="AL40" s="53">
        <v>0.014707040480710743</v>
      </c>
      <c r="AN40" s="53">
        <v>0.016568657458177368</v>
      </c>
      <c r="AP40" s="53" t="s">
        <v>506</v>
      </c>
      <c r="AR40" s="53" t="s">
        <v>506</v>
      </c>
      <c r="AT40" s="53" t="s">
        <v>506</v>
      </c>
      <c r="AV40" s="53">
        <f aca="true" t="shared" si="3" ref="AV40:AV47">IF(SUM(AJ40,AL40,AN40,AP40,AR40)&gt;0,AVERAGE(AJ40,AL40,AN40,AP40,AR40),AY40)</f>
        <v>0.014597647232688596</v>
      </c>
      <c r="AY40" s="53">
        <v>0.014581613508848236</v>
      </c>
      <c r="AZ40" s="27">
        <v>1</v>
      </c>
      <c r="BA40" t="s">
        <v>204</v>
      </c>
      <c r="BB40" s="55" t="s">
        <v>905</v>
      </c>
      <c r="BD40" s="53">
        <v>9.438444484269654</v>
      </c>
      <c r="BF40" s="53">
        <v>11.03166594905505</v>
      </c>
      <c r="BH40" s="53">
        <v>11.401501371083105</v>
      </c>
      <c r="BI40" s="53" t="s">
        <v>506</v>
      </c>
      <c r="BJ40" s="53" t="s">
        <v>506</v>
      </c>
      <c r="BL40" s="53">
        <f aca="true" t="shared" si="4" ref="BL40:BL47">IF(SUM(BD40:BJ40)&gt;0,AVERAGE(BD40:BJ40),BM40)</f>
        <v>10.623870601469271</v>
      </c>
      <c r="BM40" s="53">
        <v>10.615101072882782</v>
      </c>
      <c r="BN40" s="55">
        <f aca="true" t="shared" si="5" ref="BN40:BN45">AVERAGE(BD40,BF40,BH40,BI40,BJ40)</f>
        <v>10.623870601469271</v>
      </c>
    </row>
    <row r="41" spans="1:66" ht="12.75">
      <c r="A41">
        <v>771</v>
      </c>
      <c r="B41" t="s">
        <v>461</v>
      </c>
      <c r="C41" t="s">
        <v>93</v>
      </c>
      <c r="D41">
        <v>0</v>
      </c>
      <c r="E41">
        <v>3396.9</v>
      </c>
      <c r="F41">
        <v>0</v>
      </c>
      <c r="G41">
        <v>3534.5</v>
      </c>
      <c r="H41">
        <v>0</v>
      </c>
      <c r="I41">
        <v>3354.6</v>
      </c>
      <c r="AB41">
        <v>0</v>
      </c>
      <c r="AC41">
        <v>3428.6</v>
      </c>
      <c r="AD41" s="53">
        <v>48.7</v>
      </c>
      <c r="AF41" s="53">
        <v>20.734</v>
      </c>
      <c r="AG41" s="53">
        <v>69.43</v>
      </c>
      <c r="AH41" s="53">
        <v>76.01868783</v>
      </c>
      <c r="AJ41" s="53">
        <v>0.01251724375917768</v>
      </c>
      <c r="AL41" s="53">
        <v>0.014707040480710743</v>
      </c>
      <c r="AN41" s="53">
        <v>0.016568657458177368</v>
      </c>
      <c r="AP41" s="53" t="s">
        <v>506</v>
      </c>
      <c r="AR41" s="53" t="s">
        <v>506</v>
      </c>
      <c r="AT41" s="53" t="s">
        <v>506</v>
      </c>
      <c r="AV41" s="53">
        <f t="shared" si="3"/>
        <v>0.014597647232688596</v>
      </c>
      <c r="AY41" s="53">
        <v>0.014581613508848236</v>
      </c>
      <c r="AZ41" s="27">
        <v>1</v>
      </c>
      <c r="BA41" t="s">
        <v>352</v>
      </c>
      <c r="BB41" t="s">
        <v>896</v>
      </c>
      <c r="BC41"/>
      <c r="BD41" s="53">
        <v>9.438444484269654</v>
      </c>
      <c r="BF41" s="53">
        <v>11.03166594905505</v>
      </c>
      <c r="BH41" s="53">
        <v>11.401501371083105</v>
      </c>
      <c r="BI41" s="53" t="s">
        <v>506</v>
      </c>
      <c r="BJ41" s="53" t="s">
        <v>506</v>
      </c>
      <c r="BL41" s="53">
        <f t="shared" si="4"/>
        <v>10.623870601469271</v>
      </c>
      <c r="BM41" s="53">
        <v>10.615101072882782</v>
      </c>
      <c r="BN41" s="55">
        <f t="shared" si="5"/>
        <v>10.623870601469271</v>
      </c>
    </row>
    <row r="42" spans="1:66" ht="12.75">
      <c r="A42">
        <v>771</v>
      </c>
      <c r="B42" t="s">
        <v>430</v>
      </c>
      <c r="C42" t="s">
        <v>93</v>
      </c>
      <c r="D42">
        <v>0</v>
      </c>
      <c r="E42">
        <v>164.5</v>
      </c>
      <c r="F42">
        <v>0</v>
      </c>
      <c r="G42">
        <v>67.3</v>
      </c>
      <c r="H42">
        <v>0</v>
      </c>
      <c r="I42">
        <v>148.4</v>
      </c>
      <c r="AB42">
        <v>0</v>
      </c>
      <c r="AC42">
        <v>126.7</v>
      </c>
      <c r="AD42" s="53">
        <v>48.7</v>
      </c>
      <c r="AF42" s="53">
        <v>20.734</v>
      </c>
      <c r="AG42" s="53">
        <v>69.43</v>
      </c>
      <c r="AH42" s="53">
        <v>76.01868783</v>
      </c>
      <c r="AJ42" s="53">
        <v>0.01251724375917768</v>
      </c>
      <c r="AL42" s="53">
        <v>0.014707040480710743</v>
      </c>
      <c r="AN42" s="53">
        <v>0.016568657458177368</v>
      </c>
      <c r="AP42" s="53" t="s">
        <v>506</v>
      </c>
      <c r="AR42" s="53" t="s">
        <v>506</v>
      </c>
      <c r="AT42" s="53" t="s">
        <v>506</v>
      </c>
      <c r="AV42" s="53">
        <f t="shared" si="3"/>
        <v>0.014597647232688596</v>
      </c>
      <c r="AY42" s="53">
        <v>0.014581613508848236</v>
      </c>
      <c r="AZ42" s="27">
        <v>1</v>
      </c>
      <c r="BA42" t="s">
        <v>352</v>
      </c>
      <c r="BB42" t="s">
        <v>896</v>
      </c>
      <c r="BC42"/>
      <c r="BD42" s="53">
        <v>9.438444484269654</v>
      </c>
      <c r="BF42" s="53">
        <v>11.03166594905505</v>
      </c>
      <c r="BH42" s="53">
        <v>11.401501371083105</v>
      </c>
      <c r="BI42" s="53" t="s">
        <v>506</v>
      </c>
      <c r="BJ42" s="53" t="s">
        <v>506</v>
      </c>
      <c r="BL42" s="53">
        <f t="shared" si="4"/>
        <v>10.623870601469271</v>
      </c>
      <c r="BM42" s="53">
        <v>10.615101072882782</v>
      </c>
      <c r="BN42" s="55">
        <f t="shared" si="5"/>
        <v>10.623870601469271</v>
      </c>
    </row>
    <row r="43" spans="1:66" ht="12.75">
      <c r="A43">
        <v>772</v>
      </c>
      <c r="B43" t="s">
        <v>226</v>
      </c>
      <c r="C43" t="s">
        <v>93</v>
      </c>
      <c r="D43">
        <v>100</v>
      </c>
      <c r="E43">
        <v>1.3</v>
      </c>
      <c r="F43">
        <v>100</v>
      </c>
      <c r="G43">
        <v>1.2</v>
      </c>
      <c r="H43">
        <v>100</v>
      </c>
      <c r="I43">
        <v>1.2</v>
      </c>
      <c r="AB43">
        <v>100</v>
      </c>
      <c r="AC43">
        <v>1.3</v>
      </c>
      <c r="AD43" s="53">
        <v>30.98666667</v>
      </c>
      <c r="AF43" s="53">
        <v>0</v>
      </c>
      <c r="AG43" s="53">
        <v>30.99</v>
      </c>
      <c r="AH43" s="53">
        <v>49.30964844</v>
      </c>
      <c r="AJ43" s="53">
        <v>0.21054514582691253</v>
      </c>
      <c r="AL43" s="53">
        <v>0.21527895277497067</v>
      </c>
      <c r="AN43" s="53">
        <v>0.21169077534298936</v>
      </c>
      <c r="AP43" s="53" t="s">
        <v>506</v>
      </c>
      <c r="AR43" s="53" t="s">
        <v>506</v>
      </c>
      <c r="AT43" s="53" t="s">
        <v>506</v>
      </c>
      <c r="AV43" s="53">
        <f t="shared" si="3"/>
        <v>0.2125049579816242</v>
      </c>
      <c r="AY43" s="53">
        <v>0.21318663311878822</v>
      </c>
      <c r="AZ43" s="27">
        <v>1</v>
      </c>
      <c r="BA43" t="s">
        <v>352</v>
      </c>
      <c r="BB43" t="s">
        <v>355</v>
      </c>
      <c r="BC43"/>
      <c r="BD43" s="53">
        <v>4.075067336547868</v>
      </c>
      <c r="BF43" s="53">
        <v>13.679933453567912</v>
      </c>
      <c r="BH43" s="53">
        <v>12.659249034030967</v>
      </c>
      <c r="BI43" s="53" t="s">
        <v>506</v>
      </c>
      <c r="BJ43" s="53" t="s">
        <v>506</v>
      </c>
      <c r="BL43" s="53">
        <f t="shared" si="4"/>
        <v>10.138083274715582</v>
      </c>
      <c r="BM43" s="53">
        <v>9.809111896714649</v>
      </c>
      <c r="BN43" s="55">
        <f t="shared" si="5"/>
        <v>10.138083274715582</v>
      </c>
    </row>
    <row r="44" spans="1:66" ht="12.75">
      <c r="A44">
        <v>774</v>
      </c>
      <c r="B44" t="s">
        <v>300</v>
      </c>
      <c r="C44" t="s">
        <v>93</v>
      </c>
      <c r="E44">
        <v>17.9</v>
      </c>
      <c r="G44">
        <v>19.8</v>
      </c>
      <c r="I44">
        <v>19.6</v>
      </c>
      <c r="AC44">
        <v>19.1</v>
      </c>
      <c r="AD44" s="53">
        <v>16.1</v>
      </c>
      <c r="AF44" s="53">
        <v>0</v>
      </c>
      <c r="AG44" s="53">
        <v>16.1</v>
      </c>
      <c r="AH44" s="53">
        <v>32.88930511</v>
      </c>
      <c r="AJ44" s="53">
        <v>0.637863188692804</v>
      </c>
      <c r="AL44" s="53">
        <v>0.6174986364349974</v>
      </c>
      <c r="AN44" s="53">
        <v>0.637856075484889</v>
      </c>
      <c r="AP44" s="53" t="s">
        <v>506</v>
      </c>
      <c r="AR44" s="53" t="s">
        <v>506</v>
      </c>
      <c r="AT44" s="53" t="s">
        <v>506</v>
      </c>
      <c r="AV44" s="53">
        <f t="shared" si="3"/>
        <v>0.6310726335375635</v>
      </c>
      <c r="AY44" s="53">
        <v>0.6321978530354257</v>
      </c>
      <c r="AZ44" s="27">
        <v>1</v>
      </c>
      <c r="BA44" t="s">
        <v>352</v>
      </c>
      <c r="BB44" t="s">
        <v>355</v>
      </c>
      <c r="BC44"/>
      <c r="BD44" s="53">
        <v>30.446021613428787</v>
      </c>
      <c r="BF44" s="53">
        <v>15.980550465881628</v>
      </c>
      <c r="BH44" s="53">
        <v>14.060004352129386</v>
      </c>
      <c r="BI44" s="53" t="s">
        <v>506</v>
      </c>
      <c r="BJ44" s="53" t="s">
        <v>506</v>
      </c>
      <c r="BL44" s="53">
        <f t="shared" si="4"/>
        <v>20.162192143813268</v>
      </c>
      <c r="BM44" s="53">
        <v>20.164249552149396</v>
      </c>
      <c r="BN44" s="55">
        <f t="shared" si="5"/>
        <v>20.162192143813268</v>
      </c>
    </row>
    <row r="45" spans="1:66" ht="12.75">
      <c r="A45">
        <v>776</v>
      </c>
      <c r="B45" t="s">
        <v>349</v>
      </c>
      <c r="C45" t="s">
        <v>93</v>
      </c>
      <c r="E45">
        <v>193.2</v>
      </c>
      <c r="G45">
        <v>193</v>
      </c>
      <c r="AC45">
        <v>193.2</v>
      </c>
      <c r="AD45" s="53">
        <v>27.0974</v>
      </c>
      <c r="AF45" s="53">
        <v>0</v>
      </c>
      <c r="AG45" s="53">
        <v>27.1</v>
      </c>
      <c r="AH45" s="53">
        <v>43.31683951</v>
      </c>
      <c r="AJ45" s="53">
        <v>0.05982385936460255</v>
      </c>
      <c r="AL45" s="53">
        <v>0.060331814428953016</v>
      </c>
      <c r="AN45" s="53">
        <v>0.064797712903311</v>
      </c>
      <c r="AP45" s="53" t="s">
        <v>506</v>
      </c>
      <c r="AR45" s="53" t="s">
        <v>506</v>
      </c>
      <c r="AT45" s="53" t="s">
        <v>506</v>
      </c>
      <c r="AV45" s="53">
        <f t="shared" si="3"/>
        <v>0.06165112889895552</v>
      </c>
      <c r="AY45" s="53">
        <v>0.06159711629900991</v>
      </c>
      <c r="AZ45" s="27">
        <v>1</v>
      </c>
      <c r="BA45" t="s">
        <v>204</v>
      </c>
      <c r="BB45" s="55" t="s">
        <v>905</v>
      </c>
      <c r="BD45" s="53">
        <v>6.091472542493579</v>
      </c>
      <c r="BF45" s="53">
        <v>8.312358260827406</v>
      </c>
      <c r="BH45" s="53">
        <v>54.48179448958834</v>
      </c>
      <c r="BI45" s="53" t="s">
        <v>506</v>
      </c>
      <c r="BJ45" s="53" t="s">
        <v>506</v>
      </c>
      <c r="BL45" s="53">
        <f t="shared" si="4"/>
        <v>22.96187509763644</v>
      </c>
      <c r="BM45" s="53">
        <v>23.24132488674501</v>
      </c>
      <c r="BN45" s="55">
        <f t="shared" si="5"/>
        <v>22.96187509763644</v>
      </c>
    </row>
    <row r="46" spans="1:66" ht="12.75">
      <c r="A46">
        <v>777</v>
      </c>
      <c r="B46" t="s">
        <v>369</v>
      </c>
      <c r="C46" t="s">
        <v>93</v>
      </c>
      <c r="E46">
        <v>207.9</v>
      </c>
      <c r="G46">
        <v>206.9</v>
      </c>
      <c r="I46">
        <v>212.1</v>
      </c>
      <c r="AC46">
        <v>207.3</v>
      </c>
      <c r="AD46" s="53">
        <v>13.725113114000001</v>
      </c>
      <c r="AF46" s="53">
        <v>2.804333333</v>
      </c>
      <c r="AG46" s="53">
        <v>16.53</v>
      </c>
      <c r="AH46" s="53">
        <v>16.74982716</v>
      </c>
      <c r="AJ46" s="53" t="s">
        <v>506</v>
      </c>
      <c r="AL46" s="53" t="s">
        <v>506</v>
      </c>
      <c r="AN46" s="53" t="s">
        <v>506</v>
      </c>
      <c r="AP46" s="53" t="s">
        <v>506</v>
      </c>
      <c r="AR46" s="53" t="s">
        <v>506</v>
      </c>
      <c r="AT46" s="53" t="s">
        <v>506</v>
      </c>
      <c r="AV46" s="53">
        <f t="shared" si="3"/>
        <v>4.547528377136495</v>
      </c>
      <c r="AY46" s="53">
        <v>4.547528377136495</v>
      </c>
      <c r="AZ46" s="27">
        <v>1</v>
      </c>
      <c r="BA46" t="s">
        <v>348</v>
      </c>
      <c r="BD46" s="53" t="s">
        <v>506</v>
      </c>
      <c r="BF46" s="53" t="s">
        <v>506</v>
      </c>
      <c r="BH46" s="53" t="s">
        <v>506</v>
      </c>
      <c r="BI46" s="53" t="s">
        <v>506</v>
      </c>
      <c r="BJ46" s="53" t="s">
        <v>506</v>
      </c>
      <c r="BL46" s="53">
        <f t="shared" si="4"/>
        <v>3.0577303408633636</v>
      </c>
      <c r="BM46" s="53">
        <v>3.0577303408633636</v>
      </c>
      <c r="BN46" s="55">
        <f>BM46</f>
        <v>3.0577303408633636</v>
      </c>
    </row>
    <row r="47" spans="1:66" ht="12.75">
      <c r="A47">
        <v>778</v>
      </c>
      <c r="B47" t="s">
        <v>446</v>
      </c>
      <c r="C47" t="s">
        <v>93</v>
      </c>
      <c r="D47">
        <v>0</v>
      </c>
      <c r="E47">
        <v>202.3</v>
      </c>
      <c r="F47">
        <v>0.1</v>
      </c>
      <c r="G47">
        <v>287.9</v>
      </c>
      <c r="H47">
        <v>0.1</v>
      </c>
      <c r="I47">
        <v>307.1</v>
      </c>
      <c r="AC47">
        <v>265.8</v>
      </c>
      <c r="AD47" s="53">
        <v>2.598841899</v>
      </c>
      <c r="AF47" s="53">
        <v>1.688718662</v>
      </c>
      <c r="AG47" s="53">
        <v>4.36</v>
      </c>
      <c r="AH47" s="53">
        <v>3.743492063</v>
      </c>
      <c r="AJ47" s="53" t="s">
        <v>506</v>
      </c>
      <c r="AL47" s="53" t="s">
        <v>506</v>
      </c>
      <c r="AN47" s="53" t="s">
        <v>506</v>
      </c>
      <c r="AP47" s="53" t="s">
        <v>506</v>
      </c>
      <c r="AR47" s="53" t="s">
        <v>506</v>
      </c>
      <c r="AT47" s="53" t="s">
        <v>506</v>
      </c>
      <c r="AV47" s="53">
        <f t="shared" si="3"/>
        <v>23.198447880143373</v>
      </c>
      <c r="AY47" s="53">
        <v>23.198447880143373</v>
      </c>
      <c r="AZ47" s="27">
        <v>1</v>
      </c>
      <c r="BA47" t="s">
        <v>353</v>
      </c>
      <c r="BD47" s="53" t="s">
        <v>506</v>
      </c>
      <c r="BF47" s="53" t="s">
        <v>506</v>
      </c>
      <c r="BH47" s="53" t="s">
        <v>506</v>
      </c>
      <c r="BI47" s="53" t="s">
        <v>506</v>
      </c>
      <c r="BJ47" s="53" t="s">
        <v>506</v>
      </c>
      <c r="BL47" s="53">
        <f t="shared" si="4"/>
        <v>9.351278101573783</v>
      </c>
      <c r="BM47" s="53">
        <v>9.351278101573783</v>
      </c>
      <c r="BN47" s="55">
        <f>BM47</f>
        <v>9.351278101573783</v>
      </c>
    </row>
    <row r="48" spans="1:66" ht="12.75">
      <c r="A48">
        <v>811</v>
      </c>
      <c r="B48" t="s">
        <v>404</v>
      </c>
      <c r="C48" t="s">
        <v>93</v>
      </c>
      <c r="D48">
        <v>0</v>
      </c>
      <c r="E48">
        <v>17.5</v>
      </c>
      <c r="F48">
        <v>0</v>
      </c>
      <c r="G48">
        <v>9.6</v>
      </c>
      <c r="H48">
        <v>0</v>
      </c>
      <c r="I48">
        <v>8.5</v>
      </c>
      <c r="AB48">
        <v>0</v>
      </c>
      <c r="AC48">
        <v>11.9</v>
      </c>
      <c r="AD48" s="53">
        <v>51.99805328</v>
      </c>
      <c r="AF48" s="53">
        <v>131</v>
      </c>
      <c r="AG48" s="53">
        <v>183</v>
      </c>
      <c r="AH48" s="53">
        <v>201.3689788</v>
      </c>
      <c r="AJ48" s="53">
        <v>1.1673070956428864</v>
      </c>
      <c r="AL48" s="53">
        <v>1.2359753513200937</v>
      </c>
      <c r="AP48" s="53" t="s">
        <v>506</v>
      </c>
      <c r="AR48" s="53" t="s">
        <v>506</v>
      </c>
      <c r="AT48" s="53" t="s">
        <v>506</v>
      </c>
      <c r="AV48" s="53">
        <f>IF(SUM(AJ48,AL48,AX48,AP48,AR48)&gt;0,AVERAGE(AJ48,AL48,AX48,AP48,AR48),AY48)</f>
        <v>1.2243490781820154</v>
      </c>
      <c r="AX48" s="53">
        <v>1.2697647875830655</v>
      </c>
      <c r="AY48" s="53">
        <v>1.224778854923168</v>
      </c>
      <c r="AZ48" s="27">
        <v>1</v>
      </c>
      <c r="BA48" t="s">
        <v>352</v>
      </c>
      <c r="BB48" t="s">
        <v>355</v>
      </c>
      <c r="BC48"/>
      <c r="BD48" s="53">
        <v>227.68477245763552</v>
      </c>
      <c r="BF48" s="53">
        <v>244.37974150726254</v>
      </c>
      <c r="BI48" s="53" t="s">
        <v>506</v>
      </c>
      <c r="BJ48" s="53" t="s">
        <v>506</v>
      </c>
      <c r="BK48" s="53">
        <v>2750.3133043409803</v>
      </c>
      <c r="BL48" s="53">
        <v>336.3824196930836</v>
      </c>
      <c r="BM48" s="53">
        <v>336.3824196930836</v>
      </c>
      <c r="BN48" s="55">
        <f>AVERAGE(BD48,BF48,BI48,BJ48)</f>
        <v>236.03225698244904</v>
      </c>
    </row>
    <row r="49" spans="1:65" ht="12.75">
      <c r="A49">
        <v>811</v>
      </c>
      <c r="B49" t="s">
        <v>426</v>
      </c>
      <c r="C49" t="s">
        <v>93</v>
      </c>
      <c r="D49">
        <v>0</v>
      </c>
      <c r="E49">
        <v>22.1</v>
      </c>
      <c r="F49">
        <v>0</v>
      </c>
      <c r="G49">
        <v>21.4</v>
      </c>
      <c r="H49">
        <v>0</v>
      </c>
      <c r="I49">
        <v>21.1</v>
      </c>
      <c r="AB49">
        <v>0</v>
      </c>
      <c r="AC49">
        <v>21.5</v>
      </c>
      <c r="AD49" s="53">
        <v>39.72646667</v>
      </c>
      <c r="AF49" s="53">
        <v>117.1</v>
      </c>
      <c r="AG49" s="53">
        <v>156.83</v>
      </c>
      <c r="AH49" s="53">
        <v>178.9839753</v>
      </c>
      <c r="AJ49" s="53">
        <v>0.6017712466705992</v>
      </c>
      <c r="AN49" s="53">
        <v>0.5470265617373228</v>
      </c>
      <c r="AP49" s="53" t="s">
        <v>506</v>
      </c>
      <c r="AR49" s="53" t="s">
        <v>506</v>
      </c>
      <c r="AT49" s="53" t="s">
        <v>506</v>
      </c>
      <c r="AV49" s="53">
        <f>IF(SUM(AJ49,AX49,AN49,AP49,AR49)&gt;0,AVERAGE(AJ49,AX49,AN49,AP49,AR49),AY49)</f>
        <v>0.6675851722214264</v>
      </c>
      <c r="AX49" s="53">
        <v>0.8539577082563574</v>
      </c>
      <c r="AY49" s="53">
        <v>0.6719689133706928</v>
      </c>
      <c r="BD49" s="53" t="s">
        <v>506</v>
      </c>
      <c r="BH49" s="53" t="s">
        <v>506</v>
      </c>
      <c r="BI49" s="53" t="s">
        <v>506</v>
      </c>
      <c r="BJ49" s="53" t="s">
        <v>506</v>
      </c>
      <c r="BK49" s="53" t="s">
        <v>506</v>
      </c>
      <c r="BL49" s="53" t="s">
        <v>506</v>
      </c>
      <c r="BM49" s="53" t="s">
        <v>506</v>
      </c>
    </row>
    <row r="50" spans="1:65" ht="12.75">
      <c r="A50">
        <v>812</v>
      </c>
      <c r="B50" t="s">
        <v>428</v>
      </c>
      <c r="C50" t="s">
        <v>93</v>
      </c>
      <c r="D50">
        <v>0</v>
      </c>
      <c r="E50">
        <v>801.6</v>
      </c>
      <c r="F50">
        <v>0</v>
      </c>
      <c r="G50">
        <v>763.6</v>
      </c>
      <c r="H50">
        <v>0</v>
      </c>
      <c r="I50">
        <v>809.2</v>
      </c>
      <c r="AB50">
        <v>0</v>
      </c>
      <c r="AC50">
        <v>791.5</v>
      </c>
      <c r="AD50" s="53">
        <v>39.72646667</v>
      </c>
      <c r="AF50" s="53">
        <v>117.1</v>
      </c>
      <c r="AG50" s="53">
        <v>156.83</v>
      </c>
      <c r="AH50" s="53">
        <v>178.9839753</v>
      </c>
      <c r="AJ50" s="53">
        <v>0.6017712466705992</v>
      </c>
      <c r="AN50" s="53">
        <v>0.5470265617373228</v>
      </c>
      <c r="AP50" s="53" t="s">
        <v>506</v>
      </c>
      <c r="AR50" s="53" t="s">
        <v>506</v>
      </c>
      <c r="AT50" s="53" t="s">
        <v>506</v>
      </c>
      <c r="AV50" s="53">
        <f>IF(SUM(AJ50,AX50,AN50,AP50,AR50)&gt;0,AVERAGE(AJ50,AX50,AN50,AP50,AR50),AY50)</f>
        <v>0.6675851722214264</v>
      </c>
      <c r="AX50" s="53">
        <v>0.8539577082563574</v>
      </c>
      <c r="AY50" s="53">
        <v>0.6719689133706928</v>
      </c>
      <c r="BD50" s="53" t="s">
        <v>506</v>
      </c>
      <c r="BH50" s="53" t="s">
        <v>506</v>
      </c>
      <c r="BI50" s="53" t="s">
        <v>506</v>
      </c>
      <c r="BJ50" s="53" t="s">
        <v>506</v>
      </c>
      <c r="BK50" s="53" t="s">
        <v>506</v>
      </c>
      <c r="BL50" s="53" t="s">
        <v>506</v>
      </c>
      <c r="BM50" s="53" t="s">
        <v>506</v>
      </c>
    </row>
    <row r="51" spans="1:65" ht="12.75">
      <c r="A51">
        <v>813</v>
      </c>
      <c r="B51" t="s">
        <v>297</v>
      </c>
      <c r="C51" t="s">
        <v>93</v>
      </c>
      <c r="D51">
        <v>100</v>
      </c>
      <c r="E51">
        <v>10.9</v>
      </c>
      <c r="F51">
        <v>100</v>
      </c>
      <c r="G51">
        <v>11.4</v>
      </c>
      <c r="H51">
        <v>100</v>
      </c>
      <c r="I51">
        <v>10.4</v>
      </c>
      <c r="AB51">
        <v>100</v>
      </c>
      <c r="AC51">
        <v>10.9</v>
      </c>
      <c r="AD51" s="53">
        <v>39.72646667</v>
      </c>
      <c r="AF51" s="53">
        <v>117.1</v>
      </c>
      <c r="AG51" s="53">
        <v>156.83</v>
      </c>
      <c r="AH51" s="53">
        <v>178.9839753</v>
      </c>
      <c r="AJ51" s="53">
        <v>0.6017712466705992</v>
      </c>
      <c r="AN51" s="53">
        <v>0.5470265617373228</v>
      </c>
      <c r="AP51" s="53" t="s">
        <v>506</v>
      </c>
      <c r="AR51" s="53" t="s">
        <v>506</v>
      </c>
      <c r="AT51" s="53" t="s">
        <v>506</v>
      </c>
      <c r="AV51" s="53">
        <f>IF(SUM(AJ51,AX51,AN51,AP51,AR51)&gt;0,AVERAGE(AJ51,AX51,AN51,AP51,AR51),AY51)</f>
        <v>0.6675851722214264</v>
      </c>
      <c r="AX51" s="53">
        <v>0.8539577082563574</v>
      </c>
      <c r="AY51" s="53">
        <v>0.6719689133706928</v>
      </c>
      <c r="BD51" s="53" t="s">
        <v>506</v>
      </c>
      <c r="BH51" s="53" t="s">
        <v>506</v>
      </c>
      <c r="BI51" s="53" t="s">
        <v>506</v>
      </c>
      <c r="BJ51" s="53" t="s">
        <v>506</v>
      </c>
      <c r="BK51" s="53" t="s">
        <v>506</v>
      </c>
      <c r="BL51" s="53" t="s">
        <v>506</v>
      </c>
      <c r="BM51" s="53" t="s">
        <v>506</v>
      </c>
    </row>
    <row r="52" spans="1:65" ht="12.75">
      <c r="A52">
        <v>813</v>
      </c>
      <c r="B52" t="s">
        <v>386</v>
      </c>
      <c r="C52" t="s">
        <v>93</v>
      </c>
      <c r="D52">
        <v>100</v>
      </c>
      <c r="E52">
        <v>11.1</v>
      </c>
      <c r="F52">
        <v>100</v>
      </c>
      <c r="G52">
        <v>11.9</v>
      </c>
      <c r="H52">
        <v>100</v>
      </c>
      <c r="I52">
        <v>11.6</v>
      </c>
      <c r="AB52">
        <v>100</v>
      </c>
      <c r="AC52">
        <v>11.5</v>
      </c>
      <c r="AD52" s="53">
        <v>0</v>
      </c>
      <c r="AF52" s="53">
        <v>0</v>
      </c>
      <c r="AH52" s="53">
        <v>153.6139612</v>
      </c>
      <c r="AJ52" s="53" t="s">
        <v>506</v>
      </c>
      <c r="AL52" s="53" t="s">
        <v>506</v>
      </c>
      <c r="AN52" s="53" t="s">
        <v>506</v>
      </c>
      <c r="AP52" s="53" t="s">
        <v>506</v>
      </c>
      <c r="AR52" s="53" t="s">
        <v>506</v>
      </c>
      <c r="AT52" s="53" t="s">
        <v>506</v>
      </c>
      <c r="AV52" s="53">
        <f aca="true" t="shared" si="6" ref="AV52:AV57">IF(SUM(AJ52,AL52,AN52,AP52,AR52)&gt;0,AVERAGE(AJ52,AL52,AN52,AP52,AR52),AY52)</f>
      </c>
      <c r="AY52" s="53" t="s">
        <v>506</v>
      </c>
      <c r="BD52" s="53" t="s">
        <v>506</v>
      </c>
      <c r="BF52" s="53" t="s">
        <v>506</v>
      </c>
      <c r="BH52" s="53" t="s">
        <v>506</v>
      </c>
      <c r="BI52" s="53" t="s">
        <v>506</v>
      </c>
      <c r="BJ52" s="53" t="s">
        <v>506</v>
      </c>
      <c r="BL52" s="53">
        <f aca="true" t="shared" si="7" ref="BL52:BL57">IF(SUM(BD52:BJ52)&gt;0,AVERAGE(BD52:BJ52),BM52)</f>
      </c>
      <c r="BM52" s="53" t="s">
        <v>506</v>
      </c>
    </row>
    <row r="53" spans="1:65" ht="12.75">
      <c r="A53">
        <v>814</v>
      </c>
      <c r="B53" t="s">
        <v>278</v>
      </c>
      <c r="C53" t="s">
        <v>93</v>
      </c>
      <c r="D53">
        <v>100</v>
      </c>
      <c r="E53">
        <v>12.5</v>
      </c>
      <c r="F53">
        <v>100</v>
      </c>
      <c r="G53">
        <v>12.7</v>
      </c>
      <c r="H53">
        <v>100</v>
      </c>
      <c r="I53">
        <v>12.3</v>
      </c>
      <c r="AB53">
        <v>100</v>
      </c>
      <c r="AC53">
        <v>12.5</v>
      </c>
      <c r="AD53" s="53">
        <v>0</v>
      </c>
      <c r="AF53" s="53">
        <v>0</v>
      </c>
      <c r="AH53" s="53">
        <v>153.6139612</v>
      </c>
      <c r="AJ53" s="53" t="s">
        <v>506</v>
      </c>
      <c r="AL53" s="53" t="s">
        <v>506</v>
      </c>
      <c r="AN53" s="53" t="s">
        <v>506</v>
      </c>
      <c r="AP53" s="53" t="s">
        <v>506</v>
      </c>
      <c r="AR53" s="53" t="s">
        <v>506</v>
      </c>
      <c r="AT53" s="53" t="s">
        <v>506</v>
      </c>
      <c r="AV53" s="53">
        <f t="shared" si="6"/>
      </c>
      <c r="AY53" s="53" t="s">
        <v>506</v>
      </c>
      <c r="BD53" s="53" t="s">
        <v>506</v>
      </c>
      <c r="BF53" s="53" t="s">
        <v>506</v>
      </c>
      <c r="BH53" s="53" t="s">
        <v>506</v>
      </c>
      <c r="BI53" s="53" t="s">
        <v>506</v>
      </c>
      <c r="BJ53" s="53" t="s">
        <v>506</v>
      </c>
      <c r="BL53" s="53">
        <f t="shared" si="7"/>
      </c>
      <c r="BM53" s="53" t="s">
        <v>506</v>
      </c>
    </row>
    <row r="54" spans="1:65" ht="12.75">
      <c r="A54">
        <v>815</v>
      </c>
      <c r="B54" t="s">
        <v>267</v>
      </c>
      <c r="C54" t="s">
        <v>93</v>
      </c>
      <c r="D54">
        <v>100</v>
      </c>
      <c r="E54">
        <v>11.7</v>
      </c>
      <c r="F54">
        <v>100</v>
      </c>
      <c r="G54">
        <v>12</v>
      </c>
      <c r="H54">
        <v>100</v>
      </c>
      <c r="I54">
        <v>12.2</v>
      </c>
      <c r="AB54">
        <v>100</v>
      </c>
      <c r="AC54">
        <v>12</v>
      </c>
      <c r="AD54" s="53">
        <v>0</v>
      </c>
      <c r="AF54" s="53">
        <v>0</v>
      </c>
      <c r="AH54" s="53">
        <v>153.6139612</v>
      </c>
      <c r="AJ54" s="53" t="s">
        <v>506</v>
      </c>
      <c r="AL54" s="53" t="s">
        <v>506</v>
      </c>
      <c r="AN54" s="53" t="s">
        <v>506</v>
      </c>
      <c r="AP54" s="53" t="s">
        <v>506</v>
      </c>
      <c r="AR54" s="53" t="s">
        <v>506</v>
      </c>
      <c r="AT54" s="53" t="s">
        <v>506</v>
      </c>
      <c r="AV54" s="53">
        <f t="shared" si="6"/>
      </c>
      <c r="AY54" s="53" t="s">
        <v>506</v>
      </c>
      <c r="BD54" s="53" t="s">
        <v>506</v>
      </c>
      <c r="BF54" s="53" t="s">
        <v>506</v>
      </c>
      <c r="BH54" s="53" t="s">
        <v>506</v>
      </c>
      <c r="BI54" s="53" t="s">
        <v>506</v>
      </c>
      <c r="BJ54" s="53" t="s">
        <v>506</v>
      </c>
      <c r="BL54" s="53">
        <f t="shared" si="7"/>
      </c>
      <c r="BM54" s="53" t="s">
        <v>506</v>
      </c>
    </row>
    <row r="55" spans="1:65" ht="12.75">
      <c r="A55">
        <v>818</v>
      </c>
      <c r="B55" t="s">
        <v>436</v>
      </c>
      <c r="C55" t="s">
        <v>93</v>
      </c>
      <c r="D55">
        <v>100</v>
      </c>
      <c r="E55">
        <v>58.63879234</v>
      </c>
      <c r="F55">
        <v>100</v>
      </c>
      <c r="G55">
        <v>51.8608099</v>
      </c>
      <c r="H55">
        <v>100</v>
      </c>
      <c r="I55">
        <v>68.733151</v>
      </c>
      <c r="AB55">
        <v>100</v>
      </c>
      <c r="AC55">
        <v>59.74</v>
      </c>
      <c r="AD55" s="53">
        <v>0</v>
      </c>
      <c r="AF55" s="53">
        <v>0</v>
      </c>
      <c r="AH55" s="53">
        <v>171.3034092</v>
      </c>
      <c r="AJ55" s="53" t="s">
        <v>506</v>
      </c>
      <c r="AL55" s="53" t="s">
        <v>506</v>
      </c>
      <c r="AN55" s="53" t="s">
        <v>506</v>
      </c>
      <c r="AP55" s="53" t="s">
        <v>506</v>
      </c>
      <c r="AR55" s="53" t="s">
        <v>506</v>
      </c>
      <c r="AT55" s="53" t="s">
        <v>506</v>
      </c>
      <c r="AV55" s="53">
        <f t="shared" si="6"/>
      </c>
      <c r="AY55" s="53" t="s">
        <v>506</v>
      </c>
      <c r="BD55" s="53" t="s">
        <v>506</v>
      </c>
      <c r="BF55" s="53" t="s">
        <v>506</v>
      </c>
      <c r="BH55" s="53" t="s">
        <v>506</v>
      </c>
      <c r="BI55" s="53" t="s">
        <v>506</v>
      </c>
      <c r="BJ55" s="53" t="s">
        <v>506</v>
      </c>
      <c r="BL55" s="53">
        <f t="shared" si="7"/>
      </c>
      <c r="BM55" s="53" t="s">
        <v>506</v>
      </c>
    </row>
    <row r="56" spans="1:65" ht="12.75">
      <c r="A56">
        <v>818</v>
      </c>
      <c r="B56" t="s">
        <v>444</v>
      </c>
      <c r="C56" t="s">
        <v>93</v>
      </c>
      <c r="D56">
        <v>100</v>
      </c>
      <c r="E56">
        <v>152.6</v>
      </c>
      <c r="F56">
        <v>100</v>
      </c>
      <c r="G56">
        <v>171.9</v>
      </c>
      <c r="H56">
        <v>100</v>
      </c>
      <c r="I56">
        <v>166.5</v>
      </c>
      <c r="AB56">
        <v>100</v>
      </c>
      <c r="AC56">
        <v>163.7</v>
      </c>
      <c r="AD56" s="53">
        <v>0</v>
      </c>
      <c r="AF56" s="53">
        <v>0</v>
      </c>
      <c r="AH56" s="53">
        <v>171.3034092</v>
      </c>
      <c r="AJ56" s="53" t="s">
        <v>506</v>
      </c>
      <c r="AL56" s="53" t="s">
        <v>506</v>
      </c>
      <c r="AN56" s="53" t="s">
        <v>506</v>
      </c>
      <c r="AP56" s="53" t="s">
        <v>506</v>
      </c>
      <c r="AR56" s="53" t="s">
        <v>506</v>
      </c>
      <c r="AT56" s="53" t="s">
        <v>506</v>
      </c>
      <c r="AV56" s="53">
        <f t="shared" si="6"/>
      </c>
      <c r="AY56" s="53" t="s">
        <v>506</v>
      </c>
      <c r="BD56" s="53" t="s">
        <v>506</v>
      </c>
      <c r="BF56" s="53" t="s">
        <v>506</v>
      </c>
      <c r="BH56" s="53" t="s">
        <v>506</v>
      </c>
      <c r="BI56" s="53" t="s">
        <v>506</v>
      </c>
      <c r="BJ56" s="53" t="s">
        <v>506</v>
      </c>
      <c r="BL56" s="53">
        <f t="shared" si="7"/>
      </c>
      <c r="BM56" s="53" t="s">
        <v>506</v>
      </c>
    </row>
    <row r="57" spans="1:65" ht="12.75">
      <c r="A57">
        <v>818</v>
      </c>
      <c r="B57" t="s">
        <v>409</v>
      </c>
      <c r="C57" t="s">
        <v>93</v>
      </c>
      <c r="AB57">
        <v>100</v>
      </c>
      <c r="AC57">
        <v>16.2</v>
      </c>
      <c r="AD57" s="53">
        <v>0</v>
      </c>
      <c r="AF57" s="53">
        <v>0</v>
      </c>
      <c r="AH57" s="53">
        <v>171.3034092</v>
      </c>
      <c r="AJ57" s="53" t="s">
        <v>506</v>
      </c>
      <c r="AL57" s="53" t="s">
        <v>506</v>
      </c>
      <c r="AN57" s="53" t="s">
        <v>506</v>
      </c>
      <c r="AP57" s="53" t="s">
        <v>506</v>
      </c>
      <c r="AR57" s="53" t="s">
        <v>506</v>
      </c>
      <c r="AT57" s="53" t="s">
        <v>506</v>
      </c>
      <c r="AV57" s="53">
        <f t="shared" si="6"/>
      </c>
      <c r="AY57" s="53" t="s">
        <v>506</v>
      </c>
      <c r="BD57" s="53" t="s">
        <v>506</v>
      </c>
      <c r="BF57" s="53" t="s">
        <v>506</v>
      </c>
      <c r="BH57" s="53" t="s">
        <v>506</v>
      </c>
      <c r="BI57" s="53" t="s">
        <v>506</v>
      </c>
      <c r="BJ57" s="53" t="s">
        <v>506</v>
      </c>
      <c r="BL57" s="53">
        <f t="shared" si="7"/>
      </c>
      <c r="BM57" s="53" t="s">
        <v>506</v>
      </c>
    </row>
    <row r="58" spans="1:65" ht="12.75">
      <c r="A58">
        <v>819</v>
      </c>
      <c r="B58" t="s">
        <v>362</v>
      </c>
      <c r="C58" t="s">
        <v>93</v>
      </c>
      <c r="D58">
        <v>0</v>
      </c>
      <c r="E58">
        <v>15522.3</v>
      </c>
      <c r="F58">
        <v>0</v>
      </c>
      <c r="G58">
        <v>13257.6</v>
      </c>
      <c r="H58">
        <v>0</v>
      </c>
      <c r="I58">
        <v>14211.1</v>
      </c>
      <c r="AB58">
        <v>0</v>
      </c>
      <c r="AC58">
        <v>14385.4</v>
      </c>
      <c r="AD58" s="53">
        <v>61.194877</v>
      </c>
      <c r="AF58" s="53">
        <v>106.933</v>
      </c>
      <c r="AG58" s="53">
        <v>168.13</v>
      </c>
      <c r="AH58" s="53">
        <v>176.1588815</v>
      </c>
      <c r="AJ58" s="53">
        <v>0.5694798338847632</v>
      </c>
      <c r="AN58" s="53">
        <v>0.3285603228978079</v>
      </c>
      <c r="AP58" s="53" t="s">
        <v>506</v>
      </c>
      <c r="AR58" s="53" t="s">
        <v>506</v>
      </c>
      <c r="AT58" s="53" t="s">
        <v>506</v>
      </c>
      <c r="AV58" s="53">
        <f aca="true" t="shared" si="8" ref="AV58:AV66">IF(SUM(AJ58,AX58,AN58,AP58,AR58)&gt;0,AVERAGE(AJ58,AX58,AN58,AP58,AR58),AY58)</f>
        <v>0.4596598992287226</v>
      </c>
      <c r="AX58" s="53">
        <v>0.4809395409035965</v>
      </c>
      <c r="AY58" s="53">
        <v>0.45873771727989027</v>
      </c>
      <c r="BD58" s="53" t="s">
        <v>506</v>
      </c>
      <c r="BH58" s="53" t="s">
        <v>506</v>
      </c>
      <c r="BI58" s="53" t="s">
        <v>506</v>
      </c>
      <c r="BJ58" s="53" t="s">
        <v>506</v>
      </c>
      <c r="BK58" s="53" t="s">
        <v>506</v>
      </c>
      <c r="BL58" s="53" t="s">
        <v>506</v>
      </c>
      <c r="BM58" s="53" t="s">
        <v>506</v>
      </c>
    </row>
    <row r="59" spans="1:65" ht="12.75">
      <c r="A59">
        <v>819</v>
      </c>
      <c r="B59" t="s">
        <v>372</v>
      </c>
      <c r="C59" t="s">
        <v>93</v>
      </c>
      <c r="E59">
        <v>4485.6</v>
      </c>
      <c r="G59">
        <v>4347.7</v>
      </c>
      <c r="I59">
        <v>4366.1</v>
      </c>
      <c r="AC59">
        <v>4429.8</v>
      </c>
      <c r="AD59" s="53">
        <v>61.194877</v>
      </c>
      <c r="AF59" s="53">
        <v>106.933</v>
      </c>
      <c r="AG59" s="53">
        <v>168.13</v>
      </c>
      <c r="AH59" s="53">
        <v>176.1588815</v>
      </c>
      <c r="AJ59" s="53">
        <v>0.5694798338847632</v>
      </c>
      <c r="AN59" s="53">
        <v>0.3285603228978079</v>
      </c>
      <c r="AP59" s="53" t="s">
        <v>506</v>
      </c>
      <c r="AR59" s="53" t="s">
        <v>506</v>
      </c>
      <c r="AT59" s="53" t="s">
        <v>506</v>
      </c>
      <c r="AV59" s="53">
        <f t="shared" si="8"/>
        <v>0.4596598992287226</v>
      </c>
      <c r="AX59" s="53">
        <v>0.4809395409035965</v>
      </c>
      <c r="AY59" s="53">
        <v>0.45873771727989027</v>
      </c>
      <c r="BD59" s="53" t="s">
        <v>506</v>
      </c>
      <c r="BH59" s="53" t="s">
        <v>506</v>
      </c>
      <c r="BI59" s="53" t="s">
        <v>506</v>
      </c>
      <c r="BJ59" s="53" t="s">
        <v>506</v>
      </c>
      <c r="BK59" s="53" t="s">
        <v>506</v>
      </c>
      <c r="BL59" s="53" t="s">
        <v>506</v>
      </c>
      <c r="BM59" s="53" t="s">
        <v>506</v>
      </c>
    </row>
    <row r="60" spans="1:65" ht="12.75">
      <c r="A60">
        <v>822</v>
      </c>
      <c r="B60" t="s">
        <v>329</v>
      </c>
      <c r="C60" t="s">
        <v>93</v>
      </c>
      <c r="D60">
        <v>100</v>
      </c>
      <c r="E60">
        <v>53.2</v>
      </c>
      <c r="F60">
        <v>100</v>
      </c>
      <c r="G60">
        <v>53.1</v>
      </c>
      <c r="H60">
        <v>100</v>
      </c>
      <c r="I60">
        <v>53.6</v>
      </c>
      <c r="AB60">
        <v>100</v>
      </c>
      <c r="AC60">
        <v>53.3</v>
      </c>
      <c r="AD60" s="53">
        <v>61.194877</v>
      </c>
      <c r="AF60" s="53">
        <v>106.933</v>
      </c>
      <c r="AG60" s="53">
        <v>168.13</v>
      </c>
      <c r="AH60" s="53">
        <v>176.1588815</v>
      </c>
      <c r="AJ60" s="53">
        <v>0.5694798338847632</v>
      </c>
      <c r="AN60" s="53">
        <v>0.3285603228978079</v>
      </c>
      <c r="AP60" s="53" t="s">
        <v>506</v>
      </c>
      <c r="AR60" s="53" t="s">
        <v>506</v>
      </c>
      <c r="AT60" s="53" t="s">
        <v>506</v>
      </c>
      <c r="AV60" s="53">
        <f t="shared" si="8"/>
        <v>0.4596598992287226</v>
      </c>
      <c r="AX60" s="53">
        <v>0.4809395409035965</v>
      </c>
      <c r="AY60" s="53">
        <v>0.45873771727989027</v>
      </c>
      <c r="BD60" s="53" t="s">
        <v>506</v>
      </c>
      <c r="BH60" s="53" t="s">
        <v>506</v>
      </c>
      <c r="BI60" s="53" t="s">
        <v>506</v>
      </c>
      <c r="BJ60" s="53" t="s">
        <v>506</v>
      </c>
      <c r="BK60" s="53" t="s">
        <v>506</v>
      </c>
      <c r="BL60" s="53" t="s">
        <v>506</v>
      </c>
      <c r="BM60" s="53" t="s">
        <v>506</v>
      </c>
    </row>
    <row r="61" spans="1:65" ht="12.75">
      <c r="A61">
        <v>828</v>
      </c>
      <c r="B61" t="s">
        <v>238</v>
      </c>
      <c r="C61" t="s">
        <v>93</v>
      </c>
      <c r="D61">
        <v>100</v>
      </c>
      <c r="E61">
        <v>1.8</v>
      </c>
      <c r="F61">
        <v>100</v>
      </c>
      <c r="G61">
        <v>1.7</v>
      </c>
      <c r="H61">
        <v>100</v>
      </c>
      <c r="I61">
        <v>1.6</v>
      </c>
      <c r="AB61">
        <v>100</v>
      </c>
      <c r="AC61">
        <v>1.7</v>
      </c>
      <c r="AD61" s="53">
        <v>86.984975</v>
      </c>
      <c r="AF61" s="53">
        <v>90.1</v>
      </c>
      <c r="AG61" s="53">
        <v>177.08</v>
      </c>
      <c r="AH61" s="53">
        <v>179.0383746</v>
      </c>
      <c r="AJ61" s="53">
        <v>0.32753825427932826</v>
      </c>
      <c r="AN61" s="53">
        <v>0.3444061300433428</v>
      </c>
      <c r="AP61" s="53" t="s">
        <v>506</v>
      </c>
      <c r="AR61" s="53" t="s">
        <v>506</v>
      </c>
      <c r="AT61" s="53" t="s">
        <v>506</v>
      </c>
      <c r="AV61" s="53">
        <f t="shared" si="8"/>
        <v>0.34340891695645587</v>
      </c>
      <c r="AX61" s="53">
        <v>0.3582823665466967</v>
      </c>
      <c r="AY61" s="53">
        <v>0.3437147843446525</v>
      </c>
      <c r="BD61" s="53" t="s">
        <v>506</v>
      </c>
      <c r="BH61" s="53" t="s">
        <v>506</v>
      </c>
      <c r="BI61" s="53" t="s">
        <v>506</v>
      </c>
      <c r="BJ61" s="53" t="s">
        <v>506</v>
      </c>
      <c r="BK61" s="53" t="s">
        <v>506</v>
      </c>
      <c r="BL61" s="53" t="s">
        <v>506</v>
      </c>
      <c r="BM61" s="53" t="s">
        <v>506</v>
      </c>
    </row>
    <row r="62" spans="1:65" ht="12.75">
      <c r="A62">
        <v>834</v>
      </c>
      <c r="B62" t="s">
        <v>244</v>
      </c>
      <c r="C62" t="s">
        <v>93</v>
      </c>
      <c r="D62">
        <v>100</v>
      </c>
      <c r="E62">
        <v>4.7</v>
      </c>
      <c r="F62">
        <v>100</v>
      </c>
      <c r="G62">
        <v>4.8</v>
      </c>
      <c r="H62">
        <v>100</v>
      </c>
      <c r="I62">
        <v>4.7</v>
      </c>
      <c r="AB62">
        <v>100</v>
      </c>
      <c r="AC62">
        <v>4.7</v>
      </c>
      <c r="AD62" s="53">
        <v>86.984975</v>
      </c>
      <c r="AF62" s="53">
        <v>90.1</v>
      </c>
      <c r="AG62" s="53">
        <v>177.08</v>
      </c>
      <c r="AH62" s="53">
        <v>179.0383746</v>
      </c>
      <c r="AJ62" s="53">
        <v>0.32753825427932826</v>
      </c>
      <c r="AN62" s="53">
        <v>0.3444061300433428</v>
      </c>
      <c r="AP62" s="53" t="s">
        <v>506</v>
      </c>
      <c r="AR62" s="53" t="s">
        <v>506</v>
      </c>
      <c r="AT62" s="53" t="s">
        <v>506</v>
      </c>
      <c r="AV62" s="53">
        <f t="shared" si="8"/>
        <v>0.34340891695645587</v>
      </c>
      <c r="AX62" s="53">
        <v>0.3582823665466967</v>
      </c>
      <c r="AY62" s="53">
        <v>0.3437147843446525</v>
      </c>
      <c r="BD62" s="53" t="s">
        <v>506</v>
      </c>
      <c r="BH62" s="53" t="s">
        <v>506</v>
      </c>
      <c r="BI62" s="53" t="s">
        <v>506</v>
      </c>
      <c r="BJ62" s="53" t="s">
        <v>506</v>
      </c>
      <c r="BK62" s="53" t="s">
        <v>506</v>
      </c>
      <c r="BL62" s="53" t="s">
        <v>506</v>
      </c>
      <c r="BM62" s="53" t="s">
        <v>506</v>
      </c>
    </row>
    <row r="63" spans="1:65" ht="12.75">
      <c r="A63">
        <v>834</v>
      </c>
      <c r="B63" t="s">
        <v>246</v>
      </c>
      <c r="C63" t="s">
        <v>93</v>
      </c>
      <c r="E63">
        <v>4.9</v>
      </c>
      <c r="G63">
        <v>4.8</v>
      </c>
      <c r="I63">
        <v>5</v>
      </c>
      <c r="AC63">
        <v>4.9</v>
      </c>
      <c r="AD63" s="53">
        <v>86.984975</v>
      </c>
      <c r="AF63" s="53">
        <v>90.1</v>
      </c>
      <c r="AG63" s="53">
        <v>177.08</v>
      </c>
      <c r="AH63" s="53">
        <v>179.0383746</v>
      </c>
      <c r="AJ63" s="53">
        <v>0.32753825427932826</v>
      </c>
      <c r="AN63" s="53">
        <v>0.3444061300433428</v>
      </c>
      <c r="AP63" s="53" t="s">
        <v>506</v>
      </c>
      <c r="AR63" s="53" t="s">
        <v>506</v>
      </c>
      <c r="AT63" s="53" t="s">
        <v>506</v>
      </c>
      <c r="AV63" s="53">
        <f t="shared" si="8"/>
        <v>0.34340891695645587</v>
      </c>
      <c r="AX63" s="53">
        <v>0.3582823665466967</v>
      </c>
      <c r="AY63" s="53">
        <v>0.3437147843446525</v>
      </c>
      <c r="BD63" s="53" t="s">
        <v>506</v>
      </c>
      <c r="BH63" s="53" t="s">
        <v>506</v>
      </c>
      <c r="BI63" s="53" t="s">
        <v>506</v>
      </c>
      <c r="BJ63" s="53" t="s">
        <v>506</v>
      </c>
      <c r="BK63" s="53" t="s">
        <v>506</v>
      </c>
      <c r="BL63" s="53" t="s">
        <v>506</v>
      </c>
      <c r="BM63" s="53" t="s">
        <v>506</v>
      </c>
    </row>
    <row r="64" spans="1:65" ht="12.75">
      <c r="A64">
        <v>835</v>
      </c>
      <c r="B64" t="s">
        <v>236</v>
      </c>
      <c r="C64" t="s">
        <v>93</v>
      </c>
      <c r="D64">
        <v>100</v>
      </c>
      <c r="E64">
        <v>1.6</v>
      </c>
      <c r="F64">
        <v>100</v>
      </c>
      <c r="G64">
        <v>1.5</v>
      </c>
      <c r="H64">
        <v>100</v>
      </c>
      <c r="I64">
        <v>1.5</v>
      </c>
      <c r="AB64">
        <v>100</v>
      </c>
      <c r="AC64">
        <v>1.5</v>
      </c>
      <c r="AD64" s="53">
        <v>163.673768</v>
      </c>
      <c r="AF64" s="53">
        <v>23.7</v>
      </c>
      <c r="AG64" s="53">
        <v>187.37</v>
      </c>
      <c r="AH64" s="53">
        <v>174.1907963</v>
      </c>
      <c r="AJ64" s="53">
        <v>0.030446004803739816</v>
      </c>
      <c r="AN64" s="53">
        <v>0.0298058915098174</v>
      </c>
      <c r="AP64" s="53" t="s">
        <v>506</v>
      </c>
      <c r="AR64" s="53" t="s">
        <v>506</v>
      </c>
      <c r="AT64" s="53" t="s">
        <v>506</v>
      </c>
      <c r="AV64" s="53">
        <f t="shared" si="8"/>
        <v>0.029940026899304497</v>
      </c>
      <c r="AX64" s="53">
        <v>0.029568184384356277</v>
      </c>
      <c r="AY64" s="53">
        <v>0.030028550729660507</v>
      </c>
      <c r="BD64" s="53" t="s">
        <v>506</v>
      </c>
      <c r="BH64" s="53" t="s">
        <v>506</v>
      </c>
      <c r="BI64" s="53" t="s">
        <v>506</v>
      </c>
      <c r="BJ64" s="53" t="s">
        <v>506</v>
      </c>
      <c r="BK64" s="53" t="s">
        <v>506</v>
      </c>
      <c r="BL64" s="53" t="s">
        <v>506</v>
      </c>
      <c r="BM64" s="53" t="s">
        <v>506</v>
      </c>
    </row>
    <row r="65" spans="1:65" ht="12.75">
      <c r="A65">
        <v>835</v>
      </c>
      <c r="B65" t="s">
        <v>237</v>
      </c>
      <c r="C65" t="s">
        <v>93</v>
      </c>
      <c r="D65">
        <v>100</v>
      </c>
      <c r="E65">
        <v>1.9</v>
      </c>
      <c r="F65">
        <v>100</v>
      </c>
      <c r="G65">
        <v>1.9</v>
      </c>
      <c r="H65">
        <v>100</v>
      </c>
      <c r="I65">
        <v>1.9</v>
      </c>
      <c r="AB65">
        <v>100</v>
      </c>
      <c r="AC65">
        <v>1.9</v>
      </c>
      <c r="AD65" s="53">
        <v>163.673768</v>
      </c>
      <c r="AF65" s="53">
        <v>23.7</v>
      </c>
      <c r="AG65" s="53">
        <v>187.37</v>
      </c>
      <c r="AH65" s="53">
        <v>174.1907963</v>
      </c>
      <c r="AJ65" s="53">
        <v>0.030446004803739816</v>
      </c>
      <c r="AN65" s="53">
        <v>0.0298058915098174</v>
      </c>
      <c r="AP65" s="53" t="s">
        <v>506</v>
      </c>
      <c r="AR65" s="53" t="s">
        <v>506</v>
      </c>
      <c r="AT65" s="53" t="s">
        <v>506</v>
      </c>
      <c r="AV65" s="53">
        <f t="shared" si="8"/>
        <v>0.029940026899304497</v>
      </c>
      <c r="AX65" s="53">
        <v>0.029568184384356277</v>
      </c>
      <c r="AY65" s="53">
        <v>0.030028550729660507</v>
      </c>
      <c r="BD65" s="53" t="s">
        <v>506</v>
      </c>
      <c r="BH65" s="53" t="s">
        <v>506</v>
      </c>
      <c r="BI65" s="53" t="s">
        <v>506</v>
      </c>
      <c r="BJ65" s="53" t="s">
        <v>506</v>
      </c>
      <c r="BK65" s="53" t="s">
        <v>506</v>
      </c>
      <c r="BL65" s="53" t="s">
        <v>506</v>
      </c>
      <c r="BM65" s="53" t="s">
        <v>506</v>
      </c>
    </row>
    <row r="66" spans="1:65" ht="12.75">
      <c r="A66">
        <v>835</v>
      </c>
      <c r="B66" t="s">
        <v>235</v>
      </c>
      <c r="C66" t="s">
        <v>93</v>
      </c>
      <c r="D66">
        <v>100</v>
      </c>
      <c r="E66">
        <v>2.7</v>
      </c>
      <c r="F66">
        <v>100</v>
      </c>
      <c r="G66">
        <v>2.8</v>
      </c>
      <c r="H66">
        <v>100</v>
      </c>
      <c r="I66">
        <v>2.9</v>
      </c>
      <c r="AB66">
        <v>100</v>
      </c>
      <c r="AC66">
        <v>1.4</v>
      </c>
      <c r="AD66" s="53">
        <v>163.673768</v>
      </c>
      <c r="AF66" s="53">
        <v>23.7</v>
      </c>
      <c r="AG66" s="53">
        <v>187.37</v>
      </c>
      <c r="AH66" s="53">
        <v>174.1907963</v>
      </c>
      <c r="AJ66" s="53">
        <v>0.030446004803739816</v>
      </c>
      <c r="AN66" s="53">
        <v>0.0298058915098174</v>
      </c>
      <c r="AP66" s="53" t="s">
        <v>506</v>
      </c>
      <c r="AR66" s="53" t="s">
        <v>506</v>
      </c>
      <c r="AT66" s="53" t="s">
        <v>506</v>
      </c>
      <c r="AV66" s="53">
        <f t="shared" si="8"/>
        <v>0.029940026899304497</v>
      </c>
      <c r="AX66" s="53">
        <v>0.029568184384356277</v>
      </c>
      <c r="AY66" s="53">
        <v>0.030028550729660507</v>
      </c>
      <c r="BD66" s="53" t="s">
        <v>506</v>
      </c>
      <c r="BH66" s="53" t="s">
        <v>506</v>
      </c>
      <c r="BI66" s="53" t="s">
        <v>506</v>
      </c>
      <c r="BJ66" s="53" t="s">
        <v>506</v>
      </c>
      <c r="BK66" s="53" t="s">
        <v>506</v>
      </c>
      <c r="BL66" s="53" t="s">
        <v>506</v>
      </c>
      <c r="BM66" s="53" t="s">
        <v>506</v>
      </c>
    </row>
    <row r="67" spans="1:66" ht="12.75">
      <c r="A67">
        <v>836</v>
      </c>
      <c r="B67" t="s">
        <v>218</v>
      </c>
      <c r="C67" t="s">
        <v>93</v>
      </c>
      <c r="D67">
        <v>100</v>
      </c>
      <c r="E67">
        <v>1.3</v>
      </c>
      <c r="F67">
        <v>100</v>
      </c>
      <c r="G67">
        <v>1.4</v>
      </c>
      <c r="H67">
        <v>100</v>
      </c>
      <c r="I67">
        <v>1.2</v>
      </c>
      <c r="AB67">
        <v>100</v>
      </c>
      <c r="AC67">
        <v>1.3</v>
      </c>
      <c r="AD67" s="53">
        <v>134.651088</v>
      </c>
      <c r="AF67" s="53">
        <v>31.7</v>
      </c>
      <c r="AG67" s="53">
        <v>166.35</v>
      </c>
      <c r="AH67" s="53">
        <v>181.3135238</v>
      </c>
      <c r="AJ67" s="53">
        <v>0.05402848962558459</v>
      </c>
      <c r="AL67" s="53">
        <v>0.05454803455908029</v>
      </c>
      <c r="AP67" s="53" t="s">
        <v>506</v>
      </c>
      <c r="AR67" s="53" t="s">
        <v>506</v>
      </c>
      <c r="AT67" s="53" t="s">
        <v>506</v>
      </c>
      <c r="AV67" s="53">
        <f>IF(SUM(AJ67,AL67,AX67,AP67,AR67)&gt;0,AVERAGE(AJ67,AL67,AX67,AP67,AR67),AY67)</f>
        <v>0.05423424352943632</v>
      </c>
      <c r="AX67" s="53">
        <v>0.05412620640364411</v>
      </c>
      <c r="AY67" s="53">
        <v>0.054277545003271976</v>
      </c>
      <c r="AZ67" s="27">
        <v>2</v>
      </c>
      <c r="BA67" s="55" t="s">
        <v>204</v>
      </c>
      <c r="BB67" s="55" t="s">
        <v>905</v>
      </c>
      <c r="BD67" s="53">
        <v>61.95104942306113</v>
      </c>
      <c r="BF67" s="53">
        <v>35.410514745154316</v>
      </c>
      <c r="BI67" s="53" t="s">
        <v>506</v>
      </c>
      <c r="BJ67" s="53" t="s">
        <v>506</v>
      </c>
      <c r="BK67" s="53">
        <v>68.16815713249636</v>
      </c>
      <c r="BL67" s="53">
        <v>44.35220119569745</v>
      </c>
      <c r="BM67" s="53">
        <v>44.35220119569745</v>
      </c>
      <c r="BN67" s="55">
        <f>AVERAGE(BD67,BF67,BI67,BJ67)</f>
        <v>48.68078208410772</v>
      </c>
    </row>
    <row r="68" spans="1:65" ht="12.75">
      <c r="A68">
        <v>836</v>
      </c>
      <c r="B68" t="s">
        <v>221</v>
      </c>
      <c r="C68" t="s">
        <v>93</v>
      </c>
      <c r="D68">
        <v>100</v>
      </c>
      <c r="E68">
        <v>1.4</v>
      </c>
      <c r="F68">
        <v>100</v>
      </c>
      <c r="G68">
        <v>1.4</v>
      </c>
      <c r="H68">
        <v>100</v>
      </c>
      <c r="I68">
        <v>1.2</v>
      </c>
      <c r="AB68">
        <v>100</v>
      </c>
      <c r="AC68">
        <v>1.3</v>
      </c>
      <c r="AD68" s="53">
        <v>75.45</v>
      </c>
      <c r="AF68" s="53">
        <v>69.8</v>
      </c>
      <c r="AG68" s="53">
        <v>145.23</v>
      </c>
      <c r="AH68" s="53">
        <v>162.7779357</v>
      </c>
      <c r="AJ68" s="53" t="s">
        <v>506</v>
      </c>
      <c r="AL68" s="53" t="s">
        <v>506</v>
      </c>
      <c r="AN68" s="53" t="s">
        <v>506</v>
      </c>
      <c r="AP68" s="53" t="s">
        <v>506</v>
      </c>
      <c r="AR68" s="53" t="s">
        <v>506</v>
      </c>
      <c r="AT68" s="53" t="s">
        <v>506</v>
      </c>
      <c r="AV68" s="53">
        <f>IF(SUM(AJ68,AL68,AN68,AP68,AR68)&gt;0,AVERAGE(AJ68,AL68,AN68,AP68,AR68),AY68)</f>
      </c>
      <c r="AY68" s="53" t="s">
        <v>506</v>
      </c>
      <c r="BD68" s="53" t="s">
        <v>506</v>
      </c>
      <c r="BF68" s="53" t="s">
        <v>506</v>
      </c>
      <c r="BH68" s="53" t="s">
        <v>506</v>
      </c>
      <c r="BI68" s="53" t="s">
        <v>506</v>
      </c>
      <c r="BJ68" s="53" t="s">
        <v>506</v>
      </c>
      <c r="BL68" s="53">
        <f>IF(SUM(BD68:BJ68)&gt;0,AVERAGE(BD68:BJ68),BM68)</f>
      </c>
      <c r="BM68" s="53" t="s">
        <v>506</v>
      </c>
    </row>
    <row r="69" spans="1:29" ht="12.75">
      <c r="A69">
        <v>836</v>
      </c>
      <c r="B69" t="s">
        <v>220</v>
      </c>
      <c r="C69" t="s">
        <v>93</v>
      </c>
      <c r="D69">
        <v>100</v>
      </c>
      <c r="E69">
        <v>2.5</v>
      </c>
      <c r="F69">
        <v>100</v>
      </c>
      <c r="G69">
        <v>2.5</v>
      </c>
      <c r="H69">
        <v>100</v>
      </c>
      <c r="I69">
        <v>2.4</v>
      </c>
      <c r="AB69">
        <v>100</v>
      </c>
      <c r="AC69">
        <v>1.2</v>
      </c>
    </row>
    <row r="70" spans="1:29" ht="12.75">
      <c r="A70">
        <v>836</v>
      </c>
      <c r="B70" t="s">
        <v>222</v>
      </c>
      <c r="C70" t="s">
        <v>93</v>
      </c>
      <c r="E70">
        <v>11.9</v>
      </c>
      <c r="G70">
        <v>3.1</v>
      </c>
      <c r="I70">
        <v>2.2</v>
      </c>
      <c r="AC70">
        <v>5.7</v>
      </c>
    </row>
    <row r="71" spans="1:29" ht="12.75">
      <c r="A71">
        <v>840</v>
      </c>
      <c r="B71" t="s">
        <v>266</v>
      </c>
      <c r="C71" t="s">
        <v>93</v>
      </c>
      <c r="D71">
        <v>100</v>
      </c>
      <c r="E71">
        <v>5.7</v>
      </c>
      <c r="F71">
        <v>100</v>
      </c>
      <c r="G71">
        <v>5.7</v>
      </c>
      <c r="H71">
        <v>100</v>
      </c>
      <c r="I71">
        <v>6.4</v>
      </c>
      <c r="AB71">
        <v>100</v>
      </c>
      <c r="AC71">
        <v>5.9</v>
      </c>
    </row>
    <row r="72" spans="1:29" ht="12.75">
      <c r="A72">
        <v>840</v>
      </c>
      <c r="B72" t="s">
        <v>264</v>
      </c>
      <c r="C72" t="s">
        <v>93</v>
      </c>
      <c r="D72">
        <v>100</v>
      </c>
      <c r="E72">
        <v>4.8</v>
      </c>
      <c r="F72">
        <v>100</v>
      </c>
      <c r="G72">
        <v>5.8</v>
      </c>
      <c r="H72">
        <v>100</v>
      </c>
      <c r="I72">
        <v>5.6</v>
      </c>
      <c r="AB72">
        <v>100</v>
      </c>
      <c r="AC72">
        <v>5.4</v>
      </c>
    </row>
    <row r="73" spans="1:29" ht="12.75">
      <c r="A73">
        <v>840</v>
      </c>
      <c r="B73" t="s">
        <v>260</v>
      </c>
      <c r="C73" t="s">
        <v>93</v>
      </c>
      <c r="D73">
        <v>27.4</v>
      </c>
      <c r="E73">
        <v>3.9</v>
      </c>
      <c r="F73">
        <v>19.6</v>
      </c>
      <c r="G73">
        <v>5.6</v>
      </c>
      <c r="H73">
        <v>27.5</v>
      </c>
      <c r="I73">
        <v>4.1</v>
      </c>
      <c r="AB73">
        <v>24.2</v>
      </c>
      <c r="AC73">
        <v>4.5</v>
      </c>
    </row>
    <row r="74" spans="1:29" ht="12.75">
      <c r="A74">
        <v>840</v>
      </c>
      <c r="B74" t="s">
        <v>262</v>
      </c>
      <c r="C74" t="s">
        <v>93</v>
      </c>
      <c r="D74">
        <v>0</v>
      </c>
      <c r="E74">
        <v>8</v>
      </c>
      <c r="F74">
        <v>0</v>
      </c>
      <c r="G74">
        <v>6.9</v>
      </c>
      <c r="H74">
        <v>15.8</v>
      </c>
      <c r="I74">
        <v>6.5</v>
      </c>
      <c r="AB74">
        <v>4.8</v>
      </c>
      <c r="AC74">
        <v>7.1</v>
      </c>
    </row>
    <row r="75" spans="1:29" ht="12.75">
      <c r="A75">
        <v>843</v>
      </c>
      <c r="B75" t="s">
        <v>242</v>
      </c>
      <c r="C75" t="s">
        <v>93</v>
      </c>
      <c r="D75">
        <v>0</v>
      </c>
      <c r="E75">
        <v>8.9</v>
      </c>
      <c r="F75">
        <v>0</v>
      </c>
      <c r="G75">
        <v>10.2</v>
      </c>
      <c r="H75">
        <v>0</v>
      </c>
      <c r="I75">
        <v>11.6</v>
      </c>
      <c r="AB75">
        <v>0</v>
      </c>
      <c r="AC75">
        <v>10.3</v>
      </c>
    </row>
    <row r="76" spans="1:29" ht="12.75">
      <c r="A76">
        <v>843</v>
      </c>
      <c r="B76" t="s">
        <v>240</v>
      </c>
      <c r="C76" t="s">
        <v>93</v>
      </c>
      <c r="D76">
        <v>0</v>
      </c>
      <c r="E76">
        <v>4.4</v>
      </c>
      <c r="F76">
        <v>0</v>
      </c>
      <c r="G76">
        <v>4.1</v>
      </c>
      <c r="H76">
        <v>0</v>
      </c>
      <c r="I76">
        <v>5.2</v>
      </c>
      <c r="AB76">
        <v>0</v>
      </c>
      <c r="AC76">
        <v>4.6</v>
      </c>
    </row>
    <row r="77" spans="1:29" ht="12.75">
      <c r="A77">
        <v>849</v>
      </c>
      <c r="B77" t="s">
        <v>249</v>
      </c>
      <c r="C77" t="s">
        <v>93</v>
      </c>
      <c r="D77">
        <v>0</v>
      </c>
      <c r="E77">
        <v>28.4</v>
      </c>
      <c r="F77">
        <v>0</v>
      </c>
      <c r="G77">
        <v>28.7</v>
      </c>
      <c r="H77">
        <v>0</v>
      </c>
      <c r="I77">
        <v>31.7</v>
      </c>
      <c r="AB77">
        <v>0</v>
      </c>
      <c r="AC77">
        <v>29.6</v>
      </c>
    </row>
    <row r="78" spans="1:29" ht="12.75">
      <c r="A78">
        <v>849</v>
      </c>
      <c r="B78" t="s">
        <v>370</v>
      </c>
      <c r="C78" t="s">
        <v>93</v>
      </c>
      <c r="D78">
        <v>0</v>
      </c>
      <c r="E78">
        <v>381.6</v>
      </c>
      <c r="F78">
        <v>0</v>
      </c>
      <c r="G78">
        <v>338.6</v>
      </c>
      <c r="H78">
        <v>0</v>
      </c>
      <c r="I78">
        <v>346.6</v>
      </c>
      <c r="AB78">
        <v>0</v>
      </c>
      <c r="AC78">
        <v>355.6</v>
      </c>
    </row>
    <row r="79" spans="1:29" ht="12.75">
      <c r="A79">
        <v>849</v>
      </c>
      <c r="B79" t="s">
        <v>358</v>
      </c>
      <c r="C79" t="s">
        <v>93</v>
      </c>
      <c r="D79">
        <v>0</v>
      </c>
      <c r="E79">
        <v>164.6827135</v>
      </c>
      <c r="F79">
        <v>0</v>
      </c>
      <c r="G79">
        <v>164.8540098</v>
      </c>
      <c r="H79">
        <v>0</v>
      </c>
      <c r="I79">
        <v>143.5446369</v>
      </c>
      <c r="AB79">
        <v>0</v>
      </c>
      <c r="AC79">
        <v>157.6937867</v>
      </c>
    </row>
    <row r="80" spans="1:29" ht="12.75">
      <c r="A80">
        <v>901</v>
      </c>
      <c r="B80" t="s">
        <v>340</v>
      </c>
      <c r="C80" t="s">
        <v>93</v>
      </c>
      <c r="E80">
        <v>505.2</v>
      </c>
      <c r="G80">
        <v>518.1</v>
      </c>
      <c r="I80">
        <v>479.5</v>
      </c>
      <c r="AC80">
        <v>500.9</v>
      </c>
    </row>
    <row r="81" spans="1:29" ht="12.75">
      <c r="A81">
        <v>901</v>
      </c>
      <c r="B81" t="s">
        <v>360</v>
      </c>
      <c r="C81" t="s">
        <v>93</v>
      </c>
      <c r="E81">
        <v>2231.1</v>
      </c>
      <c r="G81">
        <v>2068</v>
      </c>
      <c r="I81">
        <v>2311.5</v>
      </c>
      <c r="AC81">
        <v>2203.5</v>
      </c>
    </row>
    <row r="82" spans="1:29" ht="12.75">
      <c r="A82">
        <v>910</v>
      </c>
      <c r="B82" t="s">
        <v>413</v>
      </c>
      <c r="C82" t="s">
        <v>93</v>
      </c>
      <c r="E82">
        <v>348.3</v>
      </c>
      <c r="G82">
        <v>353.8</v>
      </c>
      <c r="I82">
        <v>377.8</v>
      </c>
      <c r="AC82">
        <v>360</v>
      </c>
    </row>
    <row r="83" spans="1:29" ht="12.75">
      <c r="A83">
        <v>911</v>
      </c>
      <c r="B83" t="s">
        <v>378</v>
      </c>
      <c r="C83" t="s">
        <v>93</v>
      </c>
      <c r="E83">
        <v>6.73315834</v>
      </c>
      <c r="G83">
        <v>6.598887467</v>
      </c>
      <c r="I83">
        <v>6.498420768</v>
      </c>
      <c r="AC83">
        <v>6.610155525</v>
      </c>
    </row>
    <row r="84" spans="1:29" ht="12.75">
      <c r="A84">
        <v>911</v>
      </c>
      <c r="B84" t="s">
        <v>280</v>
      </c>
      <c r="C84" t="s">
        <v>93</v>
      </c>
      <c r="E84">
        <v>14.30506122</v>
      </c>
      <c r="G84">
        <v>11.1354033</v>
      </c>
      <c r="I84">
        <v>14.32036089</v>
      </c>
      <c r="AC84">
        <v>13.25360847</v>
      </c>
    </row>
    <row r="85" spans="1:29" ht="12.75">
      <c r="A85">
        <v>911</v>
      </c>
      <c r="B85" t="s">
        <v>435</v>
      </c>
      <c r="C85" t="s">
        <v>93</v>
      </c>
      <c r="D85">
        <v>0</v>
      </c>
      <c r="E85">
        <v>141.6248046</v>
      </c>
      <c r="F85">
        <v>0</v>
      </c>
      <c r="G85">
        <v>218.0713856</v>
      </c>
      <c r="H85">
        <v>0</v>
      </c>
      <c r="I85">
        <v>125.4763467</v>
      </c>
      <c r="AB85">
        <v>0</v>
      </c>
      <c r="AC85">
        <v>161.7241789</v>
      </c>
    </row>
    <row r="86" spans="1:29" ht="12.75">
      <c r="A86">
        <v>911</v>
      </c>
      <c r="B86" t="s">
        <v>437</v>
      </c>
      <c r="C86" t="s">
        <v>93</v>
      </c>
      <c r="E86">
        <v>205.5693021</v>
      </c>
      <c r="G86">
        <v>178.7214017</v>
      </c>
      <c r="I86">
        <v>114.5266161</v>
      </c>
      <c r="AC86">
        <v>166.27244</v>
      </c>
    </row>
    <row r="87" spans="1:29" ht="12.75">
      <c r="A87">
        <v>911</v>
      </c>
      <c r="B87" t="s">
        <v>282</v>
      </c>
      <c r="C87" t="s">
        <v>93</v>
      </c>
      <c r="E87">
        <v>29.77221039</v>
      </c>
      <c r="G87">
        <v>30.19335545</v>
      </c>
      <c r="I87">
        <v>30.3634772</v>
      </c>
      <c r="AC87">
        <v>30.10968101</v>
      </c>
    </row>
    <row r="88" spans="1:29" ht="12.75">
      <c r="A88">
        <v>911</v>
      </c>
      <c r="B88" t="s">
        <v>438</v>
      </c>
      <c r="C88" t="s">
        <v>93</v>
      </c>
      <c r="E88">
        <v>153.4772109</v>
      </c>
      <c r="G88">
        <v>170.9988888</v>
      </c>
      <c r="I88">
        <v>176.0874564</v>
      </c>
      <c r="AC88">
        <v>166.8545187</v>
      </c>
    </row>
    <row r="89" spans="1:29" ht="12.75">
      <c r="A89">
        <v>911</v>
      </c>
      <c r="B89" t="s">
        <v>273</v>
      </c>
      <c r="C89" t="s">
        <v>93</v>
      </c>
      <c r="E89">
        <v>22.58892528</v>
      </c>
      <c r="G89">
        <v>30.31763862</v>
      </c>
      <c r="I89">
        <v>22.29214612</v>
      </c>
      <c r="AC89">
        <v>25.06623667</v>
      </c>
    </row>
    <row r="90" spans="1:29" ht="12.75">
      <c r="A90">
        <v>911</v>
      </c>
      <c r="B90" t="s">
        <v>275</v>
      </c>
      <c r="C90" t="s">
        <v>93</v>
      </c>
      <c r="E90">
        <v>16.18329677</v>
      </c>
      <c r="G90">
        <v>17.14024767</v>
      </c>
      <c r="I90">
        <v>17.3740205</v>
      </c>
      <c r="AC90">
        <v>8.449594156</v>
      </c>
    </row>
    <row r="91" spans="1:29" ht="12.75">
      <c r="A91">
        <v>912</v>
      </c>
      <c r="B91" t="s">
        <v>387</v>
      </c>
      <c r="C91" t="s">
        <v>93</v>
      </c>
      <c r="E91">
        <v>30.6</v>
      </c>
      <c r="G91">
        <v>31.3</v>
      </c>
      <c r="I91">
        <v>30</v>
      </c>
      <c r="AC91">
        <v>30.6</v>
      </c>
    </row>
    <row r="92" spans="1:29" ht="12.75">
      <c r="A92">
        <v>912</v>
      </c>
      <c r="B92" t="s">
        <v>398</v>
      </c>
      <c r="C92" t="s">
        <v>93</v>
      </c>
      <c r="D92">
        <v>0</v>
      </c>
      <c r="E92">
        <v>5.2</v>
      </c>
      <c r="F92">
        <v>0</v>
      </c>
      <c r="G92">
        <v>5.4</v>
      </c>
      <c r="H92">
        <v>0</v>
      </c>
      <c r="I92">
        <v>5.3</v>
      </c>
      <c r="AB92">
        <v>0</v>
      </c>
      <c r="AC92">
        <v>5.3</v>
      </c>
    </row>
    <row r="93" spans="1:29" ht="12.75">
      <c r="A93">
        <v>1000</v>
      </c>
      <c r="B93" t="s">
        <v>449</v>
      </c>
      <c r="C93" t="s">
        <v>93</v>
      </c>
      <c r="I93">
        <v>268.5</v>
      </c>
      <c r="K93">
        <v>295.8</v>
      </c>
      <c r="M93">
        <v>297</v>
      </c>
      <c r="AC93">
        <v>287.1</v>
      </c>
    </row>
    <row r="94" spans="1:29" ht="12.75">
      <c r="A94">
        <v>1001</v>
      </c>
      <c r="B94" t="s">
        <v>212</v>
      </c>
      <c r="C94" t="s">
        <v>93</v>
      </c>
      <c r="D94">
        <v>100</v>
      </c>
      <c r="E94">
        <v>1.3</v>
      </c>
      <c r="F94">
        <v>100</v>
      </c>
      <c r="G94">
        <v>1.6</v>
      </c>
      <c r="H94">
        <v>100</v>
      </c>
      <c r="I94">
        <v>2.7</v>
      </c>
      <c r="AB94">
        <v>100</v>
      </c>
      <c r="AC94">
        <v>0.9</v>
      </c>
    </row>
    <row r="95" spans="1:29" ht="12.75">
      <c r="A95">
        <v>1001</v>
      </c>
      <c r="B95" t="s">
        <v>210</v>
      </c>
      <c r="C95" t="s">
        <v>93</v>
      </c>
      <c r="D95">
        <v>100</v>
      </c>
      <c r="E95">
        <v>1.4</v>
      </c>
      <c r="F95">
        <v>100</v>
      </c>
      <c r="G95">
        <v>1.3</v>
      </c>
      <c r="H95">
        <v>100</v>
      </c>
      <c r="I95">
        <v>1.6</v>
      </c>
      <c r="AB95">
        <v>100</v>
      </c>
      <c r="AC95">
        <v>1.4</v>
      </c>
    </row>
    <row r="96" spans="1:29" ht="12.75">
      <c r="A96">
        <v>1001</v>
      </c>
      <c r="B96" t="s">
        <v>207</v>
      </c>
      <c r="C96" t="s">
        <v>93</v>
      </c>
      <c r="D96">
        <v>100</v>
      </c>
      <c r="E96">
        <v>1</v>
      </c>
      <c r="F96">
        <v>100</v>
      </c>
      <c r="G96">
        <v>0.9</v>
      </c>
      <c r="H96">
        <v>100</v>
      </c>
      <c r="I96">
        <v>0.9</v>
      </c>
      <c r="AB96">
        <v>100</v>
      </c>
      <c r="AC96">
        <v>1</v>
      </c>
    </row>
    <row r="97" spans="1:29" ht="12.75">
      <c r="A97">
        <v>1002</v>
      </c>
      <c r="B97" t="s">
        <v>319</v>
      </c>
      <c r="C97" t="s">
        <v>93</v>
      </c>
      <c r="E97">
        <v>50.4</v>
      </c>
      <c r="G97">
        <v>45.6</v>
      </c>
      <c r="I97">
        <v>41.1</v>
      </c>
      <c r="AC97">
        <v>45.7</v>
      </c>
    </row>
    <row r="98" spans="1:29" ht="12.75">
      <c r="A98">
        <v>1003</v>
      </c>
      <c r="B98" t="s">
        <v>314</v>
      </c>
      <c r="C98" t="s">
        <v>93</v>
      </c>
      <c r="E98">
        <v>34.5</v>
      </c>
      <c r="G98">
        <v>20.7</v>
      </c>
      <c r="I98">
        <v>19.7</v>
      </c>
      <c r="AC98">
        <v>25</v>
      </c>
    </row>
    <row r="99" spans="1:29" ht="12.75">
      <c r="A99">
        <v>1003</v>
      </c>
      <c r="B99" t="s">
        <v>316</v>
      </c>
      <c r="C99" t="s">
        <v>93</v>
      </c>
      <c r="E99">
        <v>40.6</v>
      </c>
      <c r="G99">
        <v>26</v>
      </c>
      <c r="I99">
        <v>28.7</v>
      </c>
      <c r="AC99">
        <v>31.8</v>
      </c>
    </row>
    <row r="100" spans="1:29" ht="12.75">
      <c r="A100">
        <v>1004</v>
      </c>
      <c r="B100" t="s">
        <v>321</v>
      </c>
      <c r="C100" t="s">
        <v>93</v>
      </c>
      <c r="E100">
        <v>32.3</v>
      </c>
      <c r="G100">
        <v>37.7</v>
      </c>
      <c r="I100">
        <v>37.1</v>
      </c>
      <c r="AC100">
        <v>35.7</v>
      </c>
    </row>
    <row r="101" spans="1:29" ht="12.75">
      <c r="A101">
        <v>1006</v>
      </c>
      <c r="B101" t="s">
        <v>323</v>
      </c>
      <c r="C101" t="s">
        <v>93</v>
      </c>
      <c r="D101">
        <v>100</v>
      </c>
      <c r="E101">
        <v>32.7</v>
      </c>
      <c r="F101">
        <v>100</v>
      </c>
      <c r="G101">
        <v>33.9</v>
      </c>
      <c r="H101">
        <v>100</v>
      </c>
      <c r="I101">
        <v>35.2</v>
      </c>
      <c r="AB101">
        <v>100</v>
      </c>
      <c r="AC101">
        <v>33.9</v>
      </c>
    </row>
    <row r="102" spans="1:29" ht="12.75">
      <c r="A102">
        <v>1007</v>
      </c>
      <c r="B102" t="s">
        <v>324</v>
      </c>
      <c r="C102" t="s">
        <v>93</v>
      </c>
      <c r="D102">
        <v>100</v>
      </c>
      <c r="E102">
        <v>73</v>
      </c>
      <c r="F102">
        <v>100</v>
      </c>
      <c r="G102">
        <v>5.4</v>
      </c>
      <c r="H102">
        <v>100</v>
      </c>
      <c r="I102">
        <v>16.6</v>
      </c>
      <c r="AB102">
        <v>100</v>
      </c>
      <c r="AC102">
        <v>31.7</v>
      </c>
    </row>
    <row r="103" spans="1:29" ht="12.75">
      <c r="A103">
        <v>1015</v>
      </c>
      <c r="B103" t="s">
        <v>231</v>
      </c>
      <c r="C103" t="s">
        <v>93</v>
      </c>
      <c r="E103">
        <v>3.9</v>
      </c>
      <c r="F103">
        <v>100</v>
      </c>
      <c r="G103">
        <v>1.5</v>
      </c>
      <c r="I103">
        <v>3.3</v>
      </c>
      <c r="AB103">
        <v>17.3</v>
      </c>
      <c r="AC103">
        <v>2.9</v>
      </c>
    </row>
    <row r="104" spans="1:29" ht="12.75">
      <c r="A104">
        <v>1016</v>
      </c>
      <c r="B104" t="s">
        <v>463</v>
      </c>
      <c r="C104" t="s">
        <v>93</v>
      </c>
      <c r="AB104">
        <v>100</v>
      </c>
      <c r="AC104">
        <v>133.5</v>
      </c>
    </row>
    <row r="105" spans="1:29" ht="12.75">
      <c r="A105">
        <v>1017</v>
      </c>
      <c r="B105" t="s">
        <v>374</v>
      </c>
      <c r="C105" t="s">
        <v>93</v>
      </c>
      <c r="E105">
        <v>5.3</v>
      </c>
      <c r="G105">
        <v>4</v>
      </c>
      <c r="I105">
        <v>3.9</v>
      </c>
      <c r="AC105">
        <v>8.8</v>
      </c>
    </row>
    <row r="106" spans="1:29" ht="12.75">
      <c r="A106">
        <v>1017</v>
      </c>
      <c r="B106" t="s">
        <v>356</v>
      </c>
      <c r="C106" t="s">
        <v>93</v>
      </c>
      <c r="E106">
        <v>0.9</v>
      </c>
      <c r="G106">
        <v>0.4</v>
      </c>
      <c r="I106">
        <v>0.7</v>
      </c>
      <c r="AC106">
        <v>1.3</v>
      </c>
    </row>
    <row r="107" spans="1:29" ht="12.75">
      <c r="A107">
        <v>1017</v>
      </c>
      <c r="B107" t="s">
        <v>327</v>
      </c>
      <c r="C107" t="s">
        <v>93</v>
      </c>
      <c r="D107">
        <v>0</v>
      </c>
      <c r="E107">
        <v>17.3</v>
      </c>
      <c r="F107">
        <v>4.5</v>
      </c>
      <c r="G107">
        <v>32</v>
      </c>
      <c r="H107">
        <v>0</v>
      </c>
      <c r="I107">
        <v>33.9</v>
      </c>
      <c r="AB107">
        <v>1.7</v>
      </c>
      <c r="AC107">
        <v>27.7</v>
      </c>
    </row>
    <row r="108" spans="1:29" ht="12.75">
      <c r="A108">
        <v>1017</v>
      </c>
      <c r="B108" t="s">
        <v>376</v>
      </c>
      <c r="C108" t="s">
        <v>93</v>
      </c>
      <c r="E108">
        <v>4</v>
      </c>
      <c r="G108">
        <v>4.6</v>
      </c>
      <c r="I108">
        <v>4.3</v>
      </c>
      <c r="AC108">
        <v>4.3</v>
      </c>
    </row>
    <row r="109" spans="1:29" ht="12.75">
      <c r="A109">
        <v>1018</v>
      </c>
      <c r="B109" t="s">
        <v>317</v>
      </c>
      <c r="C109" t="s">
        <v>93</v>
      </c>
      <c r="E109">
        <v>40.5</v>
      </c>
      <c r="G109">
        <v>84.3</v>
      </c>
      <c r="I109">
        <v>83.7</v>
      </c>
      <c r="AC109">
        <v>69.5</v>
      </c>
    </row>
    <row r="110" spans="1:29" ht="12.75">
      <c r="A110">
        <v>1018</v>
      </c>
      <c r="B110" t="s">
        <v>502</v>
      </c>
      <c r="C110" t="s">
        <v>93</v>
      </c>
      <c r="F110">
        <v>100</v>
      </c>
      <c r="G110">
        <v>31.5</v>
      </c>
      <c r="H110">
        <v>100</v>
      </c>
      <c r="I110">
        <v>31.4</v>
      </c>
      <c r="J110">
        <v>100</v>
      </c>
      <c r="K110">
        <v>29.9</v>
      </c>
      <c r="AB110">
        <v>100</v>
      </c>
      <c r="AC110">
        <v>30.9</v>
      </c>
    </row>
    <row r="111" spans="1:29" ht="12.75">
      <c r="A111">
        <v>1018</v>
      </c>
      <c r="B111" t="s">
        <v>458</v>
      </c>
      <c r="C111" t="s">
        <v>93</v>
      </c>
      <c r="E111">
        <v>476.6</v>
      </c>
      <c r="G111">
        <v>555.9</v>
      </c>
      <c r="I111">
        <v>565.2</v>
      </c>
      <c r="AC111">
        <v>532.6</v>
      </c>
    </row>
    <row r="112" spans="1:29" ht="12.75">
      <c r="A112">
        <v>2000</v>
      </c>
      <c r="B112" t="s">
        <v>943</v>
      </c>
      <c r="C112" t="s">
        <v>93</v>
      </c>
      <c r="E112">
        <v>3127.5</v>
      </c>
      <c r="G112">
        <v>3038.5</v>
      </c>
      <c r="I112">
        <v>4139.4</v>
      </c>
      <c r="AC112">
        <v>3435.1</v>
      </c>
    </row>
    <row r="113" spans="1:29" ht="12.75">
      <c r="A113">
        <v>2000</v>
      </c>
      <c r="B113" t="s">
        <v>337</v>
      </c>
      <c r="C113" t="s">
        <v>93</v>
      </c>
      <c r="E113">
        <v>2847.3</v>
      </c>
      <c r="G113">
        <v>3829.2</v>
      </c>
      <c r="I113">
        <v>2209.3</v>
      </c>
      <c r="AC113">
        <v>2961.9</v>
      </c>
    </row>
    <row r="114" spans="1:29" ht="12.75">
      <c r="A114">
        <v>2001</v>
      </c>
      <c r="B114" t="s">
        <v>450</v>
      </c>
      <c r="C114" t="s">
        <v>93</v>
      </c>
      <c r="E114">
        <v>85.2</v>
      </c>
      <c r="G114">
        <v>68.7</v>
      </c>
      <c r="I114">
        <v>60.7</v>
      </c>
      <c r="AC114">
        <v>71.5</v>
      </c>
    </row>
    <row r="115" spans="1:29" ht="12.75">
      <c r="A115">
        <v>2002</v>
      </c>
      <c r="B115" t="s">
        <v>439</v>
      </c>
      <c r="C115" t="s">
        <v>93</v>
      </c>
      <c r="E115">
        <v>5.5</v>
      </c>
      <c r="G115">
        <v>4.3</v>
      </c>
      <c r="I115">
        <v>5.2</v>
      </c>
      <c r="AC115">
        <v>5.9</v>
      </c>
    </row>
    <row r="116" spans="1:29" ht="12.75">
      <c r="A116">
        <v>2003</v>
      </c>
      <c r="B116" t="s">
        <v>454</v>
      </c>
      <c r="C116" t="s">
        <v>93</v>
      </c>
      <c r="E116">
        <v>295</v>
      </c>
      <c r="G116">
        <v>461.2</v>
      </c>
      <c r="I116">
        <v>227.1</v>
      </c>
      <c r="AC116">
        <v>327.8</v>
      </c>
    </row>
    <row r="117" spans="1:29" ht="12.75">
      <c r="A117">
        <v>2006</v>
      </c>
      <c r="B117" t="s">
        <v>216</v>
      </c>
      <c r="C117" t="s">
        <v>93</v>
      </c>
      <c r="D117">
        <v>100</v>
      </c>
      <c r="E117">
        <v>2.3</v>
      </c>
      <c r="F117">
        <v>100</v>
      </c>
      <c r="G117">
        <v>2.9</v>
      </c>
      <c r="H117">
        <v>100</v>
      </c>
      <c r="I117">
        <v>2.3</v>
      </c>
      <c r="AB117">
        <v>100</v>
      </c>
      <c r="AC117">
        <v>2.5</v>
      </c>
    </row>
    <row r="118" spans="1:29" ht="12.75">
      <c r="A118">
        <v>2006</v>
      </c>
      <c r="B118" t="s">
        <v>214</v>
      </c>
      <c r="C118" t="s">
        <v>93</v>
      </c>
      <c r="D118">
        <v>100</v>
      </c>
      <c r="E118">
        <v>1.5</v>
      </c>
      <c r="F118">
        <v>100</v>
      </c>
      <c r="G118">
        <v>1.6</v>
      </c>
      <c r="H118">
        <v>100</v>
      </c>
      <c r="I118">
        <v>1.7</v>
      </c>
      <c r="AB118">
        <v>100</v>
      </c>
      <c r="AC118">
        <v>1.6</v>
      </c>
    </row>
    <row r="119" spans="1:29" ht="12.75">
      <c r="A119">
        <v>2007</v>
      </c>
      <c r="B119" t="s">
        <v>224</v>
      </c>
      <c r="C119" t="s">
        <v>93</v>
      </c>
      <c r="E119">
        <v>0.1</v>
      </c>
      <c r="G119">
        <v>0.2</v>
      </c>
      <c r="I119">
        <v>0.2</v>
      </c>
      <c r="AC119">
        <v>0.2</v>
      </c>
    </row>
    <row r="120" spans="1:29" ht="12.75">
      <c r="A120">
        <v>2008</v>
      </c>
      <c r="B120" t="s">
        <v>399</v>
      </c>
      <c r="C120" t="s">
        <v>93</v>
      </c>
      <c r="E120">
        <v>36.5</v>
      </c>
      <c r="G120">
        <v>33.1</v>
      </c>
      <c r="I120">
        <v>35.2</v>
      </c>
      <c r="AC120">
        <v>34.9</v>
      </c>
    </row>
    <row r="121" spans="1:29" ht="12.75">
      <c r="A121">
        <v>2012</v>
      </c>
      <c r="B121" t="s">
        <v>336</v>
      </c>
      <c r="C121" t="s">
        <v>93</v>
      </c>
      <c r="E121">
        <v>64</v>
      </c>
      <c r="G121">
        <v>52.3</v>
      </c>
      <c r="I121">
        <v>49.8</v>
      </c>
      <c r="AC121">
        <v>55.4</v>
      </c>
    </row>
    <row r="122" spans="1:29" ht="12.75">
      <c r="A122">
        <v>2013</v>
      </c>
      <c r="B122" t="s">
        <v>434</v>
      </c>
      <c r="C122" t="s">
        <v>93</v>
      </c>
      <c r="E122">
        <v>1390.8</v>
      </c>
      <c r="G122">
        <v>1301.7</v>
      </c>
      <c r="I122">
        <v>1303.2</v>
      </c>
      <c r="AC122">
        <v>1330.7</v>
      </c>
    </row>
    <row r="123" spans="1:29" ht="12.75">
      <c r="A123">
        <v>2013</v>
      </c>
      <c r="B123" t="s">
        <v>460</v>
      </c>
      <c r="C123" t="s">
        <v>93</v>
      </c>
      <c r="E123">
        <v>4717.5</v>
      </c>
      <c r="AC123">
        <v>4588.5</v>
      </c>
    </row>
    <row r="124" spans="1:29" ht="12.75">
      <c r="A124">
        <v>2016</v>
      </c>
      <c r="B124" t="s">
        <v>333</v>
      </c>
      <c r="C124" t="s">
        <v>93</v>
      </c>
      <c r="AC124">
        <v>398.6</v>
      </c>
    </row>
    <row r="125" spans="1:29" ht="12.75">
      <c r="A125">
        <v>2021</v>
      </c>
      <c r="B125" t="s">
        <v>394</v>
      </c>
      <c r="C125" t="s">
        <v>93</v>
      </c>
      <c r="J125">
        <v>0</v>
      </c>
      <c r="K125">
        <v>316.7</v>
      </c>
      <c r="L125">
        <v>0</v>
      </c>
      <c r="M125">
        <v>306</v>
      </c>
      <c r="N125">
        <v>0</v>
      </c>
      <c r="O125">
        <v>316.1</v>
      </c>
      <c r="X125">
        <v>118.8</v>
      </c>
      <c r="Y125">
        <v>308.1</v>
      </c>
      <c r="AB125">
        <v>29.4</v>
      </c>
      <c r="AC125">
        <v>311.7</v>
      </c>
    </row>
    <row r="126" spans="1:29" ht="12.75">
      <c r="A126" t="s">
        <v>180</v>
      </c>
      <c r="B126" t="s">
        <v>319</v>
      </c>
      <c r="C126" t="s">
        <v>93</v>
      </c>
      <c r="E126">
        <v>50.4</v>
      </c>
      <c r="G126">
        <v>45.6</v>
      </c>
      <c r="I126">
        <v>41.1</v>
      </c>
      <c r="AC126">
        <v>45.7</v>
      </c>
    </row>
    <row r="127" spans="1:29" ht="12.75">
      <c r="A127" t="s">
        <v>181</v>
      </c>
      <c r="B127" t="s">
        <v>319</v>
      </c>
      <c r="C127" t="s">
        <v>93</v>
      </c>
      <c r="E127">
        <v>50.4</v>
      </c>
      <c r="G127">
        <v>45.6</v>
      </c>
      <c r="I127">
        <v>41.1</v>
      </c>
      <c r="AC127">
        <v>45.7</v>
      </c>
    </row>
    <row r="128" spans="1:29" ht="12.75">
      <c r="A128" t="s">
        <v>184</v>
      </c>
      <c r="B128" t="s">
        <v>323</v>
      </c>
      <c r="C128" t="s">
        <v>93</v>
      </c>
      <c r="D128">
        <v>100</v>
      </c>
      <c r="E128">
        <v>32.7</v>
      </c>
      <c r="F128">
        <v>100</v>
      </c>
      <c r="G128">
        <v>33.9</v>
      </c>
      <c r="H128">
        <v>100</v>
      </c>
      <c r="I128">
        <v>35.2</v>
      </c>
      <c r="AB128">
        <v>100</v>
      </c>
      <c r="AC128">
        <v>33.9</v>
      </c>
    </row>
    <row r="129" spans="1:29" ht="12.75">
      <c r="A129" t="s">
        <v>453</v>
      </c>
      <c r="B129" t="s">
        <v>450</v>
      </c>
      <c r="C129" t="s">
        <v>93</v>
      </c>
      <c r="E129">
        <v>85.2</v>
      </c>
      <c r="G129">
        <v>68.7</v>
      </c>
      <c r="I129">
        <v>60.7</v>
      </c>
      <c r="AC129">
        <v>71.5</v>
      </c>
    </row>
    <row r="130" spans="1:29" ht="12.75">
      <c r="A130" t="s">
        <v>402</v>
      </c>
      <c r="B130" t="s">
        <v>399</v>
      </c>
      <c r="C130" t="s">
        <v>93</v>
      </c>
      <c r="E130">
        <v>36.5</v>
      </c>
      <c r="G130">
        <v>33.1</v>
      </c>
      <c r="I130">
        <v>35.2</v>
      </c>
      <c r="AC130">
        <v>34.9</v>
      </c>
    </row>
    <row r="131" spans="1:29" ht="12.75">
      <c r="A131" t="s">
        <v>198</v>
      </c>
      <c r="B131" t="s">
        <v>336</v>
      </c>
      <c r="C131" t="s">
        <v>93</v>
      </c>
      <c r="E131">
        <v>64</v>
      </c>
      <c r="G131">
        <v>52.3</v>
      </c>
      <c r="I131">
        <v>49.8</v>
      </c>
      <c r="AC131">
        <v>55.4</v>
      </c>
    </row>
    <row r="132" spans="1:29" ht="12.75">
      <c r="A132" t="s">
        <v>132</v>
      </c>
      <c r="B132" t="s">
        <v>259</v>
      </c>
      <c r="C132" t="s">
        <v>93</v>
      </c>
      <c r="D132">
        <v>100</v>
      </c>
      <c r="E132">
        <v>14.1</v>
      </c>
      <c r="F132">
        <v>100</v>
      </c>
      <c r="G132">
        <v>14.2</v>
      </c>
      <c r="H132">
        <v>100</v>
      </c>
      <c r="I132">
        <v>14.3</v>
      </c>
      <c r="AB132">
        <v>100</v>
      </c>
      <c r="AC132">
        <v>14.2</v>
      </c>
    </row>
    <row r="133" spans="1:29" ht="12.75">
      <c r="A133" t="s">
        <v>132</v>
      </c>
      <c r="B133" t="s">
        <v>254</v>
      </c>
      <c r="C133" t="s">
        <v>93</v>
      </c>
      <c r="D133">
        <v>100</v>
      </c>
      <c r="E133">
        <v>33.6</v>
      </c>
      <c r="F133">
        <v>100</v>
      </c>
      <c r="G133">
        <v>41.1</v>
      </c>
      <c r="H133">
        <v>100</v>
      </c>
      <c r="I133">
        <v>36.4</v>
      </c>
      <c r="AB133">
        <v>100</v>
      </c>
      <c r="AC133">
        <v>36.9</v>
      </c>
    </row>
    <row r="134" spans="1:29" ht="12.75">
      <c r="A134" t="s">
        <v>132</v>
      </c>
      <c r="B134" t="s">
        <v>256</v>
      </c>
      <c r="C134" t="s">
        <v>93</v>
      </c>
      <c r="D134">
        <v>100</v>
      </c>
      <c r="E134">
        <v>7.1</v>
      </c>
      <c r="F134">
        <v>100</v>
      </c>
      <c r="G134">
        <v>6.9</v>
      </c>
      <c r="H134">
        <v>100</v>
      </c>
      <c r="I134">
        <v>7</v>
      </c>
      <c r="AB134">
        <v>100</v>
      </c>
      <c r="AC134">
        <v>14</v>
      </c>
    </row>
    <row r="135" spans="1:29" ht="12.75">
      <c r="A135" t="s">
        <v>132</v>
      </c>
      <c r="B135" t="s">
        <v>258</v>
      </c>
      <c r="C135" t="s">
        <v>93</v>
      </c>
      <c r="D135">
        <v>100</v>
      </c>
      <c r="E135">
        <v>14.3</v>
      </c>
      <c r="F135">
        <v>100</v>
      </c>
      <c r="G135">
        <v>14.2</v>
      </c>
      <c r="H135">
        <v>100</v>
      </c>
      <c r="I135">
        <v>14.1</v>
      </c>
      <c r="AB135">
        <v>100</v>
      </c>
      <c r="AC135">
        <v>14.2</v>
      </c>
    </row>
    <row r="136" spans="1:29" ht="12.75">
      <c r="A136" t="s">
        <v>177</v>
      </c>
      <c r="B136" t="s">
        <v>310</v>
      </c>
      <c r="C136" t="s">
        <v>93</v>
      </c>
      <c r="D136">
        <v>5.7</v>
      </c>
      <c r="E136">
        <v>35.9</v>
      </c>
      <c r="F136">
        <v>5.8</v>
      </c>
      <c r="G136">
        <v>35.5</v>
      </c>
      <c r="H136">
        <v>5.7</v>
      </c>
      <c r="I136">
        <v>37.6</v>
      </c>
      <c r="AB136">
        <v>5.7</v>
      </c>
      <c r="AC136">
        <v>36.3</v>
      </c>
    </row>
    <row r="137" spans="1:29" ht="12.75">
      <c r="A137" t="s">
        <v>177</v>
      </c>
      <c r="B137" t="s">
        <v>312</v>
      </c>
      <c r="C137" t="s">
        <v>93</v>
      </c>
      <c r="D137">
        <v>4</v>
      </c>
      <c r="E137">
        <v>78.4</v>
      </c>
      <c r="F137">
        <v>3.4</v>
      </c>
      <c r="G137">
        <v>76.3</v>
      </c>
      <c r="H137">
        <v>3.7</v>
      </c>
      <c r="I137">
        <v>68.1</v>
      </c>
      <c r="AB137">
        <v>3.7</v>
      </c>
      <c r="AC137">
        <v>74.3</v>
      </c>
    </row>
    <row r="138" spans="1:29" ht="12.75">
      <c r="A138" t="s">
        <v>162</v>
      </c>
      <c r="B138" t="s">
        <v>298</v>
      </c>
      <c r="C138" t="s">
        <v>93</v>
      </c>
      <c r="D138">
        <v>100</v>
      </c>
      <c r="E138">
        <v>20.3</v>
      </c>
      <c r="F138">
        <v>100</v>
      </c>
      <c r="G138">
        <v>12.7</v>
      </c>
      <c r="H138">
        <v>100</v>
      </c>
      <c r="I138">
        <v>8.4</v>
      </c>
      <c r="AB138">
        <v>100</v>
      </c>
      <c r="AC138">
        <v>13.8</v>
      </c>
    </row>
    <row r="139" spans="1:29" ht="12.75">
      <c r="A139" t="s">
        <v>146</v>
      </c>
      <c r="B139" t="s">
        <v>276</v>
      </c>
      <c r="C139" t="s">
        <v>93</v>
      </c>
      <c r="D139">
        <v>0</v>
      </c>
      <c r="E139">
        <v>9.6</v>
      </c>
      <c r="F139">
        <v>0</v>
      </c>
      <c r="G139">
        <v>30.3</v>
      </c>
      <c r="H139">
        <v>0</v>
      </c>
      <c r="I139">
        <v>11.9</v>
      </c>
      <c r="AB139">
        <v>0</v>
      </c>
      <c r="AC139">
        <v>17.3</v>
      </c>
    </row>
    <row r="140" spans="1:29" ht="12.75">
      <c r="A140" t="s">
        <v>139</v>
      </c>
      <c r="B140" t="s">
        <v>271</v>
      </c>
      <c r="C140" t="s">
        <v>93</v>
      </c>
      <c r="D140">
        <v>100</v>
      </c>
      <c r="E140">
        <v>33.1</v>
      </c>
      <c r="F140">
        <v>100</v>
      </c>
      <c r="G140">
        <v>21.9</v>
      </c>
      <c r="H140">
        <v>100</v>
      </c>
      <c r="I140">
        <v>33.6</v>
      </c>
      <c r="AB140">
        <v>100</v>
      </c>
      <c r="AC140">
        <v>29.5</v>
      </c>
    </row>
    <row r="141" spans="1:29" ht="12.75">
      <c r="A141" t="s">
        <v>139</v>
      </c>
      <c r="B141" t="s">
        <v>268</v>
      </c>
      <c r="C141" t="s">
        <v>93</v>
      </c>
      <c r="D141">
        <v>100</v>
      </c>
      <c r="E141">
        <v>3.5</v>
      </c>
      <c r="F141">
        <v>100</v>
      </c>
      <c r="G141">
        <v>3.5</v>
      </c>
      <c r="H141">
        <v>100</v>
      </c>
      <c r="I141">
        <v>3.6</v>
      </c>
      <c r="AB141">
        <v>100</v>
      </c>
      <c r="AC141">
        <v>1.8</v>
      </c>
    </row>
    <row r="142" spans="1:29" ht="12.75">
      <c r="A142" t="s">
        <v>140</v>
      </c>
      <c r="B142" t="s">
        <v>271</v>
      </c>
      <c r="C142" t="s">
        <v>93</v>
      </c>
      <c r="D142">
        <v>100</v>
      </c>
      <c r="E142">
        <v>33.1</v>
      </c>
      <c r="F142">
        <v>100</v>
      </c>
      <c r="G142">
        <v>21.9</v>
      </c>
      <c r="H142">
        <v>100</v>
      </c>
      <c r="I142">
        <v>33.6</v>
      </c>
      <c r="AB142">
        <v>100</v>
      </c>
      <c r="AC142">
        <v>29.5</v>
      </c>
    </row>
    <row r="143" spans="1:29" ht="12.75">
      <c r="A143" t="s">
        <v>140</v>
      </c>
      <c r="B143" t="s">
        <v>268</v>
      </c>
      <c r="C143" t="s">
        <v>93</v>
      </c>
      <c r="D143">
        <v>100</v>
      </c>
      <c r="E143">
        <v>3.5</v>
      </c>
      <c r="F143">
        <v>100</v>
      </c>
      <c r="G143">
        <v>3.5</v>
      </c>
      <c r="H143">
        <v>100</v>
      </c>
      <c r="I143">
        <v>3.6</v>
      </c>
      <c r="AB143">
        <v>100</v>
      </c>
      <c r="AC143">
        <v>1.8</v>
      </c>
    </row>
    <row r="144" spans="1:29" ht="12.75">
      <c r="A144" t="s">
        <v>193</v>
      </c>
      <c r="B144" t="s">
        <v>442</v>
      </c>
      <c r="C144" t="s">
        <v>93</v>
      </c>
      <c r="D144">
        <v>0</v>
      </c>
      <c r="E144">
        <v>4866.1</v>
      </c>
      <c r="F144">
        <v>0</v>
      </c>
      <c r="G144">
        <v>4417.6</v>
      </c>
      <c r="H144">
        <v>0</v>
      </c>
      <c r="I144">
        <v>4855</v>
      </c>
      <c r="AB144">
        <v>0</v>
      </c>
      <c r="AC144">
        <v>4712.9</v>
      </c>
    </row>
    <row r="145" spans="1:29" ht="12.75">
      <c r="A145" t="s">
        <v>151</v>
      </c>
      <c r="B145" t="s">
        <v>286</v>
      </c>
      <c r="C145" t="s">
        <v>93</v>
      </c>
      <c r="D145">
        <v>100</v>
      </c>
      <c r="E145">
        <v>0.3</v>
      </c>
      <c r="F145">
        <v>100</v>
      </c>
      <c r="G145">
        <v>0.3</v>
      </c>
      <c r="H145">
        <v>100</v>
      </c>
      <c r="I145">
        <v>0.3</v>
      </c>
      <c r="AB145">
        <v>100</v>
      </c>
      <c r="AC145">
        <v>0.3</v>
      </c>
    </row>
    <row r="146" spans="1:29" ht="12.75">
      <c r="A146" t="s">
        <v>154</v>
      </c>
      <c r="B146" t="s">
        <v>291</v>
      </c>
      <c r="C146" t="s">
        <v>93</v>
      </c>
      <c r="D146">
        <v>100</v>
      </c>
      <c r="E146">
        <v>14.9</v>
      </c>
      <c r="F146">
        <v>100</v>
      </c>
      <c r="G146">
        <v>14.5</v>
      </c>
      <c r="H146">
        <v>100</v>
      </c>
      <c r="I146">
        <v>14.4</v>
      </c>
      <c r="AB146">
        <v>100</v>
      </c>
      <c r="AC146">
        <v>29.3</v>
      </c>
    </row>
    <row r="147" spans="1:29" ht="12.75">
      <c r="A147" t="s">
        <v>154</v>
      </c>
      <c r="B147" t="s">
        <v>295</v>
      </c>
      <c r="C147" t="s">
        <v>93</v>
      </c>
      <c r="D147">
        <v>100</v>
      </c>
      <c r="E147">
        <v>31.2</v>
      </c>
      <c r="F147">
        <v>100</v>
      </c>
      <c r="G147">
        <v>30.8</v>
      </c>
      <c r="H147">
        <v>100</v>
      </c>
      <c r="I147">
        <v>32.5</v>
      </c>
      <c r="AB147">
        <v>100</v>
      </c>
      <c r="AC147">
        <v>31.5</v>
      </c>
    </row>
    <row r="148" spans="1:29" ht="12.75">
      <c r="A148" t="s">
        <v>154</v>
      </c>
      <c r="B148" t="s">
        <v>293</v>
      </c>
      <c r="C148" t="s">
        <v>93</v>
      </c>
      <c r="D148">
        <v>100</v>
      </c>
      <c r="E148">
        <v>31.1</v>
      </c>
      <c r="F148">
        <v>100</v>
      </c>
      <c r="G148">
        <v>30</v>
      </c>
      <c r="H148">
        <v>100</v>
      </c>
      <c r="I148">
        <v>29.6</v>
      </c>
      <c r="AB148">
        <v>100</v>
      </c>
      <c r="AC148">
        <v>30.2</v>
      </c>
    </row>
    <row r="149" spans="1:29" ht="12.75">
      <c r="A149" t="s">
        <v>155</v>
      </c>
      <c r="B149" t="s">
        <v>293</v>
      </c>
      <c r="C149" t="s">
        <v>93</v>
      </c>
      <c r="D149">
        <v>100</v>
      </c>
      <c r="E149">
        <v>31.1</v>
      </c>
      <c r="F149">
        <v>100</v>
      </c>
      <c r="G149">
        <v>30</v>
      </c>
      <c r="H149">
        <v>100</v>
      </c>
      <c r="I149">
        <v>29.6</v>
      </c>
      <c r="AB149">
        <v>100</v>
      </c>
      <c r="AC149">
        <v>30.2</v>
      </c>
    </row>
    <row r="150" spans="1:29" ht="12.75">
      <c r="A150" t="s">
        <v>155</v>
      </c>
      <c r="B150" t="s">
        <v>291</v>
      </c>
      <c r="C150" t="s">
        <v>93</v>
      </c>
      <c r="D150">
        <v>100</v>
      </c>
      <c r="E150">
        <v>14.9</v>
      </c>
      <c r="F150">
        <v>100</v>
      </c>
      <c r="G150">
        <v>14.5</v>
      </c>
      <c r="H150">
        <v>100</v>
      </c>
      <c r="I150">
        <v>14.4</v>
      </c>
      <c r="AB150">
        <v>100</v>
      </c>
      <c r="AC150">
        <v>29.3</v>
      </c>
    </row>
    <row r="151" spans="1:29" ht="12.75">
      <c r="A151" t="s">
        <v>155</v>
      </c>
      <c r="B151" t="s">
        <v>295</v>
      </c>
      <c r="C151" t="s">
        <v>93</v>
      </c>
      <c r="D151">
        <v>100</v>
      </c>
      <c r="E151">
        <v>31.2</v>
      </c>
      <c r="F151">
        <v>100</v>
      </c>
      <c r="G151">
        <v>30.8</v>
      </c>
      <c r="H151">
        <v>100</v>
      </c>
      <c r="I151">
        <v>32.5</v>
      </c>
      <c r="AB151">
        <v>100</v>
      </c>
      <c r="AC151">
        <v>31.5</v>
      </c>
    </row>
    <row r="152" spans="1:29" ht="12.75">
      <c r="A152" t="s">
        <v>156</v>
      </c>
      <c r="B152" t="s">
        <v>291</v>
      </c>
      <c r="C152" t="s">
        <v>93</v>
      </c>
      <c r="D152">
        <v>100</v>
      </c>
      <c r="E152">
        <v>14.9</v>
      </c>
      <c r="F152">
        <v>100</v>
      </c>
      <c r="G152">
        <v>14.5</v>
      </c>
      <c r="H152">
        <v>100</v>
      </c>
      <c r="I152">
        <v>14.4</v>
      </c>
      <c r="AB152">
        <v>100</v>
      </c>
      <c r="AC152">
        <v>29.3</v>
      </c>
    </row>
    <row r="153" spans="1:29" ht="12.75">
      <c r="A153" t="s">
        <v>156</v>
      </c>
      <c r="B153" t="s">
        <v>295</v>
      </c>
      <c r="C153" t="s">
        <v>93</v>
      </c>
      <c r="D153">
        <v>100</v>
      </c>
      <c r="E153">
        <v>31.2</v>
      </c>
      <c r="F153">
        <v>100</v>
      </c>
      <c r="G153">
        <v>30.8</v>
      </c>
      <c r="H153">
        <v>100</v>
      </c>
      <c r="I153">
        <v>32.5</v>
      </c>
      <c r="AB153">
        <v>100</v>
      </c>
      <c r="AC153">
        <v>31.5</v>
      </c>
    </row>
    <row r="154" spans="1:29" ht="12.75">
      <c r="A154" t="s">
        <v>156</v>
      </c>
      <c r="B154" t="s">
        <v>293</v>
      </c>
      <c r="C154" t="s">
        <v>93</v>
      </c>
      <c r="D154">
        <v>100</v>
      </c>
      <c r="E154">
        <v>31.1</v>
      </c>
      <c r="F154">
        <v>100</v>
      </c>
      <c r="G154">
        <v>30</v>
      </c>
      <c r="H154">
        <v>100</v>
      </c>
      <c r="I154">
        <v>29.6</v>
      </c>
      <c r="AB154">
        <v>100</v>
      </c>
      <c r="AC154">
        <v>30.2</v>
      </c>
    </row>
    <row r="155" spans="1:29" ht="12.75">
      <c r="A155" t="s">
        <v>157</v>
      </c>
      <c r="B155" t="s">
        <v>293</v>
      </c>
      <c r="C155" t="s">
        <v>93</v>
      </c>
      <c r="D155">
        <v>100</v>
      </c>
      <c r="E155">
        <v>31.1</v>
      </c>
      <c r="F155">
        <v>100</v>
      </c>
      <c r="G155">
        <v>30</v>
      </c>
      <c r="H155">
        <v>100</v>
      </c>
      <c r="I155">
        <v>29.6</v>
      </c>
      <c r="AB155">
        <v>100</v>
      </c>
      <c r="AC155">
        <v>30.2</v>
      </c>
    </row>
    <row r="156" spans="1:29" ht="12.75">
      <c r="A156" t="s">
        <v>157</v>
      </c>
      <c r="B156" t="s">
        <v>291</v>
      </c>
      <c r="C156" t="s">
        <v>93</v>
      </c>
      <c r="D156">
        <v>100</v>
      </c>
      <c r="E156">
        <v>14.9</v>
      </c>
      <c r="F156">
        <v>100</v>
      </c>
      <c r="G156">
        <v>14.5</v>
      </c>
      <c r="H156">
        <v>100</v>
      </c>
      <c r="I156">
        <v>14.4</v>
      </c>
      <c r="AB156">
        <v>100</v>
      </c>
      <c r="AC156">
        <v>29.3</v>
      </c>
    </row>
    <row r="157" spans="1:29" ht="12.75">
      <c r="A157" t="s">
        <v>157</v>
      </c>
      <c r="B157" t="s">
        <v>295</v>
      </c>
      <c r="C157" t="s">
        <v>93</v>
      </c>
      <c r="D157">
        <v>100</v>
      </c>
      <c r="E157">
        <v>31.2</v>
      </c>
      <c r="F157">
        <v>100</v>
      </c>
      <c r="G157">
        <v>30.8</v>
      </c>
      <c r="H157">
        <v>100</v>
      </c>
      <c r="I157">
        <v>32.5</v>
      </c>
      <c r="AB157">
        <v>100</v>
      </c>
      <c r="AC157">
        <v>31.5</v>
      </c>
    </row>
    <row r="158" spans="1:29" ht="12.75">
      <c r="A158" t="s">
        <v>110</v>
      </c>
      <c r="B158" t="s">
        <v>226</v>
      </c>
      <c r="C158" t="s">
        <v>93</v>
      </c>
      <c r="D158">
        <v>100</v>
      </c>
      <c r="E158">
        <v>1.3</v>
      </c>
      <c r="F158">
        <v>100</v>
      </c>
      <c r="G158">
        <v>1.2</v>
      </c>
      <c r="H158">
        <v>100</v>
      </c>
      <c r="I158">
        <v>1.2</v>
      </c>
      <c r="AB158">
        <v>100</v>
      </c>
      <c r="AC158">
        <v>1.3</v>
      </c>
    </row>
    <row r="159" spans="1:29" ht="12.75">
      <c r="A159" t="s">
        <v>165</v>
      </c>
      <c r="B159" t="s">
        <v>300</v>
      </c>
      <c r="C159" t="s">
        <v>93</v>
      </c>
      <c r="E159">
        <v>17.9</v>
      </c>
      <c r="G159">
        <v>19.8</v>
      </c>
      <c r="I159">
        <v>19.6</v>
      </c>
      <c r="AC159">
        <v>19.1</v>
      </c>
    </row>
    <row r="160" spans="1:29" ht="12.75">
      <c r="A160" t="s">
        <v>166</v>
      </c>
      <c r="B160" t="s">
        <v>300</v>
      </c>
      <c r="C160" t="s">
        <v>93</v>
      </c>
      <c r="E160">
        <v>17.9</v>
      </c>
      <c r="G160">
        <v>19.8</v>
      </c>
      <c r="I160">
        <v>19.6</v>
      </c>
      <c r="AC160">
        <v>19.1</v>
      </c>
    </row>
    <row r="161" spans="1:29" ht="12.75">
      <c r="A161" t="s">
        <v>167</v>
      </c>
      <c r="B161" t="s">
        <v>300</v>
      </c>
      <c r="C161" t="s">
        <v>93</v>
      </c>
      <c r="E161">
        <v>17.9</v>
      </c>
      <c r="G161">
        <v>19.8</v>
      </c>
      <c r="I161">
        <v>19.6</v>
      </c>
      <c r="AC161">
        <v>19.1</v>
      </c>
    </row>
    <row r="162" spans="1:29" ht="12.75">
      <c r="A162" t="s">
        <v>408</v>
      </c>
      <c r="B162" t="s">
        <v>404</v>
      </c>
      <c r="C162" t="s">
        <v>93</v>
      </c>
      <c r="D162">
        <v>0</v>
      </c>
      <c r="E162">
        <v>17.5</v>
      </c>
      <c r="F162">
        <v>0</v>
      </c>
      <c r="G162">
        <v>9.6</v>
      </c>
      <c r="H162">
        <v>0</v>
      </c>
      <c r="I162">
        <v>8.5</v>
      </c>
      <c r="AB162">
        <v>0</v>
      </c>
      <c r="AC162">
        <v>11.9</v>
      </c>
    </row>
    <row r="163" spans="1:29" ht="12.75">
      <c r="A163" t="s">
        <v>408</v>
      </c>
      <c r="B163" t="s">
        <v>426</v>
      </c>
      <c r="C163" t="s">
        <v>93</v>
      </c>
      <c r="D163">
        <v>0</v>
      </c>
      <c r="E163">
        <v>22.1</v>
      </c>
      <c r="F163">
        <v>0</v>
      </c>
      <c r="G163">
        <v>21.4</v>
      </c>
      <c r="H163">
        <v>0</v>
      </c>
      <c r="I163">
        <v>21.1</v>
      </c>
      <c r="AB163">
        <v>0</v>
      </c>
      <c r="AC163">
        <v>21.5</v>
      </c>
    </row>
    <row r="164" spans="1:29" ht="12.75">
      <c r="A164" t="s">
        <v>368</v>
      </c>
      <c r="B164" t="s">
        <v>362</v>
      </c>
      <c r="C164" t="s">
        <v>93</v>
      </c>
      <c r="D164">
        <v>0</v>
      </c>
      <c r="E164">
        <v>15522.3</v>
      </c>
      <c r="F164">
        <v>0</v>
      </c>
      <c r="G164">
        <v>13257.6</v>
      </c>
      <c r="H164">
        <v>0</v>
      </c>
      <c r="I164">
        <v>14211.1</v>
      </c>
      <c r="AB164">
        <v>0</v>
      </c>
      <c r="AC164">
        <v>14385.4</v>
      </c>
    </row>
    <row r="165" spans="1:29" ht="12.75">
      <c r="A165" t="s">
        <v>368</v>
      </c>
      <c r="B165" t="s">
        <v>372</v>
      </c>
      <c r="C165" t="s">
        <v>93</v>
      </c>
      <c r="E165">
        <v>4485.6</v>
      </c>
      <c r="G165">
        <v>4347.7</v>
      </c>
      <c r="I165">
        <v>4366.1</v>
      </c>
      <c r="AC165">
        <v>4429.8</v>
      </c>
    </row>
    <row r="166" spans="1:29" ht="12.75">
      <c r="A166" t="s">
        <v>192</v>
      </c>
      <c r="B166" t="s">
        <v>329</v>
      </c>
      <c r="C166" t="s">
        <v>93</v>
      </c>
      <c r="D166">
        <v>100</v>
      </c>
      <c r="E166">
        <v>53.2</v>
      </c>
      <c r="F166">
        <v>100</v>
      </c>
      <c r="G166">
        <v>53.1</v>
      </c>
      <c r="H166">
        <v>100</v>
      </c>
      <c r="I166">
        <v>53.6</v>
      </c>
      <c r="AB166">
        <v>100</v>
      </c>
      <c r="AC166">
        <v>53.3</v>
      </c>
    </row>
    <row r="167" spans="1:29" ht="12.75">
      <c r="A167" t="s">
        <v>123</v>
      </c>
      <c r="B167" t="s">
        <v>240</v>
      </c>
      <c r="C167" t="s">
        <v>93</v>
      </c>
      <c r="D167">
        <v>0</v>
      </c>
      <c r="E167">
        <v>4.4</v>
      </c>
      <c r="F167">
        <v>0</v>
      </c>
      <c r="G167">
        <v>4.1</v>
      </c>
      <c r="H167">
        <v>0</v>
      </c>
      <c r="I167">
        <v>5.2</v>
      </c>
      <c r="AB167">
        <v>0</v>
      </c>
      <c r="AC167">
        <v>4.6</v>
      </c>
    </row>
    <row r="168" spans="1:29" ht="12.75">
      <c r="A168" t="s">
        <v>123</v>
      </c>
      <c r="B168" t="s">
        <v>242</v>
      </c>
      <c r="C168" t="s">
        <v>93</v>
      </c>
      <c r="D168">
        <v>0</v>
      </c>
      <c r="E168">
        <v>8.9</v>
      </c>
      <c r="F168">
        <v>0</v>
      </c>
      <c r="G168">
        <v>10.2</v>
      </c>
      <c r="H168">
        <v>0</v>
      </c>
      <c r="I168">
        <v>11.6</v>
      </c>
      <c r="AB168">
        <v>0</v>
      </c>
      <c r="AC168">
        <v>10.3</v>
      </c>
    </row>
    <row r="169" spans="1:29" ht="12.75">
      <c r="A169" t="s">
        <v>124</v>
      </c>
      <c r="B169" t="s">
        <v>242</v>
      </c>
      <c r="C169" t="s">
        <v>93</v>
      </c>
      <c r="D169">
        <v>0</v>
      </c>
      <c r="E169">
        <v>8.9</v>
      </c>
      <c r="F169">
        <v>0</v>
      </c>
      <c r="G169">
        <v>10.2</v>
      </c>
      <c r="H169">
        <v>0</v>
      </c>
      <c r="I169">
        <v>11.6</v>
      </c>
      <c r="AB169">
        <v>0</v>
      </c>
      <c r="AC169">
        <v>10.3</v>
      </c>
    </row>
    <row r="170" spans="1:29" ht="12.75">
      <c r="A170" t="s">
        <v>124</v>
      </c>
      <c r="B170" t="s">
        <v>240</v>
      </c>
      <c r="C170" t="s">
        <v>93</v>
      </c>
      <c r="D170">
        <v>0</v>
      </c>
      <c r="E170">
        <v>4.4</v>
      </c>
      <c r="F170">
        <v>0</v>
      </c>
      <c r="G170">
        <v>4.1</v>
      </c>
      <c r="H170">
        <v>0</v>
      </c>
      <c r="I170">
        <v>5.2</v>
      </c>
      <c r="AB170">
        <v>0</v>
      </c>
      <c r="AC170">
        <v>4.6</v>
      </c>
    </row>
    <row r="171" spans="1:29" ht="12.75">
      <c r="A171" t="s">
        <v>141</v>
      </c>
      <c r="B171" t="s">
        <v>378</v>
      </c>
      <c r="C171" t="s">
        <v>93</v>
      </c>
      <c r="E171">
        <v>6.73315834</v>
      </c>
      <c r="G171">
        <v>6.598887467</v>
      </c>
      <c r="I171">
        <v>6.498420768</v>
      </c>
      <c r="AC171">
        <v>6.610155525</v>
      </c>
    </row>
    <row r="172" spans="1:29" ht="12.75">
      <c r="A172" t="s">
        <v>141</v>
      </c>
      <c r="B172" t="s">
        <v>280</v>
      </c>
      <c r="C172" t="s">
        <v>93</v>
      </c>
      <c r="E172">
        <v>14.30506122</v>
      </c>
      <c r="G172">
        <v>11.1354033</v>
      </c>
      <c r="I172">
        <v>14.32036089</v>
      </c>
      <c r="AC172">
        <v>13.25360847</v>
      </c>
    </row>
    <row r="173" spans="1:29" ht="12.75">
      <c r="A173" t="s">
        <v>141</v>
      </c>
      <c r="B173" t="s">
        <v>282</v>
      </c>
      <c r="C173" t="s">
        <v>93</v>
      </c>
      <c r="E173">
        <v>29.77221039</v>
      </c>
      <c r="G173">
        <v>30.19335545</v>
      </c>
      <c r="I173">
        <v>30.3634772</v>
      </c>
      <c r="AC173">
        <v>30.10968101</v>
      </c>
    </row>
    <row r="174" spans="1:29" ht="12.75">
      <c r="A174" t="s">
        <v>141</v>
      </c>
      <c r="B174" t="s">
        <v>438</v>
      </c>
      <c r="C174" t="s">
        <v>93</v>
      </c>
      <c r="E174">
        <v>153.4772109</v>
      </c>
      <c r="G174">
        <v>170.9988888</v>
      </c>
      <c r="I174">
        <v>176.0874564</v>
      </c>
      <c r="AC174">
        <v>166.8545187</v>
      </c>
    </row>
    <row r="175" spans="1:29" ht="12.75">
      <c r="A175" t="s">
        <v>141</v>
      </c>
      <c r="B175" t="s">
        <v>273</v>
      </c>
      <c r="C175" t="s">
        <v>93</v>
      </c>
      <c r="E175">
        <v>22.58892528</v>
      </c>
      <c r="G175">
        <v>30.31763862</v>
      </c>
      <c r="I175">
        <v>22.29214612</v>
      </c>
      <c r="AC175">
        <v>25.06623667</v>
      </c>
    </row>
    <row r="176" spans="1:29" ht="12.75">
      <c r="A176" t="s">
        <v>141</v>
      </c>
      <c r="B176" t="s">
        <v>275</v>
      </c>
      <c r="C176" t="s">
        <v>93</v>
      </c>
      <c r="E176">
        <v>16.18329677</v>
      </c>
      <c r="G176">
        <v>17.14024767</v>
      </c>
      <c r="I176">
        <v>17.3740205</v>
      </c>
      <c r="AC176">
        <v>8.449594156</v>
      </c>
    </row>
    <row r="177" spans="1:29" ht="12.75">
      <c r="A177" t="s">
        <v>141</v>
      </c>
      <c r="B177" t="s">
        <v>435</v>
      </c>
      <c r="C177" t="s">
        <v>93</v>
      </c>
      <c r="D177">
        <v>0</v>
      </c>
      <c r="E177">
        <v>141.6248046</v>
      </c>
      <c r="F177">
        <v>0</v>
      </c>
      <c r="G177">
        <v>218.0713856</v>
      </c>
      <c r="H177">
        <v>0</v>
      </c>
      <c r="I177">
        <v>125.4763467</v>
      </c>
      <c r="AB177">
        <v>0</v>
      </c>
      <c r="AC177">
        <v>161.7241789</v>
      </c>
    </row>
    <row r="178" spans="1:29" ht="12.75">
      <c r="A178" t="s">
        <v>141</v>
      </c>
      <c r="B178" t="s">
        <v>437</v>
      </c>
      <c r="C178" t="s">
        <v>93</v>
      </c>
      <c r="E178">
        <v>205.5693021</v>
      </c>
      <c r="G178">
        <v>178.7214017</v>
      </c>
      <c r="I178">
        <v>114.5266161</v>
      </c>
      <c r="AC178">
        <v>166.27244</v>
      </c>
    </row>
    <row r="179" spans="1:29" ht="12.75">
      <c r="A179" t="s">
        <v>143</v>
      </c>
      <c r="B179" t="s">
        <v>378</v>
      </c>
      <c r="C179" t="s">
        <v>93</v>
      </c>
      <c r="E179">
        <v>6.73315834</v>
      </c>
      <c r="G179">
        <v>6.598887467</v>
      </c>
      <c r="I179">
        <v>6.498420768</v>
      </c>
      <c r="AC179">
        <v>6.610155525</v>
      </c>
    </row>
    <row r="180" spans="1:29" ht="12.75">
      <c r="A180" t="s">
        <v>143</v>
      </c>
      <c r="B180" t="s">
        <v>280</v>
      </c>
      <c r="C180" t="s">
        <v>93</v>
      </c>
      <c r="E180">
        <v>14.30506122</v>
      </c>
      <c r="G180">
        <v>11.1354033</v>
      </c>
      <c r="I180">
        <v>14.32036089</v>
      </c>
      <c r="AC180">
        <v>13.25360847</v>
      </c>
    </row>
    <row r="181" spans="1:29" ht="12.75">
      <c r="A181" t="s">
        <v>143</v>
      </c>
      <c r="B181" t="s">
        <v>282</v>
      </c>
      <c r="C181" t="s">
        <v>93</v>
      </c>
      <c r="E181">
        <v>29.77221039</v>
      </c>
      <c r="G181">
        <v>30.19335545</v>
      </c>
      <c r="I181">
        <v>30.3634772</v>
      </c>
      <c r="AC181">
        <v>30.10968101</v>
      </c>
    </row>
    <row r="182" spans="1:29" ht="12.75">
      <c r="A182" t="s">
        <v>143</v>
      </c>
      <c r="B182" t="s">
        <v>437</v>
      </c>
      <c r="C182" t="s">
        <v>93</v>
      </c>
      <c r="E182">
        <v>205.5693021</v>
      </c>
      <c r="G182">
        <v>178.7214017</v>
      </c>
      <c r="I182">
        <v>114.5266161</v>
      </c>
      <c r="AC182">
        <v>166.27244</v>
      </c>
    </row>
    <row r="183" spans="1:29" ht="12.75">
      <c r="A183" t="s">
        <v>143</v>
      </c>
      <c r="B183" t="s">
        <v>273</v>
      </c>
      <c r="C183" t="s">
        <v>93</v>
      </c>
      <c r="E183">
        <v>22.58892528</v>
      </c>
      <c r="G183">
        <v>30.31763862</v>
      </c>
      <c r="I183">
        <v>22.29214612</v>
      </c>
      <c r="AC183">
        <v>25.06623667</v>
      </c>
    </row>
    <row r="184" spans="1:29" ht="12.75">
      <c r="A184" t="s">
        <v>143</v>
      </c>
      <c r="B184" t="s">
        <v>435</v>
      </c>
      <c r="C184" t="s">
        <v>93</v>
      </c>
      <c r="D184">
        <v>0</v>
      </c>
      <c r="E184">
        <v>141.6248046</v>
      </c>
      <c r="F184">
        <v>0</v>
      </c>
      <c r="G184">
        <v>218.0713856</v>
      </c>
      <c r="H184">
        <v>0</v>
      </c>
      <c r="I184">
        <v>125.4763467</v>
      </c>
      <c r="AB184">
        <v>0</v>
      </c>
      <c r="AC184">
        <v>161.7241789</v>
      </c>
    </row>
    <row r="185" spans="1:29" ht="12.75">
      <c r="A185" t="s">
        <v>143</v>
      </c>
      <c r="B185" t="s">
        <v>438</v>
      </c>
      <c r="C185" t="s">
        <v>93</v>
      </c>
      <c r="E185">
        <v>153.4772109</v>
      </c>
      <c r="G185">
        <v>170.9988888</v>
      </c>
      <c r="I185">
        <v>176.0874564</v>
      </c>
      <c r="AC185">
        <v>166.8545187</v>
      </c>
    </row>
    <row r="186" spans="1:29" ht="12.75">
      <c r="A186" t="s">
        <v>143</v>
      </c>
      <c r="B186" t="s">
        <v>275</v>
      </c>
      <c r="C186" t="s">
        <v>93</v>
      </c>
      <c r="E186">
        <v>16.18329677</v>
      </c>
      <c r="G186">
        <v>17.14024767</v>
      </c>
      <c r="I186">
        <v>17.3740205</v>
      </c>
      <c r="AC186">
        <v>8.449594156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83"/>
  <sheetViews>
    <sheetView workbookViewId="0" topLeftCell="A1">
      <pane ySplit="510" topLeftCell="BM1" activePane="bottomLeft" state="split"/>
      <selection pane="topLeft" activeCell="A1" sqref="A1:AA1"/>
      <selection pane="bottomLeft" activeCell="A91" sqref="A91:AA102"/>
    </sheetView>
  </sheetViews>
  <sheetFormatPr defaultColWidth="9.140625" defaultRowHeight="12.75"/>
  <cols>
    <col min="11" max="11" width="15.8515625" style="0" customWidth="1"/>
    <col min="28" max="28" width="7.8515625" style="0" customWidth="1"/>
    <col min="31" max="31" width="19.7109375" style="0" customWidth="1"/>
  </cols>
  <sheetData>
    <row r="1" spans="1:27" ht="12.75">
      <c r="A1" t="s">
        <v>4</v>
      </c>
      <c r="B1" t="s">
        <v>5</v>
      </c>
      <c r="C1" t="s">
        <v>2</v>
      </c>
      <c r="D1" t="s">
        <v>3</v>
      </c>
      <c r="E1" t="s">
        <v>514</v>
      </c>
      <c r="F1" t="s">
        <v>515</v>
      </c>
      <c r="G1" t="s">
        <v>516</v>
      </c>
      <c r="H1" t="s">
        <v>517</v>
      </c>
      <c r="I1" t="s">
        <v>518</v>
      </c>
      <c r="J1" t="s">
        <v>519</v>
      </c>
      <c r="K1" t="s">
        <v>520</v>
      </c>
      <c r="L1" t="s">
        <v>521</v>
      </c>
      <c r="M1" t="s">
        <v>522</v>
      </c>
      <c r="N1" t="s">
        <v>523</v>
      </c>
      <c r="O1" t="s">
        <v>524</v>
      </c>
      <c r="P1" t="s">
        <v>525</v>
      </c>
      <c r="Q1" t="s">
        <v>526</v>
      </c>
      <c r="R1" t="s">
        <v>527</v>
      </c>
      <c r="S1" t="s">
        <v>528</v>
      </c>
      <c r="T1" t="s">
        <v>529</v>
      </c>
      <c r="U1" t="s">
        <v>530</v>
      </c>
      <c r="V1" t="s">
        <v>531</v>
      </c>
      <c r="W1" t="s">
        <v>532</v>
      </c>
      <c r="X1" t="s">
        <v>533</v>
      </c>
      <c r="Y1" t="s">
        <v>534</v>
      </c>
      <c r="Z1" t="s">
        <v>535</v>
      </c>
      <c r="AA1" t="s">
        <v>536</v>
      </c>
    </row>
    <row r="3" spans="1:27" ht="12.75">
      <c r="A3">
        <v>200</v>
      </c>
      <c r="B3" t="s">
        <v>549</v>
      </c>
      <c r="C3" t="s">
        <v>550</v>
      </c>
      <c r="D3" t="s">
        <v>551</v>
      </c>
      <c r="E3">
        <v>3</v>
      </c>
      <c r="G3" s="1"/>
      <c r="K3">
        <v>99.99468062</v>
      </c>
      <c r="M3">
        <v>99.99306972</v>
      </c>
      <c r="O3">
        <v>99.98870636</v>
      </c>
      <c r="Q3">
        <v>99.99259322</v>
      </c>
      <c r="AA3">
        <v>99.9924877</v>
      </c>
    </row>
    <row r="4" spans="1:27" ht="12.75">
      <c r="A4">
        <v>200</v>
      </c>
      <c r="B4" t="s">
        <v>552</v>
      </c>
      <c r="C4" t="s">
        <v>550</v>
      </c>
      <c r="D4" t="s">
        <v>551</v>
      </c>
      <c r="E4">
        <v>1</v>
      </c>
      <c r="G4" s="1"/>
      <c r="K4">
        <v>99.99752427</v>
      </c>
      <c r="M4">
        <v>99.99870801</v>
      </c>
      <c r="O4">
        <v>99.99798333</v>
      </c>
      <c r="AA4">
        <v>99.99805076</v>
      </c>
    </row>
    <row r="5" spans="1:27" ht="12.75">
      <c r="A5">
        <v>681</v>
      </c>
      <c r="B5" t="s">
        <v>552</v>
      </c>
      <c r="C5" t="s">
        <v>550</v>
      </c>
      <c r="D5" t="s">
        <v>551</v>
      </c>
      <c r="E5">
        <v>1</v>
      </c>
      <c r="G5" s="1"/>
      <c r="K5">
        <v>99.99752427</v>
      </c>
      <c r="M5">
        <v>99.99870801</v>
      </c>
      <c r="O5">
        <v>99.99798333</v>
      </c>
      <c r="AA5">
        <v>99.99805076</v>
      </c>
    </row>
    <row r="6" spans="1:27" ht="12.75">
      <c r="A6">
        <v>680</v>
      </c>
      <c r="B6" t="s">
        <v>552</v>
      </c>
      <c r="C6" t="s">
        <v>550</v>
      </c>
      <c r="D6" t="s">
        <v>551</v>
      </c>
      <c r="E6">
        <v>1</v>
      </c>
      <c r="G6" s="1"/>
      <c r="K6">
        <v>99.99752427</v>
      </c>
      <c r="M6">
        <v>99.99870801</v>
      </c>
      <c r="O6">
        <v>99.99798333</v>
      </c>
      <c r="AA6">
        <v>99.99805076</v>
      </c>
    </row>
    <row r="7" spans="1:27" ht="12.75">
      <c r="A7">
        <v>680</v>
      </c>
      <c r="B7" t="s">
        <v>553</v>
      </c>
      <c r="C7" t="s">
        <v>550</v>
      </c>
      <c r="D7" t="s">
        <v>551</v>
      </c>
      <c r="E7">
        <v>1</v>
      </c>
      <c r="G7" s="1"/>
      <c r="K7">
        <v>99.99912795</v>
      </c>
      <c r="M7">
        <v>99.99887796</v>
      </c>
      <c r="O7">
        <v>99.99921361</v>
      </c>
      <c r="AA7">
        <v>99.999072</v>
      </c>
    </row>
    <row r="8" spans="1:27" ht="12.75">
      <c r="A8">
        <v>681</v>
      </c>
      <c r="B8" t="s">
        <v>553</v>
      </c>
      <c r="C8" t="s">
        <v>550</v>
      </c>
      <c r="D8" t="s">
        <v>551</v>
      </c>
      <c r="E8">
        <v>1</v>
      </c>
      <c r="G8" s="1"/>
      <c r="K8">
        <v>99.99912795</v>
      </c>
      <c r="M8">
        <v>99.99887796</v>
      </c>
      <c r="O8">
        <v>99.99921361</v>
      </c>
      <c r="AA8">
        <v>99.999072</v>
      </c>
    </row>
    <row r="9" spans="1:27" ht="12.75">
      <c r="A9">
        <v>200</v>
      </c>
      <c r="B9" t="s">
        <v>553</v>
      </c>
      <c r="C9" t="s">
        <v>550</v>
      </c>
      <c r="D9" t="s">
        <v>551</v>
      </c>
      <c r="E9">
        <v>1</v>
      </c>
      <c r="G9" s="1"/>
      <c r="K9">
        <v>99.99912795</v>
      </c>
      <c r="M9">
        <v>99.99887796</v>
      </c>
      <c r="O9">
        <v>99.99921361</v>
      </c>
      <c r="AA9">
        <v>99.999072</v>
      </c>
    </row>
    <row r="10" spans="1:27" ht="12.75">
      <c r="A10">
        <v>200</v>
      </c>
      <c r="B10" t="s">
        <v>554</v>
      </c>
      <c r="C10" t="s">
        <v>550</v>
      </c>
      <c r="D10" t="s">
        <v>551</v>
      </c>
      <c r="E10">
        <v>2</v>
      </c>
      <c r="G10" s="1"/>
      <c r="K10">
        <v>99.99915372</v>
      </c>
      <c r="M10">
        <v>99.99880905</v>
      </c>
      <c r="AA10">
        <v>99.99897213</v>
      </c>
    </row>
    <row r="11" spans="1:27" ht="12.75">
      <c r="A11">
        <v>200</v>
      </c>
      <c r="B11" t="s">
        <v>555</v>
      </c>
      <c r="C11" t="s">
        <v>550</v>
      </c>
      <c r="D11" t="s">
        <v>551</v>
      </c>
      <c r="E11">
        <v>2</v>
      </c>
      <c r="G11" s="1"/>
      <c r="K11">
        <v>99.99980112</v>
      </c>
      <c r="M11">
        <v>99.99748127</v>
      </c>
      <c r="AA11">
        <v>99.99853187</v>
      </c>
    </row>
    <row r="12" spans="1:27" ht="12.75">
      <c r="A12">
        <v>201</v>
      </c>
      <c r="B12" t="s">
        <v>564</v>
      </c>
      <c r="C12" t="s">
        <v>550</v>
      </c>
      <c r="D12" t="s">
        <v>551</v>
      </c>
      <c r="E12">
        <v>2</v>
      </c>
      <c r="G12" s="1"/>
      <c r="K12">
        <v>99.97671807</v>
      </c>
      <c r="M12">
        <v>99.98183563</v>
      </c>
      <c r="O12">
        <v>99.99113766</v>
      </c>
      <c r="Q12">
        <v>99.99310188</v>
      </c>
      <c r="AA12">
        <v>99.98625948</v>
      </c>
    </row>
    <row r="13" spans="1:27" ht="12.75">
      <c r="A13">
        <v>201</v>
      </c>
      <c r="B13" t="s">
        <v>565</v>
      </c>
      <c r="C13" t="s">
        <v>550</v>
      </c>
      <c r="D13" t="s">
        <v>551</v>
      </c>
      <c r="E13">
        <v>1</v>
      </c>
      <c r="G13" s="1"/>
      <c r="K13">
        <v>99.99792132</v>
      </c>
      <c r="M13">
        <v>99.99825601</v>
      </c>
      <c r="O13">
        <v>99.99736946</v>
      </c>
      <c r="AA13">
        <v>99.9978037</v>
      </c>
    </row>
    <row r="14" spans="1:27" ht="12.75">
      <c r="A14">
        <v>201</v>
      </c>
      <c r="B14" t="s">
        <v>566</v>
      </c>
      <c r="C14" t="s">
        <v>550</v>
      </c>
      <c r="D14" t="s">
        <v>551</v>
      </c>
      <c r="E14">
        <v>1</v>
      </c>
      <c r="G14" s="1"/>
      <c r="K14">
        <v>99.99890135</v>
      </c>
      <c r="M14">
        <v>99.99887374</v>
      </c>
      <c r="O14">
        <v>99.99922134</v>
      </c>
      <c r="AA14">
        <v>99.99899118</v>
      </c>
    </row>
    <row r="15" spans="1:7" ht="12.75">
      <c r="A15">
        <v>201</v>
      </c>
      <c r="B15" t="s">
        <v>567</v>
      </c>
      <c r="C15" t="s">
        <v>550</v>
      </c>
      <c r="D15" t="s">
        <v>551</v>
      </c>
      <c r="G15" s="1"/>
    </row>
    <row r="16" spans="1:27" ht="12.75">
      <c r="A16">
        <v>203</v>
      </c>
      <c r="B16" t="s">
        <v>571</v>
      </c>
      <c r="C16" t="s">
        <v>550</v>
      </c>
      <c r="D16" t="s">
        <v>551</v>
      </c>
      <c r="E16">
        <v>5</v>
      </c>
      <c r="G16" s="1"/>
      <c r="K16">
        <v>99.97557406</v>
      </c>
      <c r="M16">
        <v>99.95661284</v>
      </c>
      <c r="O16">
        <v>99.9682723</v>
      </c>
      <c r="AA16">
        <v>99.96724037</v>
      </c>
    </row>
    <row r="17" spans="1:35" ht="12.75">
      <c r="A17">
        <v>203</v>
      </c>
      <c r="B17" t="s">
        <v>572</v>
      </c>
      <c r="C17" t="s">
        <v>550</v>
      </c>
      <c r="D17" t="s">
        <v>551</v>
      </c>
      <c r="E17">
        <v>1</v>
      </c>
      <c r="G17" s="1"/>
      <c r="K17">
        <v>99.98271004</v>
      </c>
      <c r="M17">
        <v>99.98685598</v>
      </c>
      <c r="O17">
        <v>99.96431523</v>
      </c>
      <c r="AA17">
        <v>99.97729173</v>
      </c>
      <c r="AH17" s="2"/>
      <c r="AI17" s="2"/>
    </row>
    <row r="18" spans="1:35" ht="12.75">
      <c r="A18">
        <v>203</v>
      </c>
      <c r="B18" t="s">
        <v>573</v>
      </c>
      <c r="C18" t="s">
        <v>550</v>
      </c>
      <c r="D18" t="s">
        <v>551</v>
      </c>
      <c r="G18" s="1"/>
      <c r="AH18" s="2"/>
      <c r="AI18" s="2"/>
    </row>
    <row r="19" spans="1:35" ht="12.75">
      <c r="A19">
        <v>203</v>
      </c>
      <c r="B19" t="s">
        <v>574</v>
      </c>
      <c r="C19" t="s">
        <v>550</v>
      </c>
      <c r="D19" t="s">
        <v>551</v>
      </c>
      <c r="G19" s="1"/>
      <c r="AH19" s="2"/>
      <c r="AI19" s="2"/>
    </row>
    <row r="20" spans="1:35" ht="12.75">
      <c r="A20">
        <v>203</v>
      </c>
      <c r="B20" t="s">
        <v>575</v>
      </c>
      <c r="C20" t="s">
        <v>550</v>
      </c>
      <c r="D20" t="s">
        <v>551</v>
      </c>
      <c r="E20">
        <v>2</v>
      </c>
      <c r="G20" s="1"/>
      <c r="J20" t="s">
        <v>505</v>
      </c>
      <c r="K20">
        <v>99.99964229</v>
      </c>
      <c r="L20" t="s">
        <v>505</v>
      </c>
      <c r="M20">
        <v>99.99963748</v>
      </c>
      <c r="N20" t="s">
        <v>505</v>
      </c>
      <c r="O20">
        <v>99.99965557</v>
      </c>
      <c r="Z20" t="s">
        <v>505</v>
      </c>
      <c r="AA20">
        <v>99.99964526</v>
      </c>
      <c r="AH20" s="2"/>
      <c r="AI20" s="2"/>
    </row>
    <row r="21" spans="1:35" ht="12.75">
      <c r="A21">
        <v>204</v>
      </c>
      <c r="B21" t="s">
        <v>576</v>
      </c>
      <c r="C21" t="s">
        <v>550</v>
      </c>
      <c r="D21" t="s">
        <v>551</v>
      </c>
      <c r="G21" s="1"/>
      <c r="AH21" s="2"/>
      <c r="AI21" s="2"/>
    </row>
    <row r="22" spans="1:35" ht="12.75">
      <c r="A22">
        <v>204</v>
      </c>
      <c r="B22" t="s">
        <v>577</v>
      </c>
      <c r="C22" t="s">
        <v>550</v>
      </c>
      <c r="D22" t="s">
        <v>551</v>
      </c>
      <c r="E22">
        <v>1</v>
      </c>
      <c r="G22" s="1"/>
      <c r="K22">
        <v>99.99277423</v>
      </c>
      <c r="M22">
        <v>99.99235228</v>
      </c>
      <c r="O22">
        <v>99.98898457</v>
      </c>
      <c r="AA22">
        <v>99.99145868</v>
      </c>
      <c r="AH22" s="2"/>
      <c r="AI22" s="2"/>
    </row>
    <row r="23" spans="1:35" ht="12.75">
      <c r="A23">
        <v>204</v>
      </c>
      <c r="B23" t="s">
        <v>578</v>
      </c>
      <c r="C23" t="s">
        <v>550</v>
      </c>
      <c r="D23" t="s">
        <v>551</v>
      </c>
      <c r="E23">
        <v>2</v>
      </c>
      <c r="G23" s="1"/>
      <c r="K23">
        <v>99.99821943</v>
      </c>
      <c r="L23" t="s">
        <v>505</v>
      </c>
      <c r="M23">
        <v>99.99768013</v>
      </c>
      <c r="N23" t="s">
        <v>505</v>
      </c>
      <c r="O23">
        <v>99.99887764</v>
      </c>
      <c r="Z23" t="s">
        <v>505</v>
      </c>
      <c r="AA23">
        <v>99.998291</v>
      </c>
      <c r="AH23" s="2"/>
      <c r="AI23" s="2"/>
    </row>
    <row r="24" spans="1:35" ht="12.75">
      <c r="A24">
        <v>205</v>
      </c>
      <c r="B24" t="s">
        <v>579</v>
      </c>
      <c r="C24" t="s">
        <v>550</v>
      </c>
      <c r="D24" t="s">
        <v>551</v>
      </c>
      <c r="E24">
        <v>4</v>
      </c>
      <c r="G24" s="1"/>
      <c r="K24">
        <v>99.99574593</v>
      </c>
      <c r="M24">
        <v>99.99047345</v>
      </c>
      <c r="O24">
        <v>99.99276718</v>
      </c>
      <c r="AA24">
        <v>99.99299841</v>
      </c>
      <c r="AH24" s="2"/>
      <c r="AI24" s="2"/>
    </row>
    <row r="25" spans="1:35" ht="12.75">
      <c r="A25">
        <v>205</v>
      </c>
      <c r="B25" t="s">
        <v>580</v>
      </c>
      <c r="C25" t="s">
        <v>550</v>
      </c>
      <c r="D25" t="s">
        <v>551</v>
      </c>
      <c r="E25">
        <v>1</v>
      </c>
      <c r="G25" s="1"/>
      <c r="K25">
        <v>99.93969202</v>
      </c>
      <c r="M25">
        <v>99.94406831</v>
      </c>
      <c r="O25">
        <v>99.98192028</v>
      </c>
      <c r="AA25">
        <v>99.95538473</v>
      </c>
      <c r="AH25" s="2"/>
      <c r="AI25" s="2"/>
    </row>
    <row r="26" spans="1:27" ht="12.75">
      <c r="A26">
        <v>205</v>
      </c>
      <c r="B26" t="s">
        <v>581</v>
      </c>
      <c r="C26" t="s">
        <v>550</v>
      </c>
      <c r="D26" t="s">
        <v>551</v>
      </c>
      <c r="E26">
        <v>2</v>
      </c>
      <c r="G26" s="1"/>
      <c r="K26">
        <v>99.99374975</v>
      </c>
      <c r="M26">
        <v>99.9882826</v>
      </c>
      <c r="O26">
        <v>99.9978295</v>
      </c>
      <c r="AA26">
        <v>99.99329141</v>
      </c>
    </row>
    <row r="27" spans="1:35" ht="12.75">
      <c r="A27">
        <v>205</v>
      </c>
      <c r="B27" t="s">
        <v>582</v>
      </c>
      <c r="C27" t="s">
        <v>550</v>
      </c>
      <c r="D27" t="s">
        <v>551</v>
      </c>
      <c r="G27" s="1"/>
      <c r="AH27" s="2"/>
      <c r="AI27" s="2"/>
    </row>
    <row r="28" spans="1:35" ht="12.75">
      <c r="A28">
        <v>206</v>
      </c>
      <c r="B28" t="s">
        <v>583</v>
      </c>
      <c r="C28" t="s">
        <v>550</v>
      </c>
      <c r="D28" t="s">
        <v>551</v>
      </c>
      <c r="E28">
        <v>3</v>
      </c>
      <c r="G28" s="1"/>
      <c r="K28">
        <v>99.99695089</v>
      </c>
      <c r="M28">
        <v>99.99674536</v>
      </c>
      <c r="O28">
        <v>99.99681947</v>
      </c>
      <c r="AA28">
        <v>99.99683904</v>
      </c>
      <c r="AH28" s="2"/>
      <c r="AI28" s="2"/>
    </row>
    <row r="29" spans="1:35" ht="12.75">
      <c r="A29">
        <v>206</v>
      </c>
      <c r="B29" t="s">
        <v>584</v>
      </c>
      <c r="C29" t="s">
        <v>550</v>
      </c>
      <c r="D29" t="s">
        <v>551</v>
      </c>
      <c r="E29">
        <v>1</v>
      </c>
      <c r="G29" s="1"/>
      <c r="K29">
        <v>99.9892384</v>
      </c>
      <c r="M29">
        <v>99.98288579</v>
      </c>
      <c r="O29">
        <v>99.94552919</v>
      </c>
      <c r="AA29">
        <v>99.97348439</v>
      </c>
      <c r="AH29" s="2"/>
      <c r="AI29" s="2"/>
    </row>
    <row r="30" spans="1:27" ht="12.75">
      <c r="A30">
        <v>206</v>
      </c>
      <c r="B30" t="s">
        <v>585</v>
      </c>
      <c r="C30" t="s">
        <v>550</v>
      </c>
      <c r="D30" t="s">
        <v>551</v>
      </c>
      <c r="E30">
        <v>2</v>
      </c>
      <c r="G30" s="1"/>
      <c r="K30">
        <v>99.98077906</v>
      </c>
      <c r="M30">
        <v>99.99257527</v>
      </c>
      <c r="O30">
        <v>99.99273755</v>
      </c>
      <c r="AA30">
        <v>99.98879332</v>
      </c>
    </row>
    <row r="31" spans="1:27" s="2" customFormat="1" ht="12.75">
      <c r="A31" s="2">
        <v>207</v>
      </c>
      <c r="B31" s="2" t="s">
        <v>586</v>
      </c>
      <c r="C31" s="2" t="s">
        <v>550</v>
      </c>
      <c r="D31" s="2" t="s">
        <v>587</v>
      </c>
      <c r="E31" s="2">
        <v>4</v>
      </c>
      <c r="G31" s="3"/>
      <c r="K31" s="2">
        <v>98.74424579</v>
      </c>
      <c r="M31" s="2">
        <v>99.96103562</v>
      </c>
      <c r="O31" s="2">
        <v>99.94993392</v>
      </c>
      <c r="Q31" s="2">
        <v>99.7518253</v>
      </c>
      <c r="AA31" s="2">
        <v>99.69213872</v>
      </c>
    </row>
    <row r="32" spans="1:27" ht="12.75">
      <c r="A32">
        <v>207</v>
      </c>
      <c r="B32" t="s">
        <v>588</v>
      </c>
      <c r="C32" t="s">
        <v>550</v>
      </c>
      <c r="D32" t="s">
        <v>587</v>
      </c>
      <c r="E32">
        <v>2</v>
      </c>
      <c r="G32" s="1"/>
      <c r="K32">
        <v>99.97428507</v>
      </c>
      <c r="M32">
        <v>99.97434478</v>
      </c>
      <c r="O32">
        <v>99.9594621</v>
      </c>
      <c r="AA32">
        <v>99.96943445</v>
      </c>
    </row>
    <row r="33" spans="1:7" ht="12.75">
      <c r="A33">
        <v>207</v>
      </c>
      <c r="B33" t="s">
        <v>589</v>
      </c>
      <c r="C33" t="s">
        <v>550</v>
      </c>
      <c r="D33" t="s">
        <v>587</v>
      </c>
      <c r="G33" s="1"/>
    </row>
    <row r="34" spans="1:27" ht="12.75">
      <c r="A34">
        <v>207</v>
      </c>
      <c r="B34" t="s">
        <v>590</v>
      </c>
      <c r="C34" t="s">
        <v>550</v>
      </c>
      <c r="D34" t="s">
        <v>587</v>
      </c>
      <c r="E34">
        <v>1</v>
      </c>
      <c r="G34" s="1"/>
      <c r="K34">
        <v>99.98865494</v>
      </c>
      <c r="M34">
        <v>99.98246665</v>
      </c>
      <c r="O34">
        <v>99.99211304</v>
      </c>
      <c r="AA34">
        <v>99.98771777</v>
      </c>
    </row>
    <row r="35" spans="1:27" ht="12.75">
      <c r="A35">
        <v>207</v>
      </c>
      <c r="B35" t="s">
        <v>591</v>
      </c>
      <c r="C35" t="s">
        <v>550</v>
      </c>
      <c r="D35" t="s">
        <v>587</v>
      </c>
      <c r="E35">
        <v>4</v>
      </c>
      <c r="G35" s="1"/>
      <c r="K35">
        <v>99.96836064</v>
      </c>
      <c r="M35">
        <v>99.94745166</v>
      </c>
      <c r="O35">
        <v>99.94790409</v>
      </c>
      <c r="Q35">
        <v>99.97622535</v>
      </c>
      <c r="S35">
        <v>97.95265103</v>
      </c>
      <c r="U35">
        <v>99.9655178</v>
      </c>
      <c r="AA35">
        <v>99.66814693</v>
      </c>
    </row>
    <row r="36" spans="1:27" ht="12.75">
      <c r="A36">
        <v>208</v>
      </c>
      <c r="B36" t="s">
        <v>592</v>
      </c>
      <c r="C36" t="s">
        <v>550</v>
      </c>
      <c r="D36" t="s">
        <v>551</v>
      </c>
      <c r="E36">
        <v>3</v>
      </c>
      <c r="G36" s="1"/>
      <c r="K36">
        <v>99.92550654</v>
      </c>
      <c r="M36">
        <v>99.95544126</v>
      </c>
      <c r="O36">
        <v>99.96778429</v>
      </c>
      <c r="Q36">
        <v>99.94562294</v>
      </c>
      <c r="AA36">
        <v>99.95148398</v>
      </c>
    </row>
    <row r="37" spans="1:27" ht="12.75">
      <c r="A37">
        <v>208</v>
      </c>
      <c r="B37" t="s">
        <v>593</v>
      </c>
      <c r="C37" t="s">
        <v>550</v>
      </c>
      <c r="D37" t="s">
        <v>551</v>
      </c>
      <c r="E37">
        <v>1</v>
      </c>
      <c r="G37" s="1"/>
      <c r="K37">
        <v>99.93983535</v>
      </c>
      <c r="M37">
        <v>99.94397593</v>
      </c>
      <c r="O37">
        <v>99.96338351</v>
      </c>
      <c r="AA37">
        <v>99.94932702</v>
      </c>
    </row>
    <row r="38" spans="1:7" ht="12.75">
      <c r="A38">
        <v>208</v>
      </c>
      <c r="B38" t="s">
        <v>594</v>
      </c>
      <c r="C38" t="s">
        <v>550</v>
      </c>
      <c r="D38" t="s">
        <v>551</v>
      </c>
      <c r="G38" s="1"/>
    </row>
    <row r="39" spans="1:27" ht="12.75">
      <c r="A39">
        <v>208</v>
      </c>
      <c r="B39" t="s">
        <v>595</v>
      </c>
      <c r="C39" t="s">
        <v>550</v>
      </c>
      <c r="D39" t="s">
        <v>551</v>
      </c>
      <c r="E39">
        <v>3</v>
      </c>
      <c r="K39">
        <v>99.82506915</v>
      </c>
      <c r="M39">
        <v>99.95255667</v>
      </c>
      <c r="O39">
        <v>99.89274688</v>
      </c>
      <c r="Q39">
        <v>99.93707584</v>
      </c>
      <c r="S39">
        <v>99.89063447</v>
      </c>
      <c r="U39">
        <v>99.91432476</v>
      </c>
      <c r="AA39">
        <v>99.89863161</v>
      </c>
    </row>
    <row r="40" spans="1:27" ht="12.75">
      <c r="A40">
        <v>228</v>
      </c>
      <c r="B40" t="s">
        <v>609</v>
      </c>
      <c r="C40" t="s">
        <v>550</v>
      </c>
      <c r="D40" t="s">
        <v>551</v>
      </c>
      <c r="E40">
        <v>1</v>
      </c>
      <c r="M40">
        <v>99.98694815</v>
      </c>
      <c r="Q40">
        <v>99.99653732</v>
      </c>
      <c r="U40">
        <v>99.99367914</v>
      </c>
      <c r="AA40">
        <v>99.99237987</v>
      </c>
    </row>
    <row r="41" spans="1:4" ht="12.75">
      <c r="A41">
        <v>228</v>
      </c>
      <c r="B41" t="s">
        <v>610</v>
      </c>
      <c r="C41" t="s">
        <v>550</v>
      </c>
      <c r="D41" t="s">
        <v>551</v>
      </c>
    </row>
    <row r="42" spans="1:4" ht="12.75">
      <c r="A42">
        <v>228</v>
      </c>
      <c r="B42" t="s">
        <v>611</v>
      </c>
      <c r="C42" t="s">
        <v>550</v>
      </c>
      <c r="D42" t="s">
        <v>551</v>
      </c>
    </row>
    <row r="43" spans="1:27" ht="12.75">
      <c r="A43">
        <v>491</v>
      </c>
      <c r="B43" t="s">
        <v>642</v>
      </c>
      <c r="C43" t="s">
        <v>550</v>
      </c>
      <c r="D43" t="s">
        <v>551</v>
      </c>
      <c r="E43">
        <v>1</v>
      </c>
      <c r="K43">
        <v>99.98179986</v>
      </c>
      <c r="M43">
        <v>99.9887024</v>
      </c>
      <c r="O43">
        <v>99.9807682</v>
      </c>
      <c r="AA43">
        <v>99.98380884</v>
      </c>
    </row>
    <row r="44" spans="1:27" ht="12.75">
      <c r="A44">
        <v>300</v>
      </c>
      <c r="B44" t="s">
        <v>642</v>
      </c>
      <c r="C44" t="s">
        <v>550</v>
      </c>
      <c r="D44" t="s">
        <v>551</v>
      </c>
      <c r="E44">
        <v>1</v>
      </c>
      <c r="K44">
        <v>99.98179986</v>
      </c>
      <c r="M44">
        <v>99.9887024</v>
      </c>
      <c r="O44">
        <v>99.9807682</v>
      </c>
      <c r="AA44">
        <v>99.98380884</v>
      </c>
    </row>
    <row r="45" spans="1:4" ht="12.75">
      <c r="A45">
        <v>491</v>
      </c>
      <c r="B45" t="s">
        <v>643</v>
      </c>
      <c r="C45" t="s">
        <v>550</v>
      </c>
      <c r="D45" t="s">
        <v>551</v>
      </c>
    </row>
    <row r="46" spans="1:4" ht="12.75">
      <c r="A46">
        <v>300</v>
      </c>
      <c r="B46" t="s">
        <v>643</v>
      </c>
      <c r="C46" t="s">
        <v>550</v>
      </c>
      <c r="D46" t="s">
        <v>551</v>
      </c>
    </row>
    <row r="47" spans="1:27" ht="12.75">
      <c r="A47">
        <v>300</v>
      </c>
      <c r="B47" t="s">
        <v>644</v>
      </c>
      <c r="C47" t="s">
        <v>550</v>
      </c>
      <c r="D47" t="s">
        <v>551</v>
      </c>
      <c r="E47">
        <v>2</v>
      </c>
      <c r="K47">
        <v>99.98718851</v>
      </c>
      <c r="M47">
        <v>99.99176238</v>
      </c>
      <c r="O47">
        <v>99.99596173</v>
      </c>
      <c r="Q47">
        <v>99.98612863</v>
      </c>
      <c r="AA47">
        <v>99.99036878</v>
      </c>
    </row>
    <row r="48" spans="1:4" ht="12.75">
      <c r="A48">
        <v>300</v>
      </c>
      <c r="B48" t="s">
        <v>645</v>
      </c>
      <c r="C48" t="s">
        <v>550</v>
      </c>
      <c r="D48" t="s">
        <v>551</v>
      </c>
    </row>
    <row r="49" spans="1:27" ht="12.75">
      <c r="A49">
        <v>300</v>
      </c>
      <c r="B49" t="s">
        <v>646</v>
      </c>
      <c r="C49" t="s">
        <v>550</v>
      </c>
      <c r="D49" t="s">
        <v>551</v>
      </c>
      <c r="E49">
        <v>3</v>
      </c>
      <c r="K49">
        <v>87.85403176</v>
      </c>
      <c r="M49">
        <v>99.60757092</v>
      </c>
      <c r="O49">
        <v>99.39369907</v>
      </c>
      <c r="AA49">
        <v>99.38210503</v>
      </c>
    </row>
    <row r="50" spans="1:27" ht="12.75">
      <c r="A50">
        <v>3029</v>
      </c>
      <c r="B50" t="s">
        <v>680</v>
      </c>
      <c r="C50" t="s">
        <v>550</v>
      </c>
      <c r="D50" t="s">
        <v>681</v>
      </c>
      <c r="E50">
        <v>1</v>
      </c>
      <c r="K50">
        <v>99.98554619</v>
      </c>
      <c r="M50">
        <v>99.9851207</v>
      </c>
      <c r="O50">
        <v>99.98624138</v>
      </c>
      <c r="AA50">
        <v>99.98564044</v>
      </c>
    </row>
    <row r="51" spans="1:27" ht="12.75">
      <c r="A51">
        <v>302</v>
      </c>
      <c r="B51" t="s">
        <v>682</v>
      </c>
      <c r="C51" t="s">
        <v>550</v>
      </c>
      <c r="D51" t="s">
        <v>551</v>
      </c>
      <c r="E51">
        <v>3</v>
      </c>
      <c r="Q51">
        <v>99.99434816</v>
      </c>
      <c r="S51">
        <v>99.98494067</v>
      </c>
      <c r="U51">
        <v>99.99269235</v>
      </c>
      <c r="AA51">
        <v>99.99098589</v>
      </c>
    </row>
    <row r="52" spans="1:27" ht="12.75">
      <c r="A52" t="s">
        <v>683</v>
      </c>
      <c r="B52" t="s">
        <v>682</v>
      </c>
      <c r="C52" t="s">
        <v>550</v>
      </c>
      <c r="D52" t="s">
        <v>551</v>
      </c>
      <c r="E52">
        <v>3</v>
      </c>
      <c r="Q52">
        <v>99.99434816</v>
      </c>
      <c r="S52">
        <v>99.98494067</v>
      </c>
      <c r="U52">
        <v>99.99269235</v>
      </c>
      <c r="AA52">
        <v>99.99098589</v>
      </c>
    </row>
    <row r="53" spans="1:27" ht="12.75">
      <c r="A53" t="s">
        <v>683</v>
      </c>
      <c r="B53" t="s">
        <v>684</v>
      </c>
      <c r="C53" t="s">
        <v>550</v>
      </c>
      <c r="D53" t="s">
        <v>551</v>
      </c>
      <c r="E53">
        <v>1</v>
      </c>
      <c r="K53">
        <v>99.9993847</v>
      </c>
      <c r="M53">
        <v>99.99971203</v>
      </c>
      <c r="O53">
        <v>99.9995452</v>
      </c>
      <c r="AA53">
        <v>99.99954394</v>
      </c>
    </row>
    <row r="54" spans="1:27" ht="12.75">
      <c r="A54">
        <v>302</v>
      </c>
      <c r="B54" t="s">
        <v>684</v>
      </c>
      <c r="C54" t="s">
        <v>550</v>
      </c>
      <c r="D54" t="s">
        <v>551</v>
      </c>
      <c r="E54">
        <v>1</v>
      </c>
      <c r="K54">
        <v>99.9993847</v>
      </c>
      <c r="M54">
        <v>99.99971203</v>
      </c>
      <c r="O54">
        <v>99.9995452</v>
      </c>
      <c r="AA54">
        <v>99.99954394</v>
      </c>
    </row>
    <row r="55" spans="1:4" ht="12.75">
      <c r="A55" t="s">
        <v>683</v>
      </c>
      <c r="B55" t="s">
        <v>685</v>
      </c>
      <c r="C55" t="s">
        <v>550</v>
      </c>
      <c r="D55" t="s">
        <v>551</v>
      </c>
    </row>
    <row r="56" spans="1:4" ht="12.75">
      <c r="A56">
        <v>302</v>
      </c>
      <c r="B56" t="s">
        <v>685</v>
      </c>
      <c r="C56" t="s">
        <v>550</v>
      </c>
      <c r="D56" t="s">
        <v>551</v>
      </c>
    </row>
    <row r="57" spans="1:27" ht="12.75">
      <c r="A57">
        <v>302</v>
      </c>
      <c r="B57" t="s">
        <v>686</v>
      </c>
      <c r="C57" t="s">
        <v>550</v>
      </c>
      <c r="D57" t="s">
        <v>551</v>
      </c>
      <c r="E57">
        <v>2</v>
      </c>
      <c r="K57">
        <v>99.99003516</v>
      </c>
      <c r="M57">
        <v>99.99103946</v>
      </c>
      <c r="O57">
        <v>99.99326573</v>
      </c>
      <c r="AA57">
        <v>99.99139062</v>
      </c>
    </row>
    <row r="58" spans="1:27" ht="12.75">
      <c r="A58" t="s">
        <v>683</v>
      </c>
      <c r="B58" t="s">
        <v>686</v>
      </c>
      <c r="C58" t="s">
        <v>550</v>
      </c>
      <c r="D58" t="s">
        <v>551</v>
      </c>
      <c r="E58">
        <v>2</v>
      </c>
      <c r="K58">
        <v>99.99003516</v>
      </c>
      <c r="M58">
        <v>99.99103946</v>
      </c>
      <c r="O58">
        <v>99.99326573</v>
      </c>
      <c r="AA58">
        <v>99.99139062</v>
      </c>
    </row>
    <row r="59" spans="1:4" ht="12.75">
      <c r="A59">
        <v>3030</v>
      </c>
      <c r="B59" t="s">
        <v>687</v>
      </c>
      <c r="C59" t="s">
        <v>550</v>
      </c>
      <c r="D59" t="s">
        <v>551</v>
      </c>
    </row>
    <row r="60" spans="1:27" ht="12.75">
      <c r="A60">
        <v>3031</v>
      </c>
      <c r="B60" t="s">
        <v>688</v>
      </c>
      <c r="C60" t="s">
        <v>550</v>
      </c>
      <c r="D60" t="s">
        <v>681</v>
      </c>
      <c r="E60">
        <v>1</v>
      </c>
      <c r="K60">
        <v>99.99860537</v>
      </c>
      <c r="M60">
        <v>99.99907084</v>
      </c>
      <c r="O60">
        <v>99.99889862</v>
      </c>
      <c r="Q60">
        <v>99.99958506</v>
      </c>
      <c r="AA60">
        <v>99.99896718</v>
      </c>
    </row>
    <row r="61" spans="1:27" ht="12.75">
      <c r="A61">
        <v>3031</v>
      </c>
      <c r="B61" t="s">
        <v>689</v>
      </c>
      <c r="C61" t="s">
        <v>550</v>
      </c>
      <c r="D61" t="s">
        <v>681</v>
      </c>
      <c r="E61">
        <v>1</v>
      </c>
      <c r="K61">
        <v>99.99978227</v>
      </c>
      <c r="M61">
        <v>99.99853244</v>
      </c>
      <c r="Q61">
        <v>99.9995875</v>
      </c>
      <c r="AA61">
        <v>99.99939896</v>
      </c>
    </row>
    <row r="62" spans="1:27" ht="12.75">
      <c r="A62">
        <v>303</v>
      </c>
      <c r="B62" t="s">
        <v>691</v>
      </c>
      <c r="C62" t="s">
        <v>550</v>
      </c>
      <c r="D62" t="s">
        <v>551</v>
      </c>
      <c r="E62">
        <v>2</v>
      </c>
      <c r="Q62">
        <v>99.51217857</v>
      </c>
      <c r="S62">
        <v>99.53620818</v>
      </c>
      <c r="U62">
        <v>98.91559654</v>
      </c>
      <c r="AA62">
        <v>99.3185528</v>
      </c>
    </row>
    <row r="63" spans="1:27" ht="12.75">
      <c r="A63">
        <v>303</v>
      </c>
      <c r="B63" t="s">
        <v>692</v>
      </c>
      <c r="C63" t="s">
        <v>550</v>
      </c>
      <c r="D63" t="s">
        <v>551</v>
      </c>
      <c r="E63">
        <v>2</v>
      </c>
      <c r="K63">
        <v>99.95030923</v>
      </c>
      <c r="M63">
        <v>99.99979291</v>
      </c>
      <c r="O63">
        <v>99.99978174</v>
      </c>
      <c r="AA63">
        <v>99.98291711</v>
      </c>
    </row>
    <row r="64" spans="1:4" ht="12.75">
      <c r="A64">
        <v>303</v>
      </c>
      <c r="B64" t="s">
        <v>693</v>
      </c>
      <c r="C64" t="s">
        <v>550</v>
      </c>
      <c r="D64" t="s">
        <v>551</v>
      </c>
    </row>
    <row r="65" spans="1:27" ht="12.75">
      <c r="A65">
        <v>303</v>
      </c>
      <c r="B65" t="s">
        <v>694</v>
      </c>
      <c r="C65" t="s">
        <v>550</v>
      </c>
      <c r="D65" t="s">
        <v>551</v>
      </c>
      <c r="E65">
        <v>1</v>
      </c>
      <c r="AA65">
        <v>99.99632871</v>
      </c>
    </row>
    <row r="66" spans="1:27" ht="12.75">
      <c r="A66">
        <v>303</v>
      </c>
      <c r="B66" t="s">
        <v>695</v>
      </c>
      <c r="C66" t="s">
        <v>550</v>
      </c>
      <c r="D66" t="s">
        <v>551</v>
      </c>
      <c r="E66">
        <v>1</v>
      </c>
      <c r="AA66">
        <v>99.9977489</v>
      </c>
    </row>
    <row r="67" spans="1:27" ht="12.75">
      <c r="A67">
        <v>319</v>
      </c>
      <c r="B67" t="s">
        <v>717</v>
      </c>
      <c r="C67" t="s">
        <v>550</v>
      </c>
      <c r="D67" t="s">
        <v>551</v>
      </c>
      <c r="E67">
        <v>3</v>
      </c>
      <c r="AA67">
        <v>99.9646496</v>
      </c>
    </row>
    <row r="68" spans="1:4" ht="12.75">
      <c r="A68">
        <v>319</v>
      </c>
      <c r="B68" t="s">
        <v>718</v>
      </c>
      <c r="C68" t="s">
        <v>550</v>
      </c>
      <c r="D68" t="s">
        <v>551</v>
      </c>
    </row>
    <row r="69" spans="1:4" ht="12.75">
      <c r="A69">
        <v>319</v>
      </c>
      <c r="B69" t="s">
        <v>719</v>
      </c>
      <c r="C69" t="s">
        <v>550</v>
      </c>
      <c r="D69" t="s">
        <v>551</v>
      </c>
    </row>
    <row r="70" spans="1:27" ht="12.75">
      <c r="A70">
        <v>319</v>
      </c>
      <c r="B70" t="s">
        <v>720</v>
      </c>
      <c r="C70" t="s">
        <v>550</v>
      </c>
      <c r="D70" t="s">
        <v>551</v>
      </c>
      <c r="E70">
        <v>1</v>
      </c>
      <c r="K70">
        <v>99.99774398</v>
      </c>
      <c r="M70">
        <v>99.99657189</v>
      </c>
      <c r="O70">
        <v>99.99673763</v>
      </c>
      <c r="AA70">
        <v>99.99703357</v>
      </c>
    </row>
    <row r="71" spans="1:27" ht="12.75">
      <c r="A71">
        <v>319</v>
      </c>
      <c r="B71" t="s">
        <v>721</v>
      </c>
      <c r="C71" t="s">
        <v>550</v>
      </c>
      <c r="D71" t="s">
        <v>551</v>
      </c>
      <c r="E71">
        <v>1</v>
      </c>
      <c r="K71">
        <v>99.98697922</v>
      </c>
      <c r="M71">
        <v>99.99260924</v>
      </c>
      <c r="O71">
        <v>99.99826149</v>
      </c>
      <c r="AA71">
        <v>99.99272444</v>
      </c>
    </row>
    <row r="72" spans="1:27" ht="12.75">
      <c r="A72">
        <v>322</v>
      </c>
      <c r="B72" t="s">
        <v>722</v>
      </c>
      <c r="C72" t="s">
        <v>550</v>
      </c>
      <c r="D72" t="s">
        <v>551</v>
      </c>
      <c r="E72">
        <v>2</v>
      </c>
      <c r="Q72">
        <v>99.99211367</v>
      </c>
      <c r="S72">
        <v>99.98865198</v>
      </c>
      <c r="U72">
        <v>99.98784157</v>
      </c>
      <c r="AA72">
        <v>99.98943251</v>
      </c>
    </row>
    <row r="73" spans="1:27" ht="12.75">
      <c r="A73">
        <v>322</v>
      </c>
      <c r="B73" t="s">
        <v>723</v>
      </c>
      <c r="C73" t="s">
        <v>550</v>
      </c>
      <c r="D73" t="s">
        <v>551</v>
      </c>
      <c r="E73">
        <v>1</v>
      </c>
      <c r="K73">
        <v>99.98803985</v>
      </c>
      <c r="M73">
        <v>99.98838963</v>
      </c>
      <c r="O73">
        <v>99.98129021</v>
      </c>
      <c r="AA73">
        <v>99.98600453</v>
      </c>
    </row>
    <row r="74" spans="1:27" ht="12.75">
      <c r="A74">
        <v>323</v>
      </c>
      <c r="B74" t="s">
        <v>724</v>
      </c>
      <c r="C74" t="s">
        <v>550</v>
      </c>
      <c r="D74" t="s">
        <v>551</v>
      </c>
      <c r="E74">
        <v>1</v>
      </c>
      <c r="K74">
        <v>99.99344658</v>
      </c>
      <c r="O74">
        <v>99.98023758</v>
      </c>
      <c r="AA74">
        <v>99.98558333</v>
      </c>
    </row>
    <row r="75" spans="1:27" ht="12.75">
      <c r="A75">
        <v>323</v>
      </c>
      <c r="B75" t="s">
        <v>725</v>
      </c>
      <c r="C75" t="s">
        <v>550</v>
      </c>
      <c r="D75" t="s">
        <v>551</v>
      </c>
      <c r="E75">
        <v>1</v>
      </c>
      <c r="K75">
        <v>99.99442418</v>
      </c>
      <c r="M75">
        <v>99.99564032</v>
      </c>
      <c r="O75">
        <v>99.98886706</v>
      </c>
      <c r="AA75">
        <v>99.99305086</v>
      </c>
    </row>
    <row r="76" spans="1:27" ht="12.75">
      <c r="A76">
        <v>323</v>
      </c>
      <c r="B76" t="s">
        <v>726</v>
      </c>
      <c r="C76" t="s">
        <v>550</v>
      </c>
      <c r="D76" t="s">
        <v>551</v>
      </c>
      <c r="E76">
        <v>2</v>
      </c>
      <c r="M76">
        <v>99.99210133</v>
      </c>
      <c r="O76">
        <v>99.99560701</v>
      </c>
      <c r="AA76">
        <v>99.99431404</v>
      </c>
    </row>
    <row r="77" spans="1:27" ht="12.75">
      <c r="A77">
        <v>323</v>
      </c>
      <c r="B77" t="s">
        <v>727</v>
      </c>
      <c r="C77" t="s">
        <v>550</v>
      </c>
      <c r="D77" t="s">
        <v>551</v>
      </c>
      <c r="E77">
        <v>3</v>
      </c>
      <c r="Q77">
        <v>99.98320437</v>
      </c>
      <c r="S77">
        <v>99.97189204</v>
      </c>
      <c r="U77">
        <v>99.9658702</v>
      </c>
      <c r="AA77">
        <v>99.97331222</v>
      </c>
    </row>
    <row r="78" spans="1:27" ht="12.75">
      <c r="A78">
        <v>323</v>
      </c>
      <c r="B78" t="s">
        <v>728</v>
      </c>
      <c r="C78" t="s">
        <v>550</v>
      </c>
      <c r="D78" t="s">
        <v>551</v>
      </c>
      <c r="E78">
        <v>1</v>
      </c>
      <c r="M78">
        <v>99.9901165</v>
      </c>
      <c r="O78">
        <v>99.99624943</v>
      </c>
      <c r="AA78">
        <v>99.99313124</v>
      </c>
    </row>
    <row r="79" spans="1:27" ht="12.75">
      <c r="A79">
        <v>403</v>
      </c>
      <c r="B79" t="s">
        <v>770</v>
      </c>
      <c r="C79" t="s">
        <v>550</v>
      </c>
      <c r="D79" t="s">
        <v>551</v>
      </c>
      <c r="E79">
        <v>3</v>
      </c>
      <c r="J79" t="s">
        <v>505</v>
      </c>
      <c r="K79">
        <v>99.99431557</v>
      </c>
      <c r="L79" t="s">
        <v>505</v>
      </c>
      <c r="M79">
        <v>99.99460607</v>
      </c>
      <c r="N79" t="s">
        <v>505</v>
      </c>
      <c r="O79">
        <v>99.99460871</v>
      </c>
      <c r="P79" t="s">
        <v>505</v>
      </c>
      <c r="Q79">
        <v>99.99313256</v>
      </c>
      <c r="AA79">
        <v>99.99412919</v>
      </c>
    </row>
    <row r="80" spans="1:27" ht="12.75">
      <c r="A80">
        <v>403</v>
      </c>
      <c r="B80" t="s">
        <v>771</v>
      </c>
      <c r="C80" t="s">
        <v>550</v>
      </c>
      <c r="D80" t="s">
        <v>551</v>
      </c>
      <c r="E80">
        <v>1</v>
      </c>
      <c r="K80">
        <v>99.98474806</v>
      </c>
      <c r="M80">
        <v>99.98448923</v>
      </c>
      <c r="O80">
        <v>99.98715455</v>
      </c>
      <c r="Q80">
        <v>99.98770078</v>
      </c>
      <c r="AA80">
        <v>99.98600277</v>
      </c>
    </row>
    <row r="81" spans="1:27" ht="12.75">
      <c r="A81">
        <v>403</v>
      </c>
      <c r="B81" t="s">
        <v>772</v>
      </c>
      <c r="C81" t="s">
        <v>550</v>
      </c>
      <c r="D81" t="s">
        <v>551</v>
      </c>
      <c r="E81">
        <v>2</v>
      </c>
      <c r="K81">
        <v>99.99219455</v>
      </c>
      <c r="M81">
        <v>99.98993083</v>
      </c>
      <c r="O81">
        <v>99.99239113</v>
      </c>
      <c r="Q81">
        <v>99.99081914</v>
      </c>
      <c r="AA81">
        <v>99.9914154</v>
      </c>
    </row>
    <row r="82" spans="1:27" ht="12.75">
      <c r="A82">
        <v>404</v>
      </c>
      <c r="B82" t="s">
        <v>773</v>
      </c>
      <c r="C82" t="s">
        <v>550</v>
      </c>
      <c r="D82" t="s">
        <v>551</v>
      </c>
      <c r="E82">
        <v>3</v>
      </c>
      <c r="J82" t="s">
        <v>505</v>
      </c>
      <c r="K82">
        <v>99.99735532</v>
      </c>
      <c r="L82" t="s">
        <v>505</v>
      </c>
      <c r="M82">
        <v>99.99702971</v>
      </c>
      <c r="N82" t="s">
        <v>505</v>
      </c>
      <c r="O82">
        <v>99.99721894</v>
      </c>
      <c r="P82" t="s">
        <v>505</v>
      </c>
      <c r="Q82">
        <v>99.9977827</v>
      </c>
      <c r="R82" t="s">
        <v>505</v>
      </c>
      <c r="S82">
        <v>99.99657799</v>
      </c>
      <c r="T82" t="s">
        <v>505</v>
      </c>
      <c r="U82">
        <v>99.99714884</v>
      </c>
      <c r="AA82">
        <v>99.99721738</v>
      </c>
    </row>
    <row r="83" spans="1:27" ht="12.75">
      <c r="A83">
        <v>404</v>
      </c>
      <c r="B83" t="s">
        <v>774</v>
      </c>
      <c r="C83" t="s">
        <v>550</v>
      </c>
      <c r="D83" t="s">
        <v>551</v>
      </c>
      <c r="E83">
        <v>1</v>
      </c>
      <c r="K83">
        <v>99.98866076</v>
      </c>
      <c r="M83">
        <v>99.98659707</v>
      </c>
      <c r="O83">
        <v>99.99036474</v>
      </c>
      <c r="Q83">
        <v>99.99279302</v>
      </c>
      <c r="AA83">
        <v>99.98968541</v>
      </c>
    </row>
    <row r="84" spans="1:27" ht="12.75">
      <c r="A84">
        <v>404</v>
      </c>
      <c r="B84" t="s">
        <v>775</v>
      </c>
      <c r="C84" t="s">
        <v>550</v>
      </c>
      <c r="D84" t="s">
        <v>551</v>
      </c>
      <c r="E84">
        <v>2</v>
      </c>
      <c r="K84">
        <v>99.99580205</v>
      </c>
      <c r="M84">
        <v>99.99631174</v>
      </c>
      <c r="O84">
        <v>99.99669163</v>
      </c>
      <c r="Q84">
        <v>99.99606906</v>
      </c>
      <c r="AA84">
        <v>99.99619808</v>
      </c>
    </row>
    <row r="85" spans="1:27" ht="12.75">
      <c r="A85">
        <v>473</v>
      </c>
      <c r="B85" t="s">
        <v>784</v>
      </c>
      <c r="C85" t="s">
        <v>550</v>
      </c>
      <c r="D85" t="s">
        <v>551</v>
      </c>
      <c r="E85">
        <v>1</v>
      </c>
      <c r="K85">
        <v>99.99713376</v>
      </c>
      <c r="M85">
        <v>99.99650717</v>
      </c>
      <c r="O85">
        <v>99.99640908</v>
      </c>
      <c r="AA85">
        <v>99.99667359</v>
      </c>
    </row>
    <row r="86" spans="1:27" ht="12.75">
      <c r="A86">
        <v>318</v>
      </c>
      <c r="B86" t="s">
        <v>784</v>
      </c>
      <c r="C86" t="s">
        <v>550</v>
      </c>
      <c r="D86" t="s">
        <v>551</v>
      </c>
      <c r="E86">
        <v>1</v>
      </c>
      <c r="K86">
        <v>99.99713376</v>
      </c>
      <c r="M86">
        <v>99.99650717</v>
      </c>
      <c r="O86">
        <v>99.99640908</v>
      </c>
      <c r="AA86">
        <v>99.99667359</v>
      </c>
    </row>
    <row r="87" spans="1:27" ht="12.75">
      <c r="A87">
        <v>491</v>
      </c>
      <c r="B87" t="s">
        <v>798</v>
      </c>
      <c r="C87" t="s">
        <v>550</v>
      </c>
      <c r="D87" t="s">
        <v>551</v>
      </c>
      <c r="E87">
        <v>1</v>
      </c>
      <c r="K87">
        <v>99.97422702</v>
      </c>
      <c r="M87">
        <v>99.9877801</v>
      </c>
      <c r="O87">
        <v>99.9607684</v>
      </c>
      <c r="AA87">
        <v>99.97492259</v>
      </c>
    </row>
    <row r="88" spans="1:4" ht="12.75">
      <c r="A88">
        <v>680</v>
      </c>
      <c r="B88" t="s">
        <v>833</v>
      </c>
      <c r="C88" t="s">
        <v>550</v>
      </c>
      <c r="D88" t="s">
        <v>551</v>
      </c>
    </row>
    <row r="89" spans="1:4" ht="12.75">
      <c r="A89">
        <v>681</v>
      </c>
      <c r="B89" t="s">
        <v>834</v>
      </c>
      <c r="C89" t="s">
        <v>550</v>
      </c>
      <c r="D89" t="s">
        <v>551</v>
      </c>
    </row>
    <row r="90" spans="1:4" ht="12.75">
      <c r="A90">
        <v>681</v>
      </c>
      <c r="B90" t="s">
        <v>835</v>
      </c>
      <c r="C90" t="s">
        <v>550</v>
      </c>
      <c r="D90" t="s">
        <v>551</v>
      </c>
    </row>
    <row r="91" spans="1:27" ht="12.75">
      <c r="A91">
        <v>719</v>
      </c>
      <c r="B91" t="s">
        <v>841</v>
      </c>
      <c r="C91" t="s">
        <v>540</v>
      </c>
      <c r="D91" t="s">
        <v>541</v>
      </c>
      <c r="E91">
        <v>1</v>
      </c>
      <c r="F91" t="s">
        <v>354</v>
      </c>
      <c r="G91" t="s">
        <v>347</v>
      </c>
      <c r="H91" t="s">
        <v>347</v>
      </c>
      <c r="K91">
        <v>98.99757256</v>
      </c>
      <c r="M91">
        <v>99.51278713</v>
      </c>
      <c r="AA91">
        <v>99.26754862</v>
      </c>
    </row>
    <row r="92" spans="1:27" ht="12.75">
      <c r="A92">
        <v>908</v>
      </c>
      <c r="B92" t="s">
        <v>869</v>
      </c>
      <c r="C92" t="s">
        <v>540</v>
      </c>
      <c r="D92" t="s">
        <v>541</v>
      </c>
      <c r="E92">
        <v>1</v>
      </c>
      <c r="F92" t="s">
        <v>354</v>
      </c>
      <c r="G92" t="s">
        <v>347</v>
      </c>
      <c r="H92" t="s">
        <v>347</v>
      </c>
      <c r="K92">
        <v>99.29494381</v>
      </c>
      <c r="M92">
        <v>99.51188855</v>
      </c>
      <c r="O92">
        <v>99.70554057</v>
      </c>
      <c r="AA92">
        <v>99.41544405</v>
      </c>
    </row>
    <row r="93" spans="1:27" ht="12.75">
      <c r="A93">
        <v>1009</v>
      </c>
      <c r="B93" t="s">
        <v>539</v>
      </c>
      <c r="C93" t="s">
        <v>540</v>
      </c>
      <c r="D93" t="s">
        <v>541</v>
      </c>
      <c r="E93">
        <v>1</v>
      </c>
      <c r="F93" t="s">
        <v>354</v>
      </c>
      <c r="G93" s="1" t="s">
        <v>347</v>
      </c>
      <c r="H93" t="s">
        <v>347</v>
      </c>
      <c r="K93">
        <v>98.97572776</v>
      </c>
      <c r="M93">
        <v>98.90918567</v>
      </c>
      <c r="O93">
        <v>98.67150806</v>
      </c>
      <c r="AA93">
        <v>98.85084756</v>
      </c>
    </row>
    <row r="94" spans="1:27" ht="12.75">
      <c r="A94">
        <v>1011</v>
      </c>
      <c r="B94" t="s">
        <v>543</v>
      </c>
      <c r="C94" t="s">
        <v>540</v>
      </c>
      <c r="D94" t="s">
        <v>541</v>
      </c>
      <c r="E94">
        <v>1</v>
      </c>
      <c r="F94" t="s">
        <v>354</v>
      </c>
      <c r="G94" s="1" t="s">
        <v>347</v>
      </c>
      <c r="H94" t="s">
        <v>347</v>
      </c>
      <c r="K94">
        <v>99.59476325</v>
      </c>
      <c r="M94">
        <v>99.3805883</v>
      </c>
      <c r="O94">
        <v>99.17221757</v>
      </c>
      <c r="AA94">
        <v>99.38814533</v>
      </c>
    </row>
    <row r="95" spans="1:27" ht="12.75">
      <c r="A95">
        <v>1012</v>
      </c>
      <c r="B95" t="s">
        <v>545</v>
      </c>
      <c r="C95" t="s">
        <v>540</v>
      </c>
      <c r="D95" t="s">
        <v>541</v>
      </c>
      <c r="E95">
        <v>1</v>
      </c>
      <c r="F95" t="s">
        <v>354</v>
      </c>
      <c r="G95" s="1" t="s">
        <v>347</v>
      </c>
      <c r="H95" t="s">
        <v>347</v>
      </c>
      <c r="K95">
        <v>99.78609676</v>
      </c>
      <c r="M95">
        <v>99.65314973</v>
      </c>
      <c r="O95">
        <v>99.82844853</v>
      </c>
      <c r="AA95">
        <v>99.76310076</v>
      </c>
    </row>
    <row r="96" spans="1:27" ht="12.75">
      <c r="A96">
        <v>1013</v>
      </c>
      <c r="B96" t="s">
        <v>547</v>
      </c>
      <c r="C96" t="s">
        <v>540</v>
      </c>
      <c r="D96" t="s">
        <v>541</v>
      </c>
      <c r="E96">
        <v>1</v>
      </c>
      <c r="F96" t="s">
        <v>354</v>
      </c>
      <c r="G96" s="1" t="s">
        <v>347</v>
      </c>
      <c r="H96" t="s">
        <v>347</v>
      </c>
      <c r="K96">
        <v>99.93444607</v>
      </c>
      <c r="M96">
        <v>99.889879</v>
      </c>
      <c r="O96">
        <v>99.91213909</v>
      </c>
      <c r="AA96">
        <v>99.9123087</v>
      </c>
    </row>
    <row r="97" spans="1:27" ht="12.75">
      <c r="A97">
        <v>1014</v>
      </c>
      <c r="B97" t="s">
        <v>548</v>
      </c>
      <c r="C97" t="s">
        <v>540</v>
      </c>
      <c r="D97" t="s">
        <v>541</v>
      </c>
      <c r="E97">
        <v>1</v>
      </c>
      <c r="F97" t="s">
        <v>354</v>
      </c>
      <c r="G97" s="1" t="s">
        <v>347</v>
      </c>
      <c r="H97" t="s">
        <v>347</v>
      </c>
      <c r="K97">
        <v>99.94002429</v>
      </c>
      <c r="M97">
        <v>99.92883983</v>
      </c>
      <c r="O97">
        <v>99.87331129</v>
      </c>
      <c r="AA97">
        <v>99.92038939</v>
      </c>
    </row>
    <row r="98" spans="1:27" s="2" customFormat="1" ht="12.75">
      <c r="A98" s="2" t="s">
        <v>538</v>
      </c>
      <c r="B98" s="2" t="s">
        <v>539</v>
      </c>
      <c r="C98" s="2" t="s">
        <v>540</v>
      </c>
      <c r="D98" s="2" t="s">
        <v>541</v>
      </c>
      <c r="E98" s="2">
        <v>1</v>
      </c>
      <c r="F98" s="2" t="s">
        <v>354</v>
      </c>
      <c r="G98" s="3" t="s">
        <v>347</v>
      </c>
      <c r="H98" s="2" t="s">
        <v>347</v>
      </c>
      <c r="K98" s="2">
        <v>98.97572776</v>
      </c>
      <c r="M98" s="2">
        <v>98.90918567</v>
      </c>
      <c r="O98" s="2">
        <v>98.67150806</v>
      </c>
      <c r="AA98" s="2">
        <v>98.85084756</v>
      </c>
    </row>
    <row r="99" spans="1:27" ht="12.75">
      <c r="A99" t="s">
        <v>544</v>
      </c>
      <c r="B99" t="s">
        <v>543</v>
      </c>
      <c r="C99" t="s">
        <v>540</v>
      </c>
      <c r="D99" t="s">
        <v>541</v>
      </c>
      <c r="E99">
        <v>1</v>
      </c>
      <c r="F99" t="s">
        <v>354</v>
      </c>
      <c r="G99" s="1" t="s">
        <v>347</v>
      </c>
      <c r="H99" t="s">
        <v>347</v>
      </c>
      <c r="K99">
        <v>99.59476325</v>
      </c>
      <c r="M99">
        <v>99.3805883</v>
      </c>
      <c r="O99">
        <v>99.17221757</v>
      </c>
      <c r="AA99">
        <v>99.38814533</v>
      </c>
    </row>
    <row r="100" spans="1:27" ht="12.75">
      <c r="A100" t="s">
        <v>542</v>
      </c>
      <c r="B100" t="s">
        <v>543</v>
      </c>
      <c r="C100" t="s">
        <v>540</v>
      </c>
      <c r="D100" t="s">
        <v>541</v>
      </c>
      <c r="E100">
        <v>1</v>
      </c>
      <c r="F100" t="s">
        <v>354</v>
      </c>
      <c r="G100" s="1" t="s">
        <v>347</v>
      </c>
      <c r="H100" t="s">
        <v>347</v>
      </c>
      <c r="K100">
        <v>99.59476325</v>
      </c>
      <c r="M100">
        <v>99.3805883</v>
      </c>
      <c r="O100">
        <v>99.17221757</v>
      </c>
      <c r="AA100">
        <v>99.38814533</v>
      </c>
    </row>
    <row r="101" spans="1:27" ht="12.75">
      <c r="A101" t="s">
        <v>546</v>
      </c>
      <c r="B101" t="s">
        <v>545</v>
      </c>
      <c r="C101" t="s">
        <v>540</v>
      </c>
      <c r="D101" t="s">
        <v>541</v>
      </c>
      <c r="E101">
        <v>1</v>
      </c>
      <c r="F101" t="s">
        <v>354</v>
      </c>
      <c r="G101" s="1" t="s">
        <v>347</v>
      </c>
      <c r="H101" t="s">
        <v>347</v>
      </c>
      <c r="K101">
        <v>99.78609676</v>
      </c>
      <c r="M101">
        <v>99.65314973</v>
      </c>
      <c r="O101">
        <v>99.82844853</v>
      </c>
      <c r="AA101">
        <v>99.76310076</v>
      </c>
    </row>
    <row r="102" spans="1:27" ht="12.75">
      <c r="A102" t="s">
        <v>842</v>
      </c>
      <c r="B102" t="s">
        <v>841</v>
      </c>
      <c r="C102" t="s">
        <v>540</v>
      </c>
      <c r="D102" t="s">
        <v>541</v>
      </c>
      <c r="E102">
        <v>1</v>
      </c>
      <c r="F102" t="s">
        <v>354</v>
      </c>
      <c r="G102" t="s">
        <v>347</v>
      </c>
      <c r="H102" t="s">
        <v>347</v>
      </c>
      <c r="K102">
        <v>98.99757256</v>
      </c>
      <c r="M102">
        <v>99.51278713</v>
      </c>
      <c r="AA102">
        <v>99.26754862</v>
      </c>
    </row>
    <row r="103" spans="1:27" s="2" customFormat="1" ht="12.75">
      <c r="A103" s="2" t="s">
        <v>557</v>
      </c>
      <c r="B103" s="2" t="s">
        <v>558</v>
      </c>
      <c r="C103" s="2" t="s">
        <v>559</v>
      </c>
      <c r="D103" s="2" t="s">
        <v>560</v>
      </c>
      <c r="E103" s="2">
        <v>1</v>
      </c>
      <c r="G103" s="3"/>
      <c r="K103" s="2">
        <v>99.71061437</v>
      </c>
      <c r="M103" s="2">
        <v>99.71681831</v>
      </c>
      <c r="O103" s="2">
        <v>99.71339178</v>
      </c>
      <c r="AA103" s="2">
        <v>99.71357649</v>
      </c>
    </row>
    <row r="104" spans="1:27" ht="12.75">
      <c r="A104">
        <v>2017</v>
      </c>
      <c r="B104" t="s">
        <v>558</v>
      </c>
      <c r="C104" t="s">
        <v>559</v>
      </c>
      <c r="D104" t="s">
        <v>560</v>
      </c>
      <c r="E104">
        <v>1</v>
      </c>
      <c r="G104" s="1"/>
      <c r="K104">
        <v>99.71061437</v>
      </c>
      <c r="M104">
        <v>99.71681831</v>
      </c>
      <c r="O104">
        <v>99.71339178</v>
      </c>
      <c r="AA104">
        <v>99.71357649</v>
      </c>
    </row>
    <row r="105" spans="1:35" ht="12.75">
      <c r="A105" t="s">
        <v>557</v>
      </c>
      <c r="B105" t="s">
        <v>561</v>
      </c>
      <c r="C105" t="s">
        <v>559</v>
      </c>
      <c r="D105" t="s">
        <v>560</v>
      </c>
      <c r="E105">
        <v>1</v>
      </c>
      <c r="G105" s="1"/>
      <c r="K105">
        <v>99.9171105</v>
      </c>
      <c r="M105">
        <v>99.82316911</v>
      </c>
      <c r="O105">
        <v>96.18287309</v>
      </c>
      <c r="AA105">
        <v>98.7401537</v>
      </c>
      <c r="AH105" s="2"/>
      <c r="AI105" s="2"/>
    </row>
    <row r="106" spans="1:35" ht="12.75">
      <c r="A106">
        <v>2017</v>
      </c>
      <c r="B106" t="s">
        <v>561</v>
      </c>
      <c r="C106" t="s">
        <v>559</v>
      </c>
      <c r="D106" t="s">
        <v>560</v>
      </c>
      <c r="E106">
        <v>1</v>
      </c>
      <c r="G106" s="1"/>
      <c r="K106">
        <v>99.9171105</v>
      </c>
      <c r="M106">
        <v>99.82316911</v>
      </c>
      <c r="O106">
        <v>96.18287309</v>
      </c>
      <c r="AA106">
        <v>98.7401537</v>
      </c>
      <c r="AH106" s="2"/>
      <c r="AI106" s="2"/>
    </row>
    <row r="107" spans="1:27" ht="12.75">
      <c r="A107">
        <v>2018</v>
      </c>
      <c r="B107" t="s">
        <v>562</v>
      </c>
      <c r="C107" t="s">
        <v>559</v>
      </c>
      <c r="D107" t="s">
        <v>560</v>
      </c>
      <c r="E107">
        <v>1</v>
      </c>
      <c r="G107" s="1"/>
      <c r="K107">
        <v>95.99551394</v>
      </c>
      <c r="M107">
        <v>92.17566886</v>
      </c>
      <c r="O107">
        <v>91.27478063</v>
      </c>
      <c r="AA107">
        <v>94.08731418</v>
      </c>
    </row>
    <row r="108" spans="1:27" ht="12.75">
      <c r="A108">
        <v>2018</v>
      </c>
      <c r="B108" t="s">
        <v>563</v>
      </c>
      <c r="C108" t="s">
        <v>559</v>
      </c>
      <c r="D108" t="s">
        <v>560</v>
      </c>
      <c r="E108">
        <v>2</v>
      </c>
      <c r="G108" s="1"/>
      <c r="K108">
        <v>99.47448093</v>
      </c>
      <c r="M108">
        <v>99.97703617</v>
      </c>
      <c r="O108">
        <v>99.16528049</v>
      </c>
      <c r="AA108">
        <v>99.51676233</v>
      </c>
    </row>
    <row r="109" spans="1:27" ht="12.75">
      <c r="A109">
        <v>2020</v>
      </c>
      <c r="B109" t="s">
        <v>568</v>
      </c>
      <c r="C109" t="s">
        <v>559</v>
      </c>
      <c r="D109" t="s">
        <v>560</v>
      </c>
      <c r="E109">
        <v>1</v>
      </c>
      <c r="G109" s="1"/>
      <c r="K109">
        <v>78.25965455</v>
      </c>
      <c r="M109">
        <v>74.47813637</v>
      </c>
      <c r="O109">
        <v>70.03765208</v>
      </c>
      <c r="AA109">
        <v>74.70428462</v>
      </c>
    </row>
    <row r="110" spans="1:27" ht="12.75">
      <c r="A110">
        <v>2022</v>
      </c>
      <c r="B110" t="s">
        <v>569</v>
      </c>
      <c r="C110" t="s">
        <v>559</v>
      </c>
      <c r="D110" t="s">
        <v>560</v>
      </c>
      <c r="E110">
        <v>1</v>
      </c>
      <c r="G110" s="1"/>
      <c r="AA110">
        <v>-2187.506753</v>
      </c>
    </row>
    <row r="111" spans="1:7" ht="12.75">
      <c r="A111">
        <v>2022</v>
      </c>
      <c r="B111" t="s">
        <v>570</v>
      </c>
      <c r="C111" t="s">
        <v>559</v>
      </c>
      <c r="D111" t="s">
        <v>560</v>
      </c>
      <c r="G111" s="1"/>
    </row>
    <row r="112" spans="1:27" ht="12.75">
      <c r="A112">
        <v>786</v>
      </c>
      <c r="B112" t="s">
        <v>844</v>
      </c>
      <c r="C112" t="s">
        <v>559</v>
      </c>
      <c r="D112" t="s">
        <v>560</v>
      </c>
      <c r="E112">
        <v>1</v>
      </c>
      <c r="K112">
        <v>94.58477516</v>
      </c>
      <c r="M112">
        <v>88.61155795</v>
      </c>
      <c r="O112">
        <v>94.43829435</v>
      </c>
      <c r="AA112">
        <v>92.98754059</v>
      </c>
    </row>
    <row r="113" spans="1:27" ht="12.75">
      <c r="A113">
        <v>788</v>
      </c>
      <c r="B113" t="s">
        <v>845</v>
      </c>
      <c r="C113" t="s">
        <v>559</v>
      </c>
      <c r="D113" t="s">
        <v>560</v>
      </c>
      <c r="E113">
        <v>1</v>
      </c>
      <c r="K113">
        <v>85.14484106</v>
      </c>
      <c r="M113">
        <v>96.93762509</v>
      </c>
      <c r="O113">
        <v>91.49815696</v>
      </c>
      <c r="AA113">
        <v>91.63173487</v>
      </c>
    </row>
    <row r="114" spans="1:27" ht="12.75">
      <c r="A114">
        <v>842</v>
      </c>
      <c r="B114" t="s">
        <v>857</v>
      </c>
      <c r="C114" t="s">
        <v>559</v>
      </c>
      <c r="D114" t="s">
        <v>858</v>
      </c>
      <c r="E114">
        <v>1</v>
      </c>
      <c r="K114">
        <v>-170.2922276</v>
      </c>
      <c r="M114">
        <v>63.53956754</v>
      </c>
      <c r="O114">
        <v>75.77522118</v>
      </c>
      <c r="AA114">
        <v>-1.441213918</v>
      </c>
    </row>
    <row r="115" spans="1:4" ht="12.75">
      <c r="A115">
        <v>844</v>
      </c>
      <c r="B115" t="s">
        <v>859</v>
      </c>
      <c r="C115" t="s">
        <v>559</v>
      </c>
      <c r="D115" t="s">
        <v>560</v>
      </c>
    </row>
    <row r="116" spans="1:27" ht="12.75">
      <c r="A116">
        <v>844</v>
      </c>
      <c r="B116" t="s">
        <v>860</v>
      </c>
      <c r="C116" t="s">
        <v>559</v>
      </c>
      <c r="D116" t="s">
        <v>560</v>
      </c>
      <c r="E116">
        <v>2</v>
      </c>
      <c r="K116">
        <v>98.29272707</v>
      </c>
      <c r="M116">
        <v>99.20289912</v>
      </c>
      <c r="O116">
        <v>99.83607123</v>
      </c>
      <c r="AA116">
        <v>99.03298194</v>
      </c>
    </row>
    <row r="117" spans="1:27" ht="12.75">
      <c r="A117">
        <v>845</v>
      </c>
      <c r="B117" t="s">
        <v>861</v>
      </c>
      <c r="C117" t="s">
        <v>559</v>
      </c>
      <c r="D117" t="s">
        <v>560</v>
      </c>
      <c r="E117">
        <v>1</v>
      </c>
      <c r="J117" t="s">
        <v>505</v>
      </c>
      <c r="K117">
        <v>99.29576727</v>
      </c>
      <c r="L117" t="s">
        <v>505</v>
      </c>
      <c r="M117">
        <v>99.37444582</v>
      </c>
      <c r="N117" t="s">
        <v>505</v>
      </c>
      <c r="O117">
        <v>98.73434844</v>
      </c>
      <c r="Z117" t="s">
        <v>505</v>
      </c>
      <c r="AA117">
        <v>99.12592951</v>
      </c>
    </row>
    <row r="118" spans="1:27" ht="12.75">
      <c r="A118">
        <v>845</v>
      </c>
      <c r="B118" t="s">
        <v>862</v>
      </c>
      <c r="C118" t="s">
        <v>559</v>
      </c>
      <c r="D118" t="s">
        <v>560</v>
      </c>
      <c r="E118">
        <v>1</v>
      </c>
      <c r="K118">
        <v>99.09740172</v>
      </c>
      <c r="M118">
        <v>96.60063961</v>
      </c>
      <c r="N118" t="s">
        <v>505</v>
      </c>
      <c r="O118">
        <v>95.20397412</v>
      </c>
      <c r="Z118" t="s">
        <v>505</v>
      </c>
      <c r="AA118">
        <v>98.28402621</v>
      </c>
    </row>
    <row r="119" spans="1:27" ht="12.75">
      <c r="A119">
        <v>848</v>
      </c>
      <c r="B119" t="s">
        <v>863</v>
      </c>
      <c r="C119" t="s">
        <v>559</v>
      </c>
      <c r="D119" t="s">
        <v>560</v>
      </c>
      <c r="E119">
        <v>1</v>
      </c>
      <c r="K119">
        <v>80.21201414</v>
      </c>
      <c r="M119">
        <v>66.360424</v>
      </c>
      <c r="O119">
        <v>43.8515901</v>
      </c>
      <c r="AA119">
        <v>62.16463811</v>
      </c>
    </row>
    <row r="120" spans="1:27" ht="12.75">
      <c r="A120">
        <v>851</v>
      </c>
      <c r="B120" t="s">
        <v>864</v>
      </c>
      <c r="C120" t="s">
        <v>559</v>
      </c>
      <c r="D120" t="s">
        <v>560</v>
      </c>
      <c r="E120">
        <v>1</v>
      </c>
      <c r="K120">
        <v>98.76630053</v>
      </c>
      <c r="M120">
        <v>98.77930009</v>
      </c>
      <c r="O120">
        <v>97.19491511</v>
      </c>
      <c r="AA120">
        <v>98.26651251</v>
      </c>
    </row>
    <row r="121" spans="1:27" ht="12.75">
      <c r="A121">
        <v>851</v>
      </c>
      <c r="B121" t="s">
        <v>865</v>
      </c>
      <c r="C121" t="s">
        <v>559</v>
      </c>
      <c r="D121" t="s">
        <v>560</v>
      </c>
      <c r="E121">
        <v>1</v>
      </c>
      <c r="K121">
        <v>87.01732875</v>
      </c>
      <c r="M121">
        <v>88.09231262</v>
      </c>
      <c r="O121">
        <v>85.6601244</v>
      </c>
      <c r="AA121">
        <v>86.97698688</v>
      </c>
    </row>
    <row r="122" spans="1:27" ht="12.75">
      <c r="A122">
        <v>853</v>
      </c>
      <c r="B122" t="s">
        <v>866</v>
      </c>
      <c r="C122" t="s">
        <v>559</v>
      </c>
      <c r="D122" t="s">
        <v>560</v>
      </c>
      <c r="E122">
        <v>1</v>
      </c>
      <c r="K122">
        <v>94.6048871</v>
      </c>
      <c r="M122">
        <v>87.11425337</v>
      </c>
      <c r="O122">
        <v>74.03745331</v>
      </c>
      <c r="AA122">
        <v>87.86439354</v>
      </c>
    </row>
    <row r="123" spans="1:27" ht="12.75">
      <c r="A123">
        <v>853</v>
      </c>
      <c r="B123" t="s">
        <v>867</v>
      </c>
      <c r="C123" t="s">
        <v>559</v>
      </c>
      <c r="D123" t="s">
        <v>560</v>
      </c>
      <c r="E123">
        <v>1</v>
      </c>
      <c r="K123">
        <v>94.94548613</v>
      </c>
      <c r="M123">
        <v>90.00878961</v>
      </c>
      <c r="O123">
        <v>94.99268931</v>
      </c>
      <c r="AA123">
        <v>93.34136272</v>
      </c>
    </row>
    <row r="124" spans="1:27" ht="12.75">
      <c r="A124">
        <v>221</v>
      </c>
      <c r="B124" t="s">
        <v>596</v>
      </c>
      <c r="C124" t="s">
        <v>597</v>
      </c>
      <c r="D124" t="s">
        <v>598</v>
      </c>
      <c r="K124">
        <v>-283.2402528</v>
      </c>
      <c r="M124">
        <v>-9.713644846</v>
      </c>
      <c r="O124">
        <v>2.703916875</v>
      </c>
      <c r="AA124">
        <v>-65.35016993</v>
      </c>
    </row>
    <row r="125" spans="1:27" ht="12.75">
      <c r="A125">
        <v>221</v>
      </c>
      <c r="B125" t="s">
        <v>599</v>
      </c>
      <c r="C125" t="s">
        <v>597</v>
      </c>
      <c r="D125" t="s">
        <v>598</v>
      </c>
      <c r="K125">
        <v>84.65007997</v>
      </c>
      <c r="M125">
        <v>99.33101932</v>
      </c>
      <c r="O125">
        <v>99.25870871</v>
      </c>
      <c r="AA125">
        <v>98.3596967</v>
      </c>
    </row>
    <row r="126" spans="1:27" ht="12.75">
      <c r="A126">
        <v>221</v>
      </c>
      <c r="B126" t="s">
        <v>600</v>
      </c>
      <c r="C126" t="s">
        <v>597</v>
      </c>
      <c r="D126" t="s">
        <v>598</v>
      </c>
      <c r="K126">
        <v>99.64999162</v>
      </c>
      <c r="M126">
        <v>99.54251978</v>
      </c>
      <c r="O126">
        <v>99.84427658</v>
      </c>
      <c r="AA126">
        <v>99.66119173</v>
      </c>
    </row>
    <row r="127" spans="1:27" ht="12.75">
      <c r="A127">
        <v>221</v>
      </c>
      <c r="B127" t="s">
        <v>601</v>
      </c>
      <c r="C127" t="s">
        <v>597</v>
      </c>
      <c r="D127" t="s">
        <v>598</v>
      </c>
      <c r="K127">
        <v>81.78421712</v>
      </c>
      <c r="M127">
        <v>-87.22825339</v>
      </c>
      <c r="O127">
        <v>75.90961223</v>
      </c>
      <c r="AA127">
        <v>30.10399249</v>
      </c>
    </row>
    <row r="128" spans="1:27" ht="12.75">
      <c r="A128">
        <v>221</v>
      </c>
      <c r="B128" t="s">
        <v>602</v>
      </c>
      <c r="C128" t="s">
        <v>597</v>
      </c>
      <c r="D128" t="s">
        <v>598</v>
      </c>
      <c r="K128">
        <v>96.46623729</v>
      </c>
      <c r="M128">
        <v>94.18140437</v>
      </c>
      <c r="O128">
        <v>93.48127918</v>
      </c>
      <c r="AA128">
        <v>94.76768038</v>
      </c>
    </row>
    <row r="129" spans="1:27" ht="12.75">
      <c r="A129">
        <v>222</v>
      </c>
      <c r="B129" t="s">
        <v>603</v>
      </c>
      <c r="C129" t="s">
        <v>597</v>
      </c>
      <c r="D129" t="s">
        <v>598</v>
      </c>
      <c r="E129">
        <v>6</v>
      </c>
      <c r="Q129">
        <v>99.98728609</v>
      </c>
      <c r="S129">
        <v>99.99554759</v>
      </c>
      <c r="U129">
        <v>99.99473361</v>
      </c>
      <c r="AA129">
        <v>99.99315347</v>
      </c>
    </row>
    <row r="130" spans="1:4" ht="12.75">
      <c r="A130">
        <v>222</v>
      </c>
      <c r="B130" t="s">
        <v>604</v>
      </c>
      <c r="C130" t="s">
        <v>597</v>
      </c>
      <c r="D130" t="s">
        <v>598</v>
      </c>
    </row>
    <row r="131" spans="1:27" ht="12.75">
      <c r="A131">
        <v>222</v>
      </c>
      <c r="B131" t="s">
        <v>605</v>
      </c>
      <c r="C131" t="s">
        <v>597</v>
      </c>
      <c r="D131" t="s">
        <v>598</v>
      </c>
      <c r="E131">
        <v>4</v>
      </c>
      <c r="J131" t="s">
        <v>505</v>
      </c>
      <c r="K131">
        <v>99.95055786</v>
      </c>
      <c r="M131">
        <v>99.99711882</v>
      </c>
      <c r="N131" t="s">
        <v>505</v>
      </c>
      <c r="O131">
        <v>99.99781548</v>
      </c>
      <c r="Z131" t="s">
        <v>505</v>
      </c>
      <c r="AA131">
        <v>99.9954492</v>
      </c>
    </row>
    <row r="132" spans="1:27" ht="12.75">
      <c r="A132">
        <v>222</v>
      </c>
      <c r="B132" t="s">
        <v>606</v>
      </c>
      <c r="C132" t="s">
        <v>597</v>
      </c>
      <c r="D132" t="s">
        <v>598</v>
      </c>
      <c r="E132">
        <v>3</v>
      </c>
      <c r="K132">
        <v>99.99721548</v>
      </c>
      <c r="M132">
        <v>99.99201845</v>
      </c>
      <c r="O132">
        <v>99.9980355</v>
      </c>
      <c r="AA132">
        <v>99.99656458</v>
      </c>
    </row>
    <row r="133" spans="1:27" ht="12.75">
      <c r="A133">
        <v>222</v>
      </c>
      <c r="B133" t="s">
        <v>607</v>
      </c>
      <c r="C133" t="s">
        <v>597</v>
      </c>
      <c r="D133" t="s">
        <v>598</v>
      </c>
      <c r="E133">
        <v>2</v>
      </c>
      <c r="K133">
        <v>99.99295903</v>
      </c>
      <c r="M133">
        <v>99.99609705</v>
      </c>
      <c r="O133">
        <v>99.98757175</v>
      </c>
      <c r="AA133">
        <v>99.99462291</v>
      </c>
    </row>
    <row r="134" spans="1:27" ht="12.75">
      <c r="A134">
        <v>222</v>
      </c>
      <c r="B134" t="s">
        <v>608</v>
      </c>
      <c r="C134" t="s">
        <v>597</v>
      </c>
      <c r="D134" t="s">
        <v>598</v>
      </c>
      <c r="E134">
        <v>1</v>
      </c>
      <c r="K134">
        <v>99.99870321</v>
      </c>
      <c r="M134">
        <v>99.99536585</v>
      </c>
      <c r="O134">
        <v>99.95660232</v>
      </c>
      <c r="AA134">
        <v>99.98853567</v>
      </c>
    </row>
    <row r="135" spans="1:27" ht="12.75">
      <c r="A135">
        <v>3000</v>
      </c>
      <c r="B135" t="s">
        <v>612</v>
      </c>
      <c r="C135" t="s">
        <v>597</v>
      </c>
      <c r="D135" t="s">
        <v>598</v>
      </c>
      <c r="E135">
        <v>1</v>
      </c>
      <c r="J135" t="s">
        <v>505</v>
      </c>
      <c r="K135">
        <v>99.78887562</v>
      </c>
      <c r="L135" t="s">
        <v>505</v>
      </c>
      <c r="M135">
        <v>99.82241804</v>
      </c>
      <c r="N135" t="s">
        <v>505</v>
      </c>
      <c r="O135">
        <v>99.91945001</v>
      </c>
      <c r="AA135">
        <v>99.84762197</v>
      </c>
    </row>
    <row r="136" spans="1:27" ht="12.75">
      <c r="A136">
        <v>3000</v>
      </c>
      <c r="B136" t="s">
        <v>613</v>
      </c>
      <c r="C136" t="s">
        <v>597</v>
      </c>
      <c r="D136" t="s">
        <v>598</v>
      </c>
      <c r="E136">
        <v>1</v>
      </c>
      <c r="K136">
        <v>99.58938033</v>
      </c>
      <c r="M136">
        <v>99.81464852</v>
      </c>
      <c r="O136">
        <v>99.80768157</v>
      </c>
      <c r="AA136">
        <v>99.7268738</v>
      </c>
    </row>
    <row r="137" spans="1:27" ht="12.75">
      <c r="A137">
        <v>3001</v>
      </c>
      <c r="B137" t="s">
        <v>614</v>
      </c>
      <c r="C137" t="s">
        <v>597</v>
      </c>
      <c r="D137" t="s">
        <v>615</v>
      </c>
      <c r="E137">
        <v>1</v>
      </c>
      <c r="K137">
        <v>55.91036299</v>
      </c>
      <c r="M137">
        <v>62.76017397</v>
      </c>
      <c r="O137">
        <v>56.54501131</v>
      </c>
      <c r="AA137">
        <v>58.36532929</v>
      </c>
    </row>
    <row r="138" spans="1:4" ht="12.75">
      <c r="A138">
        <v>3001</v>
      </c>
      <c r="B138" t="s">
        <v>616</v>
      </c>
      <c r="C138" t="s">
        <v>597</v>
      </c>
      <c r="D138" t="s">
        <v>615</v>
      </c>
    </row>
    <row r="139" spans="1:4" ht="12.75">
      <c r="A139">
        <v>3001</v>
      </c>
      <c r="B139" t="s">
        <v>617</v>
      </c>
      <c r="C139" t="s">
        <v>597</v>
      </c>
      <c r="D139" t="s">
        <v>615</v>
      </c>
    </row>
    <row r="140" spans="1:4" ht="12.75">
      <c r="A140">
        <v>3003</v>
      </c>
      <c r="B140" t="s">
        <v>618</v>
      </c>
      <c r="C140" t="s">
        <v>597</v>
      </c>
      <c r="D140" t="s">
        <v>619</v>
      </c>
    </row>
    <row r="141" spans="1:4" ht="12.75">
      <c r="A141">
        <v>3003</v>
      </c>
      <c r="B141" t="s">
        <v>620</v>
      </c>
      <c r="C141" t="s">
        <v>597</v>
      </c>
      <c r="D141" t="s">
        <v>619</v>
      </c>
    </row>
    <row r="142" spans="1:4" ht="12.75">
      <c r="A142">
        <v>3003</v>
      </c>
      <c r="B142" t="s">
        <v>621</v>
      </c>
      <c r="C142" t="s">
        <v>597</v>
      </c>
      <c r="D142" t="s">
        <v>619</v>
      </c>
    </row>
    <row r="143" spans="1:4" ht="12.75">
      <c r="A143">
        <v>3004</v>
      </c>
      <c r="B143" t="s">
        <v>622</v>
      </c>
      <c r="C143" t="s">
        <v>597</v>
      </c>
      <c r="D143" t="s">
        <v>619</v>
      </c>
    </row>
    <row r="144" spans="1:4" ht="12.75">
      <c r="A144">
        <v>3004</v>
      </c>
      <c r="B144" t="s">
        <v>623</v>
      </c>
      <c r="C144" t="s">
        <v>597</v>
      </c>
      <c r="D144" t="s">
        <v>619</v>
      </c>
    </row>
    <row r="145" spans="1:4" ht="12.75">
      <c r="A145">
        <v>3004</v>
      </c>
      <c r="B145" t="s">
        <v>624</v>
      </c>
      <c r="C145" t="s">
        <v>597</v>
      </c>
      <c r="D145" t="s">
        <v>619</v>
      </c>
    </row>
    <row r="146" spans="1:27" ht="12.75">
      <c r="A146">
        <v>3005</v>
      </c>
      <c r="B146" t="s">
        <v>625</v>
      </c>
      <c r="C146" t="s">
        <v>597</v>
      </c>
      <c r="D146" t="s">
        <v>619</v>
      </c>
      <c r="E146">
        <v>1</v>
      </c>
      <c r="M146">
        <v>99.91592546</v>
      </c>
      <c r="Z146" t="s">
        <v>505</v>
      </c>
      <c r="AA146">
        <v>99.47547743</v>
      </c>
    </row>
    <row r="147" spans="1:4" ht="12.75">
      <c r="A147">
        <v>3005</v>
      </c>
      <c r="B147" t="s">
        <v>626</v>
      </c>
      <c r="C147" t="s">
        <v>597</v>
      </c>
      <c r="D147" t="s">
        <v>619</v>
      </c>
    </row>
    <row r="148" spans="1:27" ht="12.75">
      <c r="A148">
        <v>3005</v>
      </c>
      <c r="B148" t="s">
        <v>627</v>
      </c>
      <c r="C148" t="s">
        <v>597</v>
      </c>
      <c r="D148" t="s">
        <v>619</v>
      </c>
      <c r="E148">
        <v>1</v>
      </c>
      <c r="K148">
        <v>99.91679383</v>
      </c>
      <c r="L148" t="s">
        <v>505</v>
      </c>
      <c r="M148">
        <v>99.96776719</v>
      </c>
      <c r="O148">
        <v>99.9647905</v>
      </c>
      <c r="AA148">
        <v>99.95016781</v>
      </c>
    </row>
    <row r="149" spans="1:27" ht="12.75">
      <c r="A149">
        <v>3006</v>
      </c>
      <c r="B149" t="s">
        <v>628</v>
      </c>
      <c r="C149" t="s">
        <v>597</v>
      </c>
      <c r="D149" t="s">
        <v>615</v>
      </c>
      <c r="E149">
        <v>1</v>
      </c>
      <c r="K149">
        <v>99.93588241</v>
      </c>
      <c r="M149">
        <v>99.9253389</v>
      </c>
      <c r="O149">
        <v>99.91201524</v>
      </c>
      <c r="AA149">
        <v>99.92286216</v>
      </c>
    </row>
    <row r="150" spans="1:27" ht="12.75">
      <c r="A150">
        <v>3007</v>
      </c>
      <c r="B150" t="s">
        <v>629</v>
      </c>
      <c r="C150" t="s">
        <v>597</v>
      </c>
      <c r="D150" t="s">
        <v>615</v>
      </c>
      <c r="E150">
        <v>1</v>
      </c>
      <c r="K150">
        <v>99.94249837</v>
      </c>
      <c r="M150">
        <v>99.95214161</v>
      </c>
      <c r="AA150">
        <v>99.94653821</v>
      </c>
    </row>
    <row r="151" spans="1:27" ht="12.75">
      <c r="A151">
        <v>3007</v>
      </c>
      <c r="B151" t="s">
        <v>630</v>
      </c>
      <c r="C151" t="s">
        <v>597</v>
      </c>
      <c r="D151" t="s">
        <v>615</v>
      </c>
      <c r="E151">
        <v>1</v>
      </c>
      <c r="K151">
        <v>99.95621312</v>
      </c>
      <c r="M151">
        <v>99.95524697</v>
      </c>
      <c r="AA151">
        <v>99.95572104</v>
      </c>
    </row>
    <row r="152" spans="1:27" ht="12.75">
      <c r="A152">
        <v>3007</v>
      </c>
      <c r="B152" t="s">
        <v>631</v>
      </c>
      <c r="C152" t="s">
        <v>597</v>
      </c>
      <c r="D152" t="s">
        <v>615</v>
      </c>
      <c r="E152">
        <v>1</v>
      </c>
      <c r="K152">
        <v>99.96418039</v>
      </c>
      <c r="M152">
        <v>99.93750689</v>
      </c>
      <c r="O152">
        <v>99.98582322</v>
      </c>
      <c r="AA152">
        <v>99.96389286</v>
      </c>
    </row>
    <row r="153" spans="1:4" ht="12.75">
      <c r="A153">
        <v>3008</v>
      </c>
      <c r="B153" t="s">
        <v>632</v>
      </c>
      <c r="C153" t="s">
        <v>597</v>
      </c>
      <c r="D153" t="s">
        <v>633</v>
      </c>
    </row>
    <row r="154" spans="1:4" ht="12.75">
      <c r="A154">
        <v>3008</v>
      </c>
      <c r="B154" t="s">
        <v>634</v>
      </c>
      <c r="C154" t="s">
        <v>597</v>
      </c>
      <c r="D154" t="s">
        <v>633</v>
      </c>
    </row>
    <row r="155" spans="1:4" ht="12.75">
      <c r="A155">
        <v>3008</v>
      </c>
      <c r="B155" t="s">
        <v>635</v>
      </c>
      <c r="C155" t="s">
        <v>597</v>
      </c>
      <c r="D155" t="s">
        <v>633</v>
      </c>
    </row>
    <row r="156" spans="1:4" ht="12.75">
      <c r="A156">
        <v>3008</v>
      </c>
      <c r="B156" t="s">
        <v>636</v>
      </c>
      <c r="C156" t="s">
        <v>597</v>
      </c>
      <c r="D156" t="s">
        <v>633</v>
      </c>
    </row>
    <row r="157" spans="1:27" ht="12.75">
      <c r="A157">
        <v>3008</v>
      </c>
      <c r="B157" t="s">
        <v>637</v>
      </c>
      <c r="C157" t="s">
        <v>597</v>
      </c>
      <c r="D157" t="s">
        <v>633</v>
      </c>
      <c r="E157">
        <v>1</v>
      </c>
      <c r="K157">
        <v>99.82488809</v>
      </c>
      <c r="M157">
        <v>99.85918699</v>
      </c>
      <c r="O157">
        <v>99.85648112</v>
      </c>
      <c r="AA157">
        <v>99.846308</v>
      </c>
    </row>
    <row r="158" spans="1:4" ht="12.75">
      <c r="A158">
        <v>3008</v>
      </c>
      <c r="B158" t="s">
        <v>638</v>
      </c>
      <c r="C158" t="s">
        <v>597</v>
      </c>
      <c r="D158" t="s">
        <v>633</v>
      </c>
    </row>
    <row r="159" spans="1:27" ht="12.75">
      <c r="A159">
        <v>3009</v>
      </c>
      <c r="B159" t="s">
        <v>639</v>
      </c>
      <c r="C159" t="s">
        <v>597</v>
      </c>
      <c r="D159" t="s">
        <v>598</v>
      </c>
      <c r="E159">
        <v>1</v>
      </c>
      <c r="AA159">
        <v>98.38551855</v>
      </c>
    </row>
    <row r="160" spans="1:27" ht="12.75">
      <c r="A160">
        <v>3009</v>
      </c>
      <c r="B160" t="s">
        <v>640</v>
      </c>
      <c r="C160" t="s">
        <v>597</v>
      </c>
      <c r="D160" t="s">
        <v>598</v>
      </c>
      <c r="E160">
        <v>1</v>
      </c>
      <c r="AA160">
        <v>99.02037568</v>
      </c>
    </row>
    <row r="161" spans="1:27" ht="12.75">
      <c r="A161">
        <v>3009</v>
      </c>
      <c r="B161" t="s">
        <v>641</v>
      </c>
      <c r="C161" t="s">
        <v>597</v>
      </c>
      <c r="D161" t="s">
        <v>598</v>
      </c>
      <c r="E161">
        <v>1</v>
      </c>
      <c r="AA161">
        <v>99.02434281</v>
      </c>
    </row>
    <row r="162" spans="1:27" ht="12.75">
      <c r="A162">
        <v>3010</v>
      </c>
      <c r="B162" t="s">
        <v>647</v>
      </c>
      <c r="C162" t="s">
        <v>597</v>
      </c>
      <c r="D162" t="s">
        <v>598</v>
      </c>
      <c r="E162">
        <v>4</v>
      </c>
      <c r="AA162">
        <v>99.99960495</v>
      </c>
    </row>
    <row r="163" spans="1:4" ht="12.75">
      <c r="A163">
        <v>3010</v>
      </c>
      <c r="B163" t="s">
        <v>648</v>
      </c>
      <c r="C163" t="s">
        <v>597</v>
      </c>
      <c r="D163" t="s">
        <v>598</v>
      </c>
    </row>
    <row r="164" spans="1:4" ht="12.75">
      <c r="A164">
        <v>3010</v>
      </c>
      <c r="B164" t="s">
        <v>649</v>
      </c>
      <c r="C164" t="s">
        <v>597</v>
      </c>
      <c r="D164" t="s">
        <v>598</v>
      </c>
    </row>
    <row r="165" spans="1:4" ht="12.75">
      <c r="A165">
        <v>3010</v>
      </c>
      <c r="B165" t="s">
        <v>650</v>
      </c>
      <c r="C165" t="s">
        <v>597</v>
      </c>
      <c r="D165" t="s">
        <v>598</v>
      </c>
    </row>
    <row r="166" spans="1:27" ht="12.75">
      <c r="A166">
        <v>3011</v>
      </c>
      <c r="B166" t="s">
        <v>651</v>
      </c>
      <c r="C166" t="s">
        <v>597</v>
      </c>
      <c r="D166" t="s">
        <v>652</v>
      </c>
      <c r="E166">
        <v>1</v>
      </c>
      <c r="K166">
        <v>99.99918794</v>
      </c>
      <c r="M166">
        <v>99.99944188</v>
      </c>
      <c r="O166">
        <v>99.99940883</v>
      </c>
      <c r="Q166">
        <v>99.99951414</v>
      </c>
      <c r="AA166">
        <v>99.99938819</v>
      </c>
    </row>
    <row r="167" spans="1:4" ht="12.75">
      <c r="A167">
        <v>3012</v>
      </c>
      <c r="B167" t="s">
        <v>653</v>
      </c>
      <c r="C167" t="s">
        <v>597</v>
      </c>
      <c r="D167" t="s">
        <v>654</v>
      </c>
    </row>
    <row r="168" spans="1:4" ht="12.75">
      <c r="A168">
        <v>3012</v>
      </c>
      <c r="B168" t="s">
        <v>655</v>
      </c>
      <c r="C168" t="s">
        <v>597</v>
      </c>
      <c r="D168" t="s">
        <v>654</v>
      </c>
    </row>
    <row r="169" spans="1:27" ht="12.75">
      <c r="A169">
        <v>3014</v>
      </c>
      <c r="B169" t="s">
        <v>656</v>
      </c>
      <c r="C169" t="s">
        <v>597</v>
      </c>
      <c r="D169" t="s">
        <v>615</v>
      </c>
      <c r="E169">
        <v>1</v>
      </c>
      <c r="J169" t="s">
        <v>505</v>
      </c>
      <c r="K169">
        <v>99.92149984</v>
      </c>
      <c r="L169" t="s">
        <v>505</v>
      </c>
      <c r="M169">
        <v>99.9178017</v>
      </c>
      <c r="N169" t="s">
        <v>505</v>
      </c>
      <c r="O169">
        <v>99.90102985</v>
      </c>
      <c r="Z169" t="s">
        <v>505</v>
      </c>
      <c r="AA169">
        <v>99.9140565</v>
      </c>
    </row>
    <row r="170" spans="1:27" ht="12.75">
      <c r="A170">
        <v>3016</v>
      </c>
      <c r="B170" t="s">
        <v>657</v>
      </c>
      <c r="C170" t="s">
        <v>597</v>
      </c>
      <c r="D170" t="s">
        <v>615</v>
      </c>
      <c r="E170">
        <v>7</v>
      </c>
      <c r="AA170">
        <v>99.95722442</v>
      </c>
    </row>
    <row r="171" spans="1:27" ht="12.75">
      <c r="A171">
        <v>3016</v>
      </c>
      <c r="B171" t="s">
        <v>658</v>
      </c>
      <c r="C171" t="s">
        <v>597</v>
      </c>
      <c r="D171" t="s">
        <v>615</v>
      </c>
      <c r="E171">
        <v>2</v>
      </c>
      <c r="O171">
        <v>99.30767101</v>
      </c>
      <c r="Q171">
        <v>99.78562679</v>
      </c>
      <c r="S171">
        <v>98.73400673</v>
      </c>
      <c r="U171">
        <v>97.21964782</v>
      </c>
      <c r="W171">
        <v>99.31818182</v>
      </c>
      <c r="Y171">
        <v>99.55901427</v>
      </c>
      <c r="AA171">
        <v>98.99147586</v>
      </c>
    </row>
    <row r="172" spans="1:27" ht="12.75">
      <c r="A172">
        <v>3016</v>
      </c>
      <c r="B172" t="s">
        <v>659</v>
      </c>
      <c r="C172" t="s">
        <v>597</v>
      </c>
      <c r="D172" t="s">
        <v>615</v>
      </c>
      <c r="E172">
        <v>1</v>
      </c>
      <c r="K172">
        <v>99.97578839</v>
      </c>
      <c r="M172">
        <v>99.96479868</v>
      </c>
      <c r="O172">
        <v>99.96508264</v>
      </c>
      <c r="AA172">
        <v>99.96891863</v>
      </c>
    </row>
    <row r="173" spans="1:27" ht="12.75">
      <c r="A173">
        <v>3016</v>
      </c>
      <c r="B173" t="s">
        <v>660</v>
      </c>
      <c r="C173" t="s">
        <v>597</v>
      </c>
      <c r="D173" t="s">
        <v>615</v>
      </c>
      <c r="E173">
        <v>6</v>
      </c>
      <c r="AA173">
        <v>99.94334178</v>
      </c>
    </row>
    <row r="174" spans="1:27" ht="12.75">
      <c r="A174">
        <v>3016</v>
      </c>
      <c r="B174" t="s">
        <v>661</v>
      </c>
      <c r="C174" t="s">
        <v>597</v>
      </c>
      <c r="D174" t="s">
        <v>615</v>
      </c>
      <c r="E174">
        <v>6</v>
      </c>
      <c r="K174">
        <v>99.97349822</v>
      </c>
      <c r="M174">
        <v>99.98581056</v>
      </c>
      <c r="O174">
        <v>99.95633202</v>
      </c>
      <c r="AA174">
        <v>99.97268318</v>
      </c>
    </row>
    <row r="175" spans="1:27" ht="12.75">
      <c r="A175">
        <v>3016</v>
      </c>
      <c r="B175" t="s">
        <v>662</v>
      </c>
      <c r="C175" t="s">
        <v>597</v>
      </c>
      <c r="D175" t="s">
        <v>615</v>
      </c>
      <c r="E175">
        <v>5</v>
      </c>
      <c r="AA175">
        <v>98.9998178</v>
      </c>
    </row>
    <row r="176" spans="1:27" ht="12.75">
      <c r="A176">
        <v>3016</v>
      </c>
      <c r="B176" t="s">
        <v>663</v>
      </c>
      <c r="C176" t="s">
        <v>597</v>
      </c>
      <c r="D176" t="s">
        <v>615</v>
      </c>
      <c r="E176">
        <v>5</v>
      </c>
      <c r="AA176">
        <v>99.00013935</v>
      </c>
    </row>
    <row r="177" spans="1:27" ht="12.75">
      <c r="A177">
        <v>3016</v>
      </c>
      <c r="B177" t="s">
        <v>664</v>
      </c>
      <c r="C177" t="s">
        <v>597</v>
      </c>
      <c r="D177" t="s">
        <v>615</v>
      </c>
      <c r="E177">
        <v>4</v>
      </c>
      <c r="AA177">
        <v>98.99977138</v>
      </c>
    </row>
    <row r="178" spans="1:27" ht="12.75">
      <c r="A178">
        <v>3016</v>
      </c>
      <c r="B178" t="s">
        <v>665</v>
      </c>
      <c r="C178" t="s">
        <v>597</v>
      </c>
      <c r="D178" t="s">
        <v>615</v>
      </c>
      <c r="E178">
        <v>4</v>
      </c>
      <c r="AA178">
        <v>99.25964386</v>
      </c>
    </row>
    <row r="179" spans="1:27" ht="12.75">
      <c r="A179">
        <v>3018</v>
      </c>
      <c r="B179" t="s">
        <v>666</v>
      </c>
      <c r="C179" t="s">
        <v>597</v>
      </c>
      <c r="D179" t="s">
        <v>615</v>
      </c>
      <c r="E179">
        <v>1</v>
      </c>
      <c r="J179" t="s">
        <v>505</v>
      </c>
      <c r="K179">
        <v>98.87772704</v>
      </c>
      <c r="M179">
        <v>92.32102413</v>
      </c>
      <c r="P179" t="s">
        <v>505</v>
      </c>
      <c r="Q179">
        <v>94.20809969</v>
      </c>
      <c r="Z179" t="s">
        <v>505</v>
      </c>
      <c r="AA179">
        <v>94.88700245</v>
      </c>
    </row>
    <row r="180" spans="1:27" ht="12.75">
      <c r="A180">
        <v>3019</v>
      </c>
      <c r="B180" t="s">
        <v>667</v>
      </c>
      <c r="C180" t="s">
        <v>597</v>
      </c>
      <c r="D180" t="s">
        <v>615</v>
      </c>
      <c r="E180">
        <v>1</v>
      </c>
      <c r="K180">
        <v>95.51093356</v>
      </c>
      <c r="M180">
        <v>94.96697154</v>
      </c>
      <c r="O180">
        <v>94.92988383</v>
      </c>
      <c r="AA180">
        <v>95.12195122</v>
      </c>
    </row>
    <row r="181" spans="1:27" ht="12.75">
      <c r="A181">
        <v>3020</v>
      </c>
      <c r="B181" t="s">
        <v>668</v>
      </c>
      <c r="C181" t="s">
        <v>597</v>
      </c>
      <c r="D181" t="s">
        <v>615</v>
      </c>
      <c r="E181">
        <v>1</v>
      </c>
      <c r="K181">
        <v>99.99868546</v>
      </c>
      <c r="M181">
        <v>99.99883096</v>
      </c>
      <c r="O181">
        <v>99.98966721</v>
      </c>
      <c r="AA181">
        <v>99.99573995</v>
      </c>
    </row>
    <row r="182" spans="1:27" ht="12.75">
      <c r="A182">
        <v>3020</v>
      </c>
      <c r="B182" t="s">
        <v>669</v>
      </c>
      <c r="C182" t="s">
        <v>597</v>
      </c>
      <c r="D182" t="s">
        <v>615</v>
      </c>
      <c r="E182">
        <v>1</v>
      </c>
      <c r="K182">
        <v>99.99182624</v>
      </c>
      <c r="M182">
        <v>99.95850159</v>
      </c>
      <c r="O182">
        <v>99.98321625</v>
      </c>
      <c r="AA182">
        <v>99.97853381</v>
      </c>
    </row>
    <row r="183" spans="1:27" ht="12.75">
      <c r="A183">
        <v>3021</v>
      </c>
      <c r="B183" t="s">
        <v>670</v>
      </c>
      <c r="C183" t="s">
        <v>597</v>
      </c>
      <c r="D183" t="s">
        <v>615</v>
      </c>
      <c r="E183">
        <v>1</v>
      </c>
      <c r="K183">
        <v>99.95074357</v>
      </c>
      <c r="M183">
        <v>99.94538817</v>
      </c>
      <c r="O183">
        <v>99.97516875</v>
      </c>
      <c r="AA183">
        <v>99.95649924</v>
      </c>
    </row>
    <row r="184" spans="1:27" ht="12.75">
      <c r="A184">
        <v>3021</v>
      </c>
      <c r="B184" t="s">
        <v>671</v>
      </c>
      <c r="C184" t="s">
        <v>597</v>
      </c>
      <c r="D184" t="s">
        <v>615</v>
      </c>
      <c r="E184">
        <v>1</v>
      </c>
      <c r="K184">
        <v>93.5177567</v>
      </c>
      <c r="M184">
        <v>95.00243186</v>
      </c>
      <c r="O184">
        <v>94.78912806</v>
      </c>
      <c r="AA184">
        <v>94.41836475</v>
      </c>
    </row>
    <row r="185" spans="1:27" ht="12.75">
      <c r="A185">
        <v>3022</v>
      </c>
      <c r="B185" t="s">
        <v>672</v>
      </c>
      <c r="C185" t="s">
        <v>597</v>
      </c>
      <c r="D185" t="s">
        <v>673</v>
      </c>
      <c r="E185">
        <v>1</v>
      </c>
      <c r="AA185">
        <v>99.90712264</v>
      </c>
    </row>
    <row r="186" spans="1:27" ht="12.75">
      <c r="A186">
        <v>3024</v>
      </c>
      <c r="B186" t="s">
        <v>674</v>
      </c>
      <c r="C186" t="s">
        <v>597</v>
      </c>
      <c r="D186" t="s">
        <v>615</v>
      </c>
      <c r="E186">
        <v>1</v>
      </c>
      <c r="K186">
        <v>95.11086806</v>
      </c>
      <c r="M186">
        <v>92.71237438</v>
      </c>
      <c r="O186">
        <v>94.74145599</v>
      </c>
      <c r="AA186">
        <v>94.19675565</v>
      </c>
    </row>
    <row r="187" spans="1:27" ht="12.75">
      <c r="A187">
        <v>3027</v>
      </c>
      <c r="B187" t="s">
        <v>675</v>
      </c>
      <c r="C187" t="s">
        <v>597</v>
      </c>
      <c r="D187" t="s">
        <v>615</v>
      </c>
      <c r="E187">
        <v>1</v>
      </c>
      <c r="K187">
        <v>85.87771485</v>
      </c>
      <c r="M187">
        <v>89.25117307</v>
      </c>
      <c r="O187">
        <v>86.8991483</v>
      </c>
      <c r="AA187">
        <v>87.38137395</v>
      </c>
    </row>
    <row r="188" spans="1:27" ht="12.75">
      <c r="A188" t="s">
        <v>676</v>
      </c>
      <c r="B188" t="s">
        <v>677</v>
      </c>
      <c r="C188" t="s">
        <v>597</v>
      </c>
      <c r="D188" t="s">
        <v>678</v>
      </c>
      <c r="E188">
        <v>1</v>
      </c>
      <c r="K188">
        <v>98.40765109</v>
      </c>
      <c r="M188">
        <v>98.51013973</v>
      </c>
      <c r="O188">
        <v>97.78386006</v>
      </c>
      <c r="AA188">
        <v>98.23041504</v>
      </c>
    </row>
    <row r="189" spans="1:27" ht="12.75">
      <c r="A189">
        <v>3028</v>
      </c>
      <c r="B189" t="s">
        <v>677</v>
      </c>
      <c r="C189" t="s">
        <v>597</v>
      </c>
      <c r="D189" t="s">
        <v>615</v>
      </c>
      <c r="E189">
        <v>1</v>
      </c>
      <c r="K189">
        <v>98.40765109</v>
      </c>
      <c r="M189">
        <v>98.51013973</v>
      </c>
      <c r="O189">
        <v>97.78386006</v>
      </c>
      <c r="AA189">
        <v>98.23041504</v>
      </c>
    </row>
    <row r="190" spans="1:27" ht="12.75">
      <c r="A190">
        <v>3028</v>
      </c>
      <c r="B190" t="s">
        <v>679</v>
      </c>
      <c r="C190" t="s">
        <v>597</v>
      </c>
      <c r="D190" t="s">
        <v>615</v>
      </c>
      <c r="E190">
        <v>1</v>
      </c>
      <c r="K190">
        <v>94.6806011</v>
      </c>
      <c r="M190">
        <v>94.90251313</v>
      </c>
      <c r="O190">
        <v>99.50001241</v>
      </c>
      <c r="AA190">
        <v>98.70959153</v>
      </c>
    </row>
    <row r="191" spans="1:27" ht="12.75">
      <c r="A191" t="s">
        <v>676</v>
      </c>
      <c r="B191" t="s">
        <v>679</v>
      </c>
      <c r="C191" t="s">
        <v>597</v>
      </c>
      <c r="D191" t="s">
        <v>678</v>
      </c>
      <c r="E191">
        <v>1</v>
      </c>
      <c r="K191">
        <v>94.6806011</v>
      </c>
      <c r="M191">
        <v>94.90251313</v>
      </c>
      <c r="O191">
        <v>99.50001241</v>
      </c>
      <c r="AA191">
        <v>98.70959153</v>
      </c>
    </row>
    <row r="192" spans="1:27" ht="12.75">
      <c r="A192">
        <v>3032</v>
      </c>
      <c r="B192" t="s">
        <v>690</v>
      </c>
      <c r="C192" t="s">
        <v>597</v>
      </c>
      <c r="D192" t="s">
        <v>654</v>
      </c>
      <c r="E192">
        <v>1</v>
      </c>
      <c r="K192">
        <v>99.9039338</v>
      </c>
      <c r="M192">
        <v>99.87130945</v>
      </c>
      <c r="O192">
        <v>99.85835079</v>
      </c>
      <c r="AA192">
        <v>99.87732335</v>
      </c>
    </row>
    <row r="193" spans="1:27" ht="12.75">
      <c r="A193">
        <v>327</v>
      </c>
      <c r="B193" t="s">
        <v>729</v>
      </c>
      <c r="C193" t="s">
        <v>597</v>
      </c>
      <c r="D193" t="s">
        <v>598</v>
      </c>
      <c r="E193">
        <v>2</v>
      </c>
      <c r="K193">
        <v>99.96382783</v>
      </c>
      <c r="M193">
        <v>99.73240812</v>
      </c>
      <c r="O193">
        <v>99.82172727</v>
      </c>
      <c r="AA193">
        <v>99.92189182</v>
      </c>
    </row>
    <row r="194" spans="1:27" ht="12.75">
      <c r="A194">
        <v>327</v>
      </c>
      <c r="B194" t="s">
        <v>730</v>
      </c>
      <c r="C194" t="s">
        <v>597</v>
      </c>
      <c r="D194" t="s">
        <v>598</v>
      </c>
      <c r="E194">
        <v>1</v>
      </c>
      <c r="Z194" t="s">
        <v>505</v>
      </c>
      <c r="AA194">
        <v>99.99989817</v>
      </c>
    </row>
    <row r="195" spans="1:27" ht="12.75">
      <c r="A195">
        <v>327</v>
      </c>
      <c r="B195" t="s">
        <v>731</v>
      </c>
      <c r="C195" t="s">
        <v>597</v>
      </c>
      <c r="D195" t="s">
        <v>598</v>
      </c>
      <c r="E195">
        <v>2</v>
      </c>
      <c r="K195">
        <v>99.86392479</v>
      </c>
      <c r="M195">
        <v>98.69709324</v>
      </c>
      <c r="O195">
        <v>99.92015504</v>
      </c>
      <c r="AA195">
        <v>99.68001344</v>
      </c>
    </row>
    <row r="196" spans="1:27" ht="12.75">
      <c r="A196">
        <v>327</v>
      </c>
      <c r="B196" t="s">
        <v>732</v>
      </c>
      <c r="C196" t="s">
        <v>597</v>
      </c>
      <c r="D196" t="s">
        <v>598</v>
      </c>
      <c r="E196">
        <v>2</v>
      </c>
      <c r="K196">
        <v>99.85750991</v>
      </c>
      <c r="M196">
        <v>99.56013904</v>
      </c>
      <c r="O196">
        <v>99.80776013</v>
      </c>
      <c r="AA196">
        <v>99.76761121</v>
      </c>
    </row>
    <row r="197" spans="1:4" ht="12.75">
      <c r="A197">
        <v>331</v>
      </c>
      <c r="B197" t="s">
        <v>733</v>
      </c>
      <c r="C197" t="s">
        <v>597</v>
      </c>
      <c r="D197" t="s">
        <v>598</v>
      </c>
    </row>
    <row r="198" spans="1:27" ht="12.75">
      <c r="A198">
        <v>331</v>
      </c>
      <c r="B198" t="s">
        <v>734</v>
      </c>
      <c r="C198" t="s">
        <v>597</v>
      </c>
      <c r="D198" t="s">
        <v>598</v>
      </c>
      <c r="E198">
        <v>1</v>
      </c>
      <c r="AA198">
        <v>99.95480701</v>
      </c>
    </row>
    <row r="199" spans="1:27" ht="12.75">
      <c r="A199">
        <v>331</v>
      </c>
      <c r="B199" t="s">
        <v>735</v>
      </c>
      <c r="C199" t="s">
        <v>597</v>
      </c>
      <c r="D199" t="s">
        <v>598</v>
      </c>
      <c r="E199">
        <v>3</v>
      </c>
      <c r="K199">
        <v>99.68295956</v>
      </c>
      <c r="M199">
        <v>99.88330271</v>
      </c>
      <c r="O199">
        <v>99.90458311</v>
      </c>
      <c r="AA199">
        <v>99.83203047</v>
      </c>
    </row>
    <row r="200" spans="1:27" ht="12.75">
      <c r="A200">
        <v>331</v>
      </c>
      <c r="B200" t="s">
        <v>736</v>
      </c>
      <c r="C200" t="s">
        <v>597</v>
      </c>
      <c r="D200" t="s">
        <v>598</v>
      </c>
      <c r="E200">
        <v>3</v>
      </c>
      <c r="K200">
        <v>99.95112518</v>
      </c>
      <c r="M200">
        <v>99.96453438</v>
      </c>
      <c r="O200">
        <v>99.97025035</v>
      </c>
      <c r="AA200">
        <v>99.9624773</v>
      </c>
    </row>
    <row r="201" spans="1:4" ht="12.75">
      <c r="A201">
        <v>338</v>
      </c>
      <c r="B201" t="s">
        <v>738</v>
      </c>
      <c r="C201" t="s">
        <v>597</v>
      </c>
      <c r="D201" t="s">
        <v>615</v>
      </c>
    </row>
    <row r="202" spans="1:4" ht="12.75">
      <c r="A202">
        <v>338</v>
      </c>
      <c r="B202" t="s">
        <v>739</v>
      </c>
      <c r="C202" t="s">
        <v>597</v>
      </c>
      <c r="D202" t="s">
        <v>615</v>
      </c>
    </row>
    <row r="203" spans="1:4" ht="12.75">
      <c r="A203">
        <v>338</v>
      </c>
      <c r="B203" t="s">
        <v>740</v>
      </c>
      <c r="C203" t="s">
        <v>597</v>
      </c>
      <c r="D203" t="s">
        <v>615</v>
      </c>
    </row>
    <row r="204" spans="1:4" ht="12.75">
      <c r="A204">
        <v>338</v>
      </c>
      <c r="B204" t="s">
        <v>741</v>
      </c>
      <c r="C204" t="s">
        <v>597</v>
      </c>
      <c r="D204" t="s">
        <v>615</v>
      </c>
    </row>
    <row r="205" spans="1:27" ht="12.75">
      <c r="A205">
        <v>340</v>
      </c>
      <c r="B205" t="s">
        <v>742</v>
      </c>
      <c r="C205" t="s">
        <v>597</v>
      </c>
      <c r="D205" t="s">
        <v>615</v>
      </c>
      <c r="E205">
        <v>1</v>
      </c>
      <c r="K205">
        <v>92.93560256</v>
      </c>
      <c r="L205" t="s">
        <v>505</v>
      </c>
      <c r="M205">
        <v>99.99790382</v>
      </c>
      <c r="N205" t="s">
        <v>505</v>
      </c>
      <c r="O205">
        <v>99.98912559</v>
      </c>
      <c r="AA205">
        <v>97.06998031</v>
      </c>
    </row>
    <row r="206" spans="1:27" ht="12.75">
      <c r="A206">
        <v>340</v>
      </c>
      <c r="B206" t="s">
        <v>743</v>
      </c>
      <c r="C206" t="s">
        <v>597</v>
      </c>
      <c r="D206" t="s">
        <v>615</v>
      </c>
      <c r="E206">
        <v>1</v>
      </c>
      <c r="K206">
        <v>99.99413795</v>
      </c>
      <c r="M206">
        <v>99.98259894</v>
      </c>
      <c r="O206">
        <v>99.99616412</v>
      </c>
      <c r="AA206">
        <v>99.99122012</v>
      </c>
    </row>
    <row r="207" spans="1:4" ht="12.75">
      <c r="A207">
        <v>341</v>
      </c>
      <c r="B207" t="s">
        <v>744</v>
      </c>
      <c r="C207" t="s">
        <v>597</v>
      </c>
      <c r="D207" t="s">
        <v>615</v>
      </c>
    </row>
    <row r="208" spans="1:27" ht="12.75">
      <c r="A208">
        <v>341</v>
      </c>
      <c r="B208" t="s">
        <v>745</v>
      </c>
      <c r="C208" t="s">
        <v>597</v>
      </c>
      <c r="D208" t="s">
        <v>615</v>
      </c>
      <c r="E208">
        <v>1</v>
      </c>
      <c r="J208" t="s">
        <v>505</v>
      </c>
      <c r="K208">
        <v>99.98903368</v>
      </c>
      <c r="M208">
        <v>99.98433379</v>
      </c>
      <c r="O208">
        <v>99.99408477</v>
      </c>
      <c r="AA208">
        <v>99.98909302</v>
      </c>
    </row>
    <row r="209" spans="1:27" ht="12.75">
      <c r="A209">
        <v>341</v>
      </c>
      <c r="B209" t="s">
        <v>746</v>
      </c>
      <c r="C209" t="s">
        <v>597</v>
      </c>
      <c r="D209" t="s">
        <v>615</v>
      </c>
      <c r="E209">
        <v>1</v>
      </c>
      <c r="K209">
        <v>99.99259301</v>
      </c>
      <c r="L209" t="s">
        <v>505</v>
      </c>
      <c r="M209">
        <v>99.98688667</v>
      </c>
      <c r="N209" t="s">
        <v>505</v>
      </c>
      <c r="O209">
        <v>99.98494373</v>
      </c>
      <c r="AA209">
        <v>99.98812829</v>
      </c>
    </row>
    <row r="210" spans="1:27" ht="12.75">
      <c r="A210">
        <v>341</v>
      </c>
      <c r="B210" t="s">
        <v>747</v>
      </c>
      <c r="C210" t="s">
        <v>597</v>
      </c>
      <c r="D210" t="s">
        <v>615</v>
      </c>
      <c r="E210">
        <v>2</v>
      </c>
      <c r="N210" t="s">
        <v>505</v>
      </c>
      <c r="O210">
        <v>98.72872968</v>
      </c>
      <c r="Z210" t="s">
        <v>505</v>
      </c>
      <c r="AA210">
        <v>96.08773873</v>
      </c>
    </row>
    <row r="211" spans="1:4" ht="12.75">
      <c r="A211">
        <v>342</v>
      </c>
      <c r="B211" t="s">
        <v>748</v>
      </c>
      <c r="C211" t="s">
        <v>597</v>
      </c>
      <c r="D211" t="s">
        <v>615</v>
      </c>
    </row>
    <row r="212" spans="1:4" ht="12.75">
      <c r="A212">
        <v>344</v>
      </c>
      <c r="B212" t="s">
        <v>749</v>
      </c>
      <c r="C212" t="s">
        <v>597</v>
      </c>
      <c r="D212" t="s">
        <v>750</v>
      </c>
    </row>
    <row r="213" spans="1:4" ht="12.75">
      <c r="A213">
        <v>344</v>
      </c>
      <c r="B213" t="s">
        <v>751</v>
      </c>
      <c r="C213" t="s">
        <v>597</v>
      </c>
      <c r="D213" t="s">
        <v>750</v>
      </c>
    </row>
    <row r="214" spans="1:4" ht="12.75">
      <c r="A214">
        <v>344</v>
      </c>
      <c r="B214" t="s">
        <v>752</v>
      </c>
      <c r="C214" t="s">
        <v>597</v>
      </c>
      <c r="D214" t="s">
        <v>750</v>
      </c>
    </row>
    <row r="215" spans="1:4" ht="12.75">
      <c r="A215">
        <v>346</v>
      </c>
      <c r="B215" t="s">
        <v>753</v>
      </c>
      <c r="C215" t="s">
        <v>597</v>
      </c>
      <c r="D215" t="s">
        <v>754</v>
      </c>
    </row>
    <row r="216" spans="1:4" ht="12.75">
      <c r="A216">
        <v>346</v>
      </c>
      <c r="B216" t="s">
        <v>755</v>
      </c>
      <c r="C216" t="s">
        <v>597</v>
      </c>
      <c r="D216" t="s">
        <v>754</v>
      </c>
    </row>
    <row r="217" spans="1:4" ht="12.75">
      <c r="A217">
        <v>347</v>
      </c>
      <c r="B217" t="s">
        <v>756</v>
      </c>
      <c r="C217" t="s">
        <v>597</v>
      </c>
      <c r="D217" t="s">
        <v>619</v>
      </c>
    </row>
    <row r="218" spans="1:4" ht="12.75">
      <c r="A218">
        <v>347</v>
      </c>
      <c r="B218" t="s">
        <v>757</v>
      </c>
      <c r="C218" t="s">
        <v>597</v>
      </c>
      <c r="D218" t="s">
        <v>619</v>
      </c>
    </row>
    <row r="219" spans="1:27" ht="12.75">
      <c r="A219">
        <v>348</v>
      </c>
      <c r="B219" t="s">
        <v>758</v>
      </c>
      <c r="C219" t="s">
        <v>597</v>
      </c>
      <c r="D219" t="s">
        <v>597</v>
      </c>
      <c r="E219">
        <v>2</v>
      </c>
      <c r="K219">
        <v>99.92267666</v>
      </c>
      <c r="M219">
        <v>99.95175503</v>
      </c>
      <c r="O219">
        <v>99.94437307</v>
      </c>
      <c r="AA219">
        <v>99.93940547</v>
      </c>
    </row>
    <row r="220" spans="1:4" ht="12.75">
      <c r="A220">
        <v>348</v>
      </c>
      <c r="B220" t="s">
        <v>759</v>
      </c>
      <c r="C220" t="s">
        <v>597</v>
      </c>
      <c r="D220" t="s">
        <v>597</v>
      </c>
    </row>
    <row r="221" spans="1:4" ht="12.75">
      <c r="A221">
        <v>348</v>
      </c>
      <c r="B221" t="s">
        <v>760</v>
      </c>
      <c r="C221" t="s">
        <v>597</v>
      </c>
      <c r="D221" t="s">
        <v>597</v>
      </c>
    </row>
    <row r="222" spans="1:4" ht="12.75">
      <c r="A222">
        <v>348</v>
      </c>
      <c r="B222" t="s">
        <v>761</v>
      </c>
      <c r="C222" t="s">
        <v>597</v>
      </c>
      <c r="D222" t="s">
        <v>597</v>
      </c>
    </row>
    <row r="223" spans="1:27" ht="12.75">
      <c r="A223">
        <v>349</v>
      </c>
      <c r="B223" t="s">
        <v>762</v>
      </c>
      <c r="C223" t="s">
        <v>597</v>
      </c>
      <c r="D223" t="s">
        <v>615</v>
      </c>
      <c r="E223">
        <v>1</v>
      </c>
      <c r="K223">
        <v>99.94821878</v>
      </c>
      <c r="M223">
        <v>99.90542926</v>
      </c>
      <c r="O223">
        <v>99.8444505</v>
      </c>
      <c r="AA223">
        <v>99.89915867</v>
      </c>
    </row>
    <row r="224" spans="1:27" ht="12.75">
      <c r="A224">
        <v>354</v>
      </c>
      <c r="B224" t="s">
        <v>763</v>
      </c>
      <c r="C224" t="s">
        <v>597</v>
      </c>
      <c r="D224" t="s">
        <v>615</v>
      </c>
      <c r="E224">
        <v>1</v>
      </c>
      <c r="J224" t="s">
        <v>505</v>
      </c>
      <c r="K224">
        <v>99.99477457</v>
      </c>
      <c r="L224" t="s">
        <v>505</v>
      </c>
      <c r="M224">
        <v>99.99556422</v>
      </c>
      <c r="N224" t="s">
        <v>505</v>
      </c>
      <c r="O224">
        <v>99.99580986</v>
      </c>
      <c r="P224" t="s">
        <v>505</v>
      </c>
      <c r="Q224">
        <v>99.99616481</v>
      </c>
      <c r="AA224">
        <v>99.99562597</v>
      </c>
    </row>
    <row r="225" spans="1:27" ht="12.75">
      <c r="A225">
        <v>354</v>
      </c>
      <c r="B225" t="s">
        <v>764</v>
      </c>
      <c r="C225" t="s">
        <v>597</v>
      </c>
      <c r="D225" t="s">
        <v>615</v>
      </c>
      <c r="E225">
        <v>1</v>
      </c>
      <c r="K225">
        <v>99.9754549</v>
      </c>
      <c r="M225">
        <v>99.9806228</v>
      </c>
      <c r="O225">
        <v>99.97230687</v>
      </c>
      <c r="Q225">
        <v>99.98585819</v>
      </c>
      <c r="AA225">
        <v>99.97985866</v>
      </c>
    </row>
    <row r="226" spans="1:27" ht="12.75">
      <c r="A226">
        <v>357</v>
      </c>
      <c r="B226" t="s">
        <v>765</v>
      </c>
      <c r="C226" t="s">
        <v>597</v>
      </c>
      <c r="D226" t="s">
        <v>766</v>
      </c>
      <c r="E226">
        <v>1</v>
      </c>
      <c r="K226">
        <v>91.01851631</v>
      </c>
      <c r="M226">
        <v>91.84770569</v>
      </c>
      <c r="O226">
        <v>96.90248293</v>
      </c>
      <c r="AA226">
        <v>93.09592987</v>
      </c>
    </row>
    <row r="227" spans="1:27" ht="12.75">
      <c r="A227">
        <v>359</v>
      </c>
      <c r="B227" t="s">
        <v>767</v>
      </c>
      <c r="C227" t="s">
        <v>597</v>
      </c>
      <c r="D227" t="s">
        <v>598</v>
      </c>
      <c r="E227">
        <v>1</v>
      </c>
      <c r="AA227">
        <v>99.24160057</v>
      </c>
    </row>
    <row r="228" spans="1:27" ht="12.75">
      <c r="A228">
        <v>359</v>
      </c>
      <c r="B228" t="s">
        <v>768</v>
      </c>
      <c r="C228" t="s">
        <v>597</v>
      </c>
      <c r="D228" t="s">
        <v>598</v>
      </c>
      <c r="E228">
        <v>1</v>
      </c>
      <c r="AA228">
        <v>98.95411633</v>
      </c>
    </row>
    <row r="229" spans="1:27" ht="12.75">
      <c r="A229">
        <v>359</v>
      </c>
      <c r="B229" t="s">
        <v>769</v>
      </c>
      <c r="C229" t="s">
        <v>597</v>
      </c>
      <c r="D229" t="s">
        <v>598</v>
      </c>
      <c r="E229">
        <v>1</v>
      </c>
      <c r="AA229">
        <v>98.73804679</v>
      </c>
    </row>
    <row r="230" spans="1:27" ht="12.75">
      <c r="A230">
        <v>454</v>
      </c>
      <c r="B230" t="s">
        <v>776</v>
      </c>
      <c r="C230" t="s">
        <v>597</v>
      </c>
      <c r="D230" t="s">
        <v>615</v>
      </c>
      <c r="E230">
        <v>1</v>
      </c>
      <c r="K230">
        <v>90.17193735</v>
      </c>
      <c r="L230" t="s">
        <v>505</v>
      </c>
      <c r="M230">
        <v>91.31813311</v>
      </c>
      <c r="O230">
        <v>84.31574165</v>
      </c>
      <c r="Z230" t="s">
        <v>505</v>
      </c>
      <c r="AA230">
        <v>89.14839534</v>
      </c>
    </row>
    <row r="231" spans="1:27" ht="12.75">
      <c r="A231">
        <v>454</v>
      </c>
      <c r="B231" t="s">
        <v>777</v>
      </c>
      <c r="C231" t="s">
        <v>597</v>
      </c>
      <c r="D231" t="s">
        <v>615</v>
      </c>
      <c r="E231">
        <v>1</v>
      </c>
      <c r="K231">
        <v>-575.362564</v>
      </c>
      <c r="L231" t="s">
        <v>505</v>
      </c>
      <c r="M231">
        <v>-189.0695042</v>
      </c>
      <c r="N231" t="s">
        <v>505</v>
      </c>
      <c r="O231">
        <v>-501.6806652</v>
      </c>
      <c r="Z231" t="s">
        <v>505</v>
      </c>
      <c r="AA231">
        <v>-372.4535155</v>
      </c>
    </row>
    <row r="232" spans="1:27" ht="12.75">
      <c r="A232">
        <v>463</v>
      </c>
      <c r="B232" t="s">
        <v>778</v>
      </c>
      <c r="C232" t="s">
        <v>597</v>
      </c>
      <c r="D232" t="s">
        <v>615</v>
      </c>
      <c r="E232">
        <v>2</v>
      </c>
      <c r="K232">
        <v>99.33481244</v>
      </c>
      <c r="M232">
        <v>99.3564822</v>
      </c>
      <c r="O232">
        <v>98.88823564</v>
      </c>
      <c r="AA232">
        <v>99.22808965</v>
      </c>
    </row>
    <row r="233" spans="1:27" ht="12.75">
      <c r="A233">
        <v>463</v>
      </c>
      <c r="B233" t="s">
        <v>779</v>
      </c>
      <c r="C233" t="s">
        <v>597</v>
      </c>
      <c r="D233" t="s">
        <v>615</v>
      </c>
      <c r="E233">
        <v>1</v>
      </c>
      <c r="K233">
        <v>95.45284348</v>
      </c>
      <c r="M233">
        <v>93.75350584</v>
      </c>
      <c r="O233">
        <v>94.53346729</v>
      </c>
      <c r="AA233">
        <v>94.5475523</v>
      </c>
    </row>
    <row r="234" spans="1:4" ht="12.75">
      <c r="A234">
        <v>470</v>
      </c>
      <c r="B234" t="s">
        <v>780</v>
      </c>
      <c r="C234" t="s">
        <v>597</v>
      </c>
      <c r="D234" t="s">
        <v>619</v>
      </c>
    </row>
    <row r="235" spans="1:4" ht="12.75">
      <c r="A235">
        <v>470</v>
      </c>
      <c r="B235" t="s">
        <v>781</v>
      </c>
      <c r="C235" t="s">
        <v>597</v>
      </c>
      <c r="D235" t="s">
        <v>619</v>
      </c>
    </row>
    <row r="236" spans="1:4" ht="12.75">
      <c r="A236">
        <v>470</v>
      </c>
      <c r="B236" t="s">
        <v>782</v>
      </c>
      <c r="C236" t="s">
        <v>597</v>
      </c>
      <c r="D236" t="s">
        <v>619</v>
      </c>
    </row>
    <row r="237" spans="1:4" ht="12.75">
      <c r="A237">
        <v>470</v>
      </c>
      <c r="B237" t="s">
        <v>783</v>
      </c>
      <c r="C237" t="s">
        <v>597</v>
      </c>
      <c r="D237" t="s">
        <v>619</v>
      </c>
    </row>
    <row r="238" spans="1:27" ht="12.75">
      <c r="A238">
        <v>478</v>
      </c>
      <c r="B238" t="s">
        <v>789</v>
      </c>
      <c r="C238" t="s">
        <v>597</v>
      </c>
      <c r="D238" t="s">
        <v>615</v>
      </c>
      <c r="E238">
        <v>1</v>
      </c>
      <c r="J238" t="s">
        <v>505</v>
      </c>
      <c r="K238">
        <v>98.98454511</v>
      </c>
      <c r="L238" t="s">
        <v>505</v>
      </c>
      <c r="M238">
        <v>99.07583818</v>
      </c>
      <c r="N238" t="s">
        <v>505</v>
      </c>
      <c r="O238">
        <v>98.85157093</v>
      </c>
      <c r="Z238" t="s">
        <v>505</v>
      </c>
      <c r="AA238">
        <v>98.97025579</v>
      </c>
    </row>
    <row r="239" spans="1:27" ht="12.75">
      <c r="A239">
        <v>480</v>
      </c>
      <c r="B239" t="s">
        <v>792</v>
      </c>
      <c r="C239" t="s">
        <v>597</v>
      </c>
      <c r="D239" t="s">
        <v>615</v>
      </c>
      <c r="E239">
        <v>1</v>
      </c>
      <c r="K239">
        <v>98.18768099</v>
      </c>
      <c r="M239">
        <v>97.49052132</v>
      </c>
      <c r="O239">
        <v>97.10697334</v>
      </c>
      <c r="AA239">
        <v>97.59268382</v>
      </c>
    </row>
    <row r="240" spans="1:27" ht="12.75">
      <c r="A240">
        <v>488</v>
      </c>
      <c r="B240" t="s">
        <v>793</v>
      </c>
      <c r="C240" t="s">
        <v>597</v>
      </c>
      <c r="D240" t="s">
        <v>598</v>
      </c>
      <c r="K240">
        <v>99.99673642</v>
      </c>
      <c r="M240">
        <v>99.99615096</v>
      </c>
      <c r="O240">
        <v>99.99474164</v>
      </c>
      <c r="AA240">
        <v>99.99596316</v>
      </c>
    </row>
    <row r="241" spans="1:27" ht="12.75">
      <c r="A241">
        <v>488</v>
      </c>
      <c r="B241" t="s">
        <v>794</v>
      </c>
      <c r="C241" t="s">
        <v>597</v>
      </c>
      <c r="D241" t="s">
        <v>598</v>
      </c>
      <c r="K241">
        <v>99.99453359</v>
      </c>
      <c r="M241">
        <v>99.99759238</v>
      </c>
      <c r="O241">
        <v>99.99786563</v>
      </c>
      <c r="AA241">
        <v>99.99686252</v>
      </c>
    </row>
    <row r="242" spans="1:27" ht="12.75">
      <c r="A242">
        <v>489</v>
      </c>
      <c r="B242" t="s">
        <v>795</v>
      </c>
      <c r="C242" t="s">
        <v>597</v>
      </c>
      <c r="D242" t="s">
        <v>598</v>
      </c>
      <c r="K242">
        <v>99.99647392</v>
      </c>
      <c r="M242">
        <v>99.99824433</v>
      </c>
      <c r="O242">
        <v>99.99840016</v>
      </c>
      <c r="AA242">
        <v>99.99788797</v>
      </c>
    </row>
    <row r="243" spans="1:27" ht="12.75">
      <c r="A243">
        <v>490</v>
      </c>
      <c r="B243" t="s">
        <v>796</v>
      </c>
      <c r="C243" t="s">
        <v>597</v>
      </c>
      <c r="D243" t="s">
        <v>615</v>
      </c>
      <c r="E243">
        <v>1</v>
      </c>
      <c r="M243">
        <v>99.96848735</v>
      </c>
      <c r="O243">
        <v>99.96865276</v>
      </c>
      <c r="Q243">
        <v>99.97448448</v>
      </c>
      <c r="AA243">
        <v>99.97051761</v>
      </c>
    </row>
    <row r="244" spans="1:27" ht="12.75">
      <c r="A244">
        <v>490</v>
      </c>
      <c r="B244" t="s">
        <v>797</v>
      </c>
      <c r="C244" t="s">
        <v>597</v>
      </c>
      <c r="D244" t="s">
        <v>615</v>
      </c>
      <c r="E244">
        <v>0</v>
      </c>
      <c r="K244">
        <v>99.86359707</v>
      </c>
      <c r="M244">
        <v>99.84797414</v>
      </c>
      <c r="O244">
        <v>99.77689986</v>
      </c>
      <c r="AA244">
        <v>99.83270711</v>
      </c>
    </row>
    <row r="245" spans="1:27" ht="12.75">
      <c r="A245">
        <v>492</v>
      </c>
      <c r="B245" t="s">
        <v>799</v>
      </c>
      <c r="C245" t="s">
        <v>597</v>
      </c>
      <c r="D245" t="s">
        <v>615</v>
      </c>
      <c r="E245">
        <v>2</v>
      </c>
      <c r="AA245">
        <v>99.89974662</v>
      </c>
    </row>
    <row r="246" spans="1:27" ht="12.75">
      <c r="A246">
        <v>492</v>
      </c>
      <c r="B246" t="s">
        <v>800</v>
      </c>
      <c r="C246" t="s">
        <v>597</v>
      </c>
      <c r="D246" t="s">
        <v>615</v>
      </c>
      <c r="E246">
        <v>1</v>
      </c>
      <c r="O246">
        <v>99.36159262</v>
      </c>
      <c r="Q246">
        <v>99.19306661</v>
      </c>
      <c r="S246">
        <v>99.5617026</v>
      </c>
      <c r="AA246">
        <v>99.3670874</v>
      </c>
    </row>
    <row r="247" spans="1:27" ht="12.75">
      <c r="A247">
        <v>492</v>
      </c>
      <c r="B247" t="s">
        <v>801</v>
      </c>
      <c r="C247" t="s">
        <v>597</v>
      </c>
      <c r="D247" t="s">
        <v>615</v>
      </c>
      <c r="E247">
        <v>2</v>
      </c>
      <c r="AA247">
        <v>99.98448753</v>
      </c>
    </row>
    <row r="248" spans="1:27" ht="12.75">
      <c r="A248">
        <v>492</v>
      </c>
      <c r="B248" t="s">
        <v>802</v>
      </c>
      <c r="C248" t="s">
        <v>597</v>
      </c>
      <c r="D248" t="s">
        <v>615</v>
      </c>
      <c r="E248">
        <v>2</v>
      </c>
      <c r="K248">
        <v>99.9742639</v>
      </c>
      <c r="M248">
        <v>99.97320661</v>
      </c>
      <c r="O248">
        <v>99.97189193</v>
      </c>
      <c r="AA248">
        <v>99.97317308</v>
      </c>
    </row>
    <row r="249" spans="1:27" ht="12.75">
      <c r="A249">
        <v>493</v>
      </c>
      <c r="B249" t="s">
        <v>803</v>
      </c>
      <c r="C249" t="s">
        <v>597</v>
      </c>
      <c r="D249" t="s">
        <v>804</v>
      </c>
      <c r="E249">
        <v>1</v>
      </c>
      <c r="K249">
        <v>97.17060814</v>
      </c>
      <c r="M249">
        <v>99.25081583</v>
      </c>
      <c r="O249">
        <v>98.59797802</v>
      </c>
      <c r="AA249">
        <v>98.39900028</v>
      </c>
    </row>
    <row r="250" spans="1:27" ht="12.75">
      <c r="A250">
        <v>493</v>
      </c>
      <c r="B250" t="s">
        <v>805</v>
      </c>
      <c r="C250" t="s">
        <v>597</v>
      </c>
      <c r="D250" t="s">
        <v>804</v>
      </c>
      <c r="E250">
        <v>0</v>
      </c>
      <c r="AA250">
        <v>96.07231155</v>
      </c>
    </row>
    <row r="251" spans="1:27" ht="12.75">
      <c r="A251">
        <v>494</v>
      </c>
      <c r="B251" t="s">
        <v>806</v>
      </c>
      <c r="C251" t="s">
        <v>597</v>
      </c>
      <c r="D251" t="s">
        <v>807</v>
      </c>
      <c r="E251">
        <v>1</v>
      </c>
      <c r="K251">
        <v>99.99978562</v>
      </c>
      <c r="M251">
        <v>99.99959343</v>
      </c>
      <c r="O251">
        <v>99.99947175</v>
      </c>
      <c r="AA251">
        <v>99.99962586</v>
      </c>
    </row>
    <row r="252" spans="1:27" ht="12.75">
      <c r="A252">
        <v>495</v>
      </c>
      <c r="B252" t="s">
        <v>808</v>
      </c>
      <c r="C252" t="s">
        <v>597</v>
      </c>
      <c r="D252" t="s">
        <v>615</v>
      </c>
      <c r="E252">
        <v>2</v>
      </c>
      <c r="K252">
        <v>99.99865477</v>
      </c>
      <c r="M252">
        <v>99.99320875</v>
      </c>
      <c r="O252">
        <v>99.99792965</v>
      </c>
      <c r="Q252">
        <v>99.99206121</v>
      </c>
      <c r="AA252">
        <v>99.99554047</v>
      </c>
    </row>
    <row r="253" spans="1:27" ht="12.75">
      <c r="A253">
        <v>495</v>
      </c>
      <c r="B253" t="s">
        <v>809</v>
      </c>
      <c r="C253" t="s">
        <v>597</v>
      </c>
      <c r="D253" t="s">
        <v>615</v>
      </c>
      <c r="E253">
        <v>1</v>
      </c>
      <c r="J253" t="s">
        <v>505</v>
      </c>
      <c r="K253">
        <v>99.99090274</v>
      </c>
      <c r="L253" t="s">
        <v>505</v>
      </c>
      <c r="M253">
        <v>99.98801047</v>
      </c>
      <c r="N253" t="s">
        <v>505</v>
      </c>
      <c r="O253">
        <v>99.98920208</v>
      </c>
      <c r="Z253" t="s">
        <v>505</v>
      </c>
      <c r="AA253">
        <v>99.98938776</v>
      </c>
    </row>
    <row r="254" spans="1:27" ht="12.75">
      <c r="A254">
        <v>495</v>
      </c>
      <c r="B254" t="s">
        <v>810</v>
      </c>
      <c r="C254" t="s">
        <v>597</v>
      </c>
      <c r="D254" t="s">
        <v>615</v>
      </c>
      <c r="E254">
        <v>2</v>
      </c>
      <c r="K254">
        <v>99.99662703</v>
      </c>
      <c r="M254">
        <v>99.99407195</v>
      </c>
      <c r="O254">
        <v>99.99728805</v>
      </c>
      <c r="Q254">
        <v>99.99770702</v>
      </c>
      <c r="AA254">
        <v>99.99650211</v>
      </c>
    </row>
    <row r="255" spans="1:27" ht="12.75">
      <c r="A255">
        <v>495</v>
      </c>
      <c r="B255" t="s">
        <v>811</v>
      </c>
      <c r="C255" t="s">
        <v>597</v>
      </c>
      <c r="D255" t="s">
        <v>615</v>
      </c>
      <c r="E255">
        <v>2</v>
      </c>
      <c r="M255">
        <v>99.49375139</v>
      </c>
      <c r="O255">
        <v>99.33927898</v>
      </c>
      <c r="Q255">
        <v>99.90154235</v>
      </c>
      <c r="AA255">
        <v>99.60472459</v>
      </c>
    </row>
    <row r="256" spans="1:4" ht="12.75">
      <c r="A256">
        <v>503</v>
      </c>
      <c r="B256" t="s">
        <v>812</v>
      </c>
      <c r="C256" t="s">
        <v>597</v>
      </c>
      <c r="D256" t="s">
        <v>813</v>
      </c>
    </row>
    <row r="257" spans="1:4" ht="12.75">
      <c r="A257">
        <v>503</v>
      </c>
      <c r="B257" t="s">
        <v>814</v>
      </c>
      <c r="C257" t="s">
        <v>597</v>
      </c>
      <c r="D257" t="s">
        <v>813</v>
      </c>
    </row>
    <row r="258" spans="1:4" ht="12.75">
      <c r="A258">
        <v>503</v>
      </c>
      <c r="B258" t="s">
        <v>815</v>
      </c>
      <c r="C258" t="s">
        <v>597</v>
      </c>
      <c r="D258" t="s">
        <v>813</v>
      </c>
    </row>
    <row r="259" spans="1:4" ht="12.75">
      <c r="A259">
        <v>503</v>
      </c>
      <c r="B259" t="s">
        <v>816</v>
      </c>
      <c r="C259" t="s">
        <v>597</v>
      </c>
      <c r="D259" t="s">
        <v>813</v>
      </c>
    </row>
    <row r="260" spans="1:4" ht="12.75">
      <c r="A260">
        <v>503</v>
      </c>
      <c r="B260" t="s">
        <v>817</v>
      </c>
      <c r="C260" t="s">
        <v>597</v>
      </c>
      <c r="D260" t="s">
        <v>813</v>
      </c>
    </row>
    <row r="261" spans="1:4" ht="12.75">
      <c r="A261">
        <v>503</v>
      </c>
      <c r="B261" t="s">
        <v>818</v>
      </c>
      <c r="C261" t="s">
        <v>597</v>
      </c>
      <c r="D261" t="s">
        <v>813</v>
      </c>
    </row>
    <row r="262" spans="1:27" ht="12.75">
      <c r="A262">
        <v>600</v>
      </c>
      <c r="B262" t="s">
        <v>819</v>
      </c>
      <c r="C262" t="s">
        <v>597</v>
      </c>
      <c r="D262" t="s">
        <v>615</v>
      </c>
      <c r="E262">
        <v>1</v>
      </c>
      <c r="J262" t="s">
        <v>505</v>
      </c>
      <c r="K262">
        <v>75.49068511</v>
      </c>
      <c r="L262" t="s">
        <v>505</v>
      </c>
      <c r="M262">
        <v>76.42162323</v>
      </c>
      <c r="N262" t="s">
        <v>505</v>
      </c>
      <c r="O262">
        <v>69.13760293</v>
      </c>
      <c r="Z262" t="s">
        <v>505</v>
      </c>
      <c r="AA262">
        <v>73.88700158</v>
      </c>
    </row>
    <row r="263" spans="1:4" ht="12.75">
      <c r="A263">
        <v>600</v>
      </c>
      <c r="B263" t="s">
        <v>820</v>
      </c>
      <c r="C263" t="s">
        <v>597</v>
      </c>
      <c r="D263" t="s">
        <v>615</v>
      </c>
    </row>
    <row r="264" spans="1:4" ht="12.75">
      <c r="A264">
        <v>603</v>
      </c>
      <c r="B264" t="s">
        <v>821</v>
      </c>
      <c r="C264" t="s">
        <v>597</v>
      </c>
      <c r="D264" t="s">
        <v>598</v>
      </c>
    </row>
    <row r="265" spans="1:4" ht="12.75">
      <c r="A265">
        <v>603</v>
      </c>
      <c r="B265" t="s">
        <v>822</v>
      </c>
      <c r="C265" t="s">
        <v>597</v>
      </c>
      <c r="D265" t="s">
        <v>598</v>
      </c>
    </row>
    <row r="266" spans="1:27" ht="12.75">
      <c r="A266">
        <v>603</v>
      </c>
      <c r="B266" t="s">
        <v>823</v>
      </c>
      <c r="C266" t="s">
        <v>597</v>
      </c>
      <c r="D266" t="s">
        <v>598</v>
      </c>
      <c r="E266">
        <v>2</v>
      </c>
      <c r="K266">
        <v>99.86561438</v>
      </c>
      <c r="M266">
        <v>99.8579106</v>
      </c>
      <c r="O266">
        <v>99.95672159</v>
      </c>
      <c r="AA266">
        <v>99.89320248</v>
      </c>
    </row>
    <row r="267" spans="1:27" ht="12.75">
      <c r="A267">
        <v>603</v>
      </c>
      <c r="B267" t="s">
        <v>824</v>
      </c>
      <c r="C267" t="s">
        <v>597</v>
      </c>
      <c r="D267" t="s">
        <v>598</v>
      </c>
      <c r="E267">
        <v>2</v>
      </c>
      <c r="K267">
        <v>99.95454093</v>
      </c>
      <c r="M267">
        <v>99.87179521</v>
      </c>
      <c r="O267">
        <v>99.91882472</v>
      </c>
      <c r="AA267">
        <v>99.91337854</v>
      </c>
    </row>
    <row r="268" spans="1:4" ht="12.75">
      <c r="A268">
        <v>603</v>
      </c>
      <c r="B268" t="s">
        <v>825</v>
      </c>
      <c r="C268" t="s">
        <v>597</v>
      </c>
      <c r="D268" t="s">
        <v>598</v>
      </c>
    </row>
    <row r="269" spans="1:27" ht="12.75">
      <c r="A269">
        <v>603</v>
      </c>
      <c r="B269" t="s">
        <v>826</v>
      </c>
      <c r="C269" t="s">
        <v>597</v>
      </c>
      <c r="D269" t="s">
        <v>598</v>
      </c>
      <c r="E269">
        <v>5</v>
      </c>
      <c r="K269">
        <v>99.92767622</v>
      </c>
      <c r="M269">
        <v>99.92026856</v>
      </c>
      <c r="O269">
        <v>99.86315637</v>
      </c>
      <c r="AA269">
        <v>99.90383362</v>
      </c>
    </row>
    <row r="270" spans="1:27" ht="12.75">
      <c r="A270">
        <v>604</v>
      </c>
      <c r="B270" t="s">
        <v>827</v>
      </c>
      <c r="C270" t="s">
        <v>597</v>
      </c>
      <c r="D270" t="s">
        <v>615</v>
      </c>
      <c r="E270">
        <v>1</v>
      </c>
      <c r="K270">
        <v>84.57286188</v>
      </c>
      <c r="M270">
        <v>94.43355369</v>
      </c>
      <c r="O270">
        <v>96.65679625</v>
      </c>
      <c r="Q270">
        <v>90.69199903</v>
      </c>
      <c r="AA270">
        <v>93.61484912</v>
      </c>
    </row>
    <row r="271" spans="1:4" ht="12.75">
      <c r="A271">
        <v>609</v>
      </c>
      <c r="B271" t="s">
        <v>828</v>
      </c>
      <c r="C271" t="s">
        <v>597</v>
      </c>
      <c r="D271" t="s">
        <v>598</v>
      </c>
    </row>
    <row r="272" spans="1:27" ht="12.75">
      <c r="A272">
        <v>609</v>
      </c>
      <c r="B272" t="s">
        <v>829</v>
      </c>
      <c r="C272" t="s">
        <v>597</v>
      </c>
      <c r="D272" t="s">
        <v>598</v>
      </c>
      <c r="E272">
        <v>1</v>
      </c>
      <c r="K272">
        <v>99.96974201</v>
      </c>
      <c r="M272">
        <v>99.96625732</v>
      </c>
      <c r="O272">
        <v>99.97548837</v>
      </c>
      <c r="AA272">
        <v>99.97049304</v>
      </c>
    </row>
    <row r="273" spans="1:27" ht="12.75">
      <c r="A273">
        <v>609</v>
      </c>
      <c r="B273" t="s">
        <v>830</v>
      </c>
      <c r="C273" t="s">
        <v>597</v>
      </c>
      <c r="D273" t="s">
        <v>598</v>
      </c>
      <c r="E273">
        <v>1</v>
      </c>
      <c r="K273">
        <v>99.97986003</v>
      </c>
      <c r="M273">
        <v>99.98088766</v>
      </c>
      <c r="O273">
        <v>99.97611363</v>
      </c>
      <c r="AA273">
        <v>99.97894358</v>
      </c>
    </row>
    <row r="274" spans="1:4" ht="12.75">
      <c r="A274">
        <v>611</v>
      </c>
      <c r="B274" t="s">
        <v>831</v>
      </c>
      <c r="C274" t="s">
        <v>597</v>
      </c>
      <c r="D274" t="s">
        <v>615</v>
      </c>
    </row>
    <row r="275" spans="1:27" ht="12.75">
      <c r="A275">
        <v>613</v>
      </c>
      <c r="B275" t="s">
        <v>832</v>
      </c>
      <c r="C275" t="s">
        <v>597</v>
      </c>
      <c r="D275" t="s">
        <v>615</v>
      </c>
      <c r="E275">
        <v>1</v>
      </c>
      <c r="K275">
        <v>99.59076005</v>
      </c>
      <c r="M275">
        <v>99.67305995</v>
      </c>
      <c r="O275">
        <v>99.68076812</v>
      </c>
      <c r="AA275">
        <v>99.64782846</v>
      </c>
    </row>
    <row r="276" spans="1:27" ht="12.75">
      <c r="A276">
        <v>700</v>
      </c>
      <c r="B276" t="s">
        <v>836</v>
      </c>
      <c r="C276" t="s">
        <v>597</v>
      </c>
      <c r="D276" t="s">
        <v>615</v>
      </c>
      <c r="E276">
        <v>1</v>
      </c>
      <c r="K276">
        <v>94.7759101</v>
      </c>
      <c r="M276">
        <v>95.86003343</v>
      </c>
      <c r="O276">
        <v>94.59441301</v>
      </c>
      <c r="AA276">
        <v>95.06853159</v>
      </c>
    </row>
    <row r="277" spans="1:27" ht="12.75">
      <c r="A277">
        <v>707</v>
      </c>
      <c r="B277" t="s">
        <v>837</v>
      </c>
      <c r="C277" t="s">
        <v>597</v>
      </c>
      <c r="D277" t="s">
        <v>615</v>
      </c>
      <c r="E277">
        <v>1</v>
      </c>
      <c r="K277">
        <v>90.87912088</v>
      </c>
      <c r="M277">
        <v>89.78622328</v>
      </c>
      <c r="O277">
        <v>96.25782228</v>
      </c>
      <c r="AA277">
        <v>93.30176768</v>
      </c>
    </row>
    <row r="278" spans="1:27" ht="12.75">
      <c r="A278">
        <v>712</v>
      </c>
      <c r="B278" t="s">
        <v>838</v>
      </c>
      <c r="C278" t="s">
        <v>597</v>
      </c>
      <c r="D278" t="s">
        <v>615</v>
      </c>
      <c r="E278">
        <v>2</v>
      </c>
      <c r="K278">
        <v>-1672.669581</v>
      </c>
      <c r="M278">
        <v>-3883.430501</v>
      </c>
      <c r="O278">
        <v>-13248.28015</v>
      </c>
      <c r="AA278">
        <v>-4904.092639</v>
      </c>
    </row>
    <row r="279" spans="1:27" ht="12.75">
      <c r="A279">
        <v>712</v>
      </c>
      <c r="B279" t="s">
        <v>839</v>
      </c>
      <c r="C279" t="s">
        <v>597</v>
      </c>
      <c r="D279" t="s">
        <v>615</v>
      </c>
      <c r="E279">
        <v>1</v>
      </c>
      <c r="J279" t="s">
        <v>505</v>
      </c>
      <c r="K279">
        <v>-547.418159</v>
      </c>
      <c r="L279" t="s">
        <v>505</v>
      </c>
      <c r="M279">
        <v>-446.3286713</v>
      </c>
      <c r="N279" t="s">
        <v>505</v>
      </c>
      <c r="O279">
        <v>-631.1399136</v>
      </c>
      <c r="Z279" t="s">
        <v>505</v>
      </c>
      <c r="AA279">
        <v>-534.7461016</v>
      </c>
    </row>
    <row r="280" spans="1:27" ht="12.75">
      <c r="A280">
        <v>712</v>
      </c>
      <c r="B280" t="s">
        <v>840</v>
      </c>
      <c r="C280" t="s">
        <v>597</v>
      </c>
      <c r="D280" t="s">
        <v>615</v>
      </c>
      <c r="E280">
        <v>3</v>
      </c>
      <c r="K280">
        <v>-367.5082987</v>
      </c>
      <c r="AA280">
        <v>-356.6062393</v>
      </c>
    </row>
    <row r="281" spans="1:4" ht="12.75">
      <c r="A281">
        <v>725</v>
      </c>
      <c r="B281" t="s">
        <v>843</v>
      </c>
      <c r="C281" t="s">
        <v>597</v>
      </c>
      <c r="D281" t="s">
        <v>615</v>
      </c>
    </row>
    <row r="282" spans="1:4" ht="12.75">
      <c r="A282">
        <v>806</v>
      </c>
      <c r="B282" t="s">
        <v>846</v>
      </c>
      <c r="C282" t="s">
        <v>597</v>
      </c>
      <c r="D282" t="s">
        <v>615</v>
      </c>
    </row>
    <row r="283" spans="1:4" ht="12.75">
      <c r="A283">
        <v>806</v>
      </c>
      <c r="B283" t="s">
        <v>847</v>
      </c>
      <c r="C283" t="s">
        <v>597</v>
      </c>
      <c r="D283" t="s">
        <v>615</v>
      </c>
    </row>
    <row r="284" spans="1:27" ht="12.75">
      <c r="A284">
        <v>809</v>
      </c>
      <c r="B284" t="s">
        <v>848</v>
      </c>
      <c r="C284" t="s">
        <v>597</v>
      </c>
      <c r="D284" t="s">
        <v>615</v>
      </c>
      <c r="E284">
        <v>2</v>
      </c>
      <c r="K284">
        <v>99.60831414</v>
      </c>
      <c r="M284">
        <v>99.49031991</v>
      </c>
      <c r="O284">
        <v>99.48245638</v>
      </c>
      <c r="AA284">
        <v>99.52666419</v>
      </c>
    </row>
    <row r="285" spans="1:27" ht="12.75">
      <c r="A285">
        <v>809</v>
      </c>
      <c r="B285" t="s">
        <v>849</v>
      </c>
      <c r="C285" t="s">
        <v>597</v>
      </c>
      <c r="D285" t="s">
        <v>615</v>
      </c>
      <c r="E285">
        <v>1</v>
      </c>
      <c r="K285">
        <v>99.98744399</v>
      </c>
      <c r="M285">
        <v>99.98326041</v>
      </c>
      <c r="O285">
        <v>99.98684997</v>
      </c>
      <c r="AA285">
        <v>99.98585198</v>
      </c>
    </row>
    <row r="286" spans="1:27" ht="12.75">
      <c r="A286">
        <v>809</v>
      </c>
      <c r="B286" t="s">
        <v>850</v>
      </c>
      <c r="C286" t="s">
        <v>597</v>
      </c>
      <c r="D286" t="s">
        <v>615</v>
      </c>
      <c r="E286">
        <v>2</v>
      </c>
      <c r="K286">
        <v>99.89795862</v>
      </c>
      <c r="M286">
        <v>99.88977808</v>
      </c>
      <c r="O286">
        <v>99.88377462</v>
      </c>
      <c r="AA286">
        <v>99.89052485</v>
      </c>
    </row>
    <row r="287" spans="1:27" ht="12.75">
      <c r="A287">
        <v>810</v>
      </c>
      <c r="B287" t="s">
        <v>851</v>
      </c>
      <c r="C287" t="s">
        <v>597</v>
      </c>
      <c r="D287" t="s">
        <v>615</v>
      </c>
      <c r="E287">
        <v>2</v>
      </c>
      <c r="K287">
        <v>99.61943983</v>
      </c>
      <c r="M287">
        <v>99.87707387</v>
      </c>
      <c r="O287">
        <v>99.5277005</v>
      </c>
      <c r="AA287">
        <v>99.67433996</v>
      </c>
    </row>
    <row r="288" spans="1:27" ht="12.75">
      <c r="A288">
        <v>810</v>
      </c>
      <c r="B288" t="s">
        <v>852</v>
      </c>
      <c r="C288" t="s">
        <v>597</v>
      </c>
      <c r="D288" t="s">
        <v>615</v>
      </c>
      <c r="E288">
        <v>1</v>
      </c>
      <c r="K288">
        <v>99.97137054</v>
      </c>
      <c r="M288">
        <v>99.9715752</v>
      </c>
      <c r="O288">
        <v>99.9719802</v>
      </c>
      <c r="AA288">
        <v>99.97161808</v>
      </c>
    </row>
    <row r="289" spans="1:27" ht="12.75">
      <c r="A289">
        <v>810</v>
      </c>
      <c r="B289" t="s">
        <v>853</v>
      </c>
      <c r="C289" t="s">
        <v>597</v>
      </c>
      <c r="D289" t="s">
        <v>615</v>
      </c>
      <c r="E289">
        <v>2</v>
      </c>
      <c r="K289">
        <v>99.989332</v>
      </c>
      <c r="M289">
        <v>99.99087645</v>
      </c>
      <c r="O289">
        <v>99.98936299</v>
      </c>
      <c r="AA289">
        <v>99.98985352</v>
      </c>
    </row>
    <row r="290" spans="1:27" ht="12.75">
      <c r="A290">
        <v>824</v>
      </c>
      <c r="B290" t="s">
        <v>854</v>
      </c>
      <c r="C290" t="s">
        <v>597</v>
      </c>
      <c r="D290" t="s">
        <v>615</v>
      </c>
      <c r="E290">
        <v>1</v>
      </c>
      <c r="K290">
        <v>97.92624195</v>
      </c>
      <c r="M290">
        <v>97.96739553</v>
      </c>
      <c r="O290">
        <v>97.84725831</v>
      </c>
      <c r="AA290">
        <v>97.90454158</v>
      </c>
    </row>
    <row r="291" spans="1:27" ht="12.75">
      <c r="A291">
        <v>825</v>
      </c>
      <c r="B291" t="s">
        <v>855</v>
      </c>
      <c r="C291" t="s">
        <v>597</v>
      </c>
      <c r="D291" t="s">
        <v>615</v>
      </c>
      <c r="E291">
        <v>1</v>
      </c>
      <c r="K291">
        <v>99.9970625</v>
      </c>
      <c r="L291" t="s">
        <v>505</v>
      </c>
      <c r="M291">
        <v>99.99868056</v>
      </c>
      <c r="O291">
        <v>99.99798551</v>
      </c>
      <c r="AA291">
        <v>99.99798074</v>
      </c>
    </row>
    <row r="292" spans="1:27" ht="12.75">
      <c r="A292">
        <v>825</v>
      </c>
      <c r="B292" t="s">
        <v>856</v>
      </c>
      <c r="C292" t="s">
        <v>597</v>
      </c>
      <c r="D292" t="s">
        <v>615</v>
      </c>
      <c r="E292">
        <v>1</v>
      </c>
      <c r="J292" t="s">
        <v>505</v>
      </c>
      <c r="K292">
        <v>99.01803787</v>
      </c>
      <c r="L292" t="s">
        <v>505</v>
      </c>
      <c r="M292">
        <v>96.8087574</v>
      </c>
      <c r="N292" t="s">
        <v>505</v>
      </c>
      <c r="O292">
        <v>90.2481922</v>
      </c>
      <c r="Z292" t="s">
        <v>505</v>
      </c>
      <c r="AA292">
        <v>97.1507444</v>
      </c>
    </row>
    <row r="293" spans="1:27" ht="12.75">
      <c r="A293">
        <v>905</v>
      </c>
      <c r="B293" t="s">
        <v>868</v>
      </c>
      <c r="C293" t="s">
        <v>597</v>
      </c>
      <c r="D293" t="s">
        <v>615</v>
      </c>
      <c r="E293">
        <v>1</v>
      </c>
      <c r="K293">
        <v>99.66503075</v>
      </c>
      <c r="M293">
        <v>99.38075853</v>
      </c>
      <c r="O293">
        <v>99.45401729</v>
      </c>
      <c r="AA293">
        <v>99.53372998</v>
      </c>
    </row>
    <row r="294" spans="1:27" ht="12.75">
      <c r="A294">
        <v>915</v>
      </c>
      <c r="B294" t="s">
        <v>870</v>
      </c>
      <c r="C294" t="s">
        <v>597</v>
      </c>
      <c r="D294" t="s">
        <v>615</v>
      </c>
      <c r="E294">
        <v>1</v>
      </c>
      <c r="AA294">
        <v>98.35598271</v>
      </c>
    </row>
    <row r="295" spans="1:4" ht="12.75">
      <c r="A295">
        <v>915</v>
      </c>
      <c r="B295" t="s">
        <v>871</v>
      </c>
      <c r="C295" t="s">
        <v>597</v>
      </c>
      <c r="D295" t="s">
        <v>615</v>
      </c>
    </row>
    <row r="296" spans="1:27" ht="12.75">
      <c r="A296">
        <v>307</v>
      </c>
      <c r="B296" t="s">
        <v>696</v>
      </c>
      <c r="C296" t="s">
        <v>697</v>
      </c>
      <c r="D296" t="s">
        <v>698</v>
      </c>
      <c r="E296">
        <v>4</v>
      </c>
      <c r="K296">
        <v>99.97730527</v>
      </c>
      <c r="M296">
        <v>99.82021234</v>
      </c>
      <c r="O296">
        <v>99.97033263</v>
      </c>
      <c r="Q296">
        <v>99.97464388</v>
      </c>
      <c r="AA296">
        <v>99.93517123</v>
      </c>
    </row>
    <row r="297" spans="1:27" ht="12.75">
      <c r="A297">
        <v>307</v>
      </c>
      <c r="B297" t="s">
        <v>699</v>
      </c>
      <c r="C297" t="s">
        <v>697</v>
      </c>
      <c r="D297" t="s">
        <v>698</v>
      </c>
      <c r="E297">
        <v>3</v>
      </c>
      <c r="K297">
        <v>99.89262225</v>
      </c>
      <c r="M297">
        <v>99.95513501</v>
      </c>
      <c r="O297">
        <v>99.9786527</v>
      </c>
      <c r="AA297">
        <v>99.93974701</v>
      </c>
    </row>
    <row r="298" spans="1:27" ht="12.75">
      <c r="A298">
        <v>307</v>
      </c>
      <c r="B298" t="s">
        <v>700</v>
      </c>
      <c r="C298" t="s">
        <v>697</v>
      </c>
      <c r="D298" t="s">
        <v>698</v>
      </c>
      <c r="E298">
        <v>2</v>
      </c>
      <c r="K298">
        <v>99.99604492</v>
      </c>
      <c r="M298">
        <v>99.99464784</v>
      </c>
      <c r="O298">
        <v>99.99792712</v>
      </c>
      <c r="AA298">
        <v>99.99627882</v>
      </c>
    </row>
    <row r="299" spans="1:27" ht="12.75">
      <c r="A299">
        <v>307</v>
      </c>
      <c r="B299" t="s">
        <v>701</v>
      </c>
      <c r="C299" t="s">
        <v>697</v>
      </c>
      <c r="D299" t="s">
        <v>698</v>
      </c>
      <c r="E299">
        <v>1</v>
      </c>
      <c r="K299">
        <v>99.99830189</v>
      </c>
      <c r="M299">
        <v>99.99920377</v>
      </c>
      <c r="O299">
        <v>99.99847314</v>
      </c>
      <c r="AA299">
        <v>99.99866016</v>
      </c>
    </row>
    <row r="300" spans="1:27" ht="12.75">
      <c r="A300">
        <v>307</v>
      </c>
      <c r="B300" t="s">
        <v>702</v>
      </c>
      <c r="C300" t="s">
        <v>697</v>
      </c>
      <c r="D300" t="s">
        <v>698</v>
      </c>
      <c r="E300">
        <v>1</v>
      </c>
      <c r="K300">
        <v>99.99823487</v>
      </c>
      <c r="M300">
        <v>99.99876991</v>
      </c>
      <c r="O300">
        <v>99.99965999</v>
      </c>
      <c r="AA300">
        <v>99.99889045</v>
      </c>
    </row>
    <row r="301" spans="1:27" ht="12.75">
      <c r="A301">
        <v>307</v>
      </c>
      <c r="B301" t="s">
        <v>703</v>
      </c>
      <c r="C301" t="s">
        <v>697</v>
      </c>
      <c r="D301" t="s">
        <v>698</v>
      </c>
      <c r="E301">
        <v>1</v>
      </c>
      <c r="K301">
        <v>99.99920189</v>
      </c>
      <c r="M301">
        <v>99.99695136</v>
      </c>
      <c r="O301">
        <v>99.99803384</v>
      </c>
      <c r="AA301">
        <v>99.99807531</v>
      </c>
    </row>
    <row r="302" spans="1:27" ht="12.75">
      <c r="A302">
        <v>307</v>
      </c>
      <c r="B302" t="s">
        <v>704</v>
      </c>
      <c r="C302" t="s">
        <v>697</v>
      </c>
      <c r="D302" t="s">
        <v>698</v>
      </c>
      <c r="E302">
        <v>4</v>
      </c>
      <c r="K302">
        <v>99.98949238</v>
      </c>
      <c r="M302">
        <v>99.42505339</v>
      </c>
      <c r="O302">
        <v>99.96986089</v>
      </c>
      <c r="Q302">
        <v>99.95297804</v>
      </c>
      <c r="AA302">
        <v>99.7867859</v>
      </c>
    </row>
    <row r="303" spans="1:27" ht="12.75">
      <c r="A303">
        <v>307</v>
      </c>
      <c r="B303" t="s">
        <v>705</v>
      </c>
      <c r="C303" t="s">
        <v>697</v>
      </c>
      <c r="D303" t="s">
        <v>698</v>
      </c>
      <c r="E303">
        <v>4</v>
      </c>
      <c r="K303">
        <v>99.80743306</v>
      </c>
      <c r="M303">
        <v>99.86510266</v>
      </c>
      <c r="O303">
        <v>99.92714656</v>
      </c>
      <c r="Q303">
        <v>99.88602147</v>
      </c>
      <c r="AA303">
        <v>99.87366267</v>
      </c>
    </row>
    <row r="304" spans="1:27" ht="12.75">
      <c r="A304">
        <v>307</v>
      </c>
      <c r="B304" t="s">
        <v>706</v>
      </c>
      <c r="C304" t="s">
        <v>697</v>
      </c>
      <c r="D304" t="s">
        <v>698</v>
      </c>
      <c r="E304">
        <v>4</v>
      </c>
      <c r="K304">
        <v>99.94577536</v>
      </c>
      <c r="M304">
        <v>99.94344401</v>
      </c>
      <c r="O304">
        <v>99.69718412</v>
      </c>
      <c r="AA304">
        <v>99.8082831</v>
      </c>
    </row>
    <row r="305" spans="1:27" ht="12.75">
      <c r="A305">
        <v>311</v>
      </c>
      <c r="B305" t="s">
        <v>707</v>
      </c>
      <c r="C305" t="s">
        <v>697</v>
      </c>
      <c r="D305" t="s">
        <v>698</v>
      </c>
      <c r="E305">
        <v>2</v>
      </c>
      <c r="J305" t="s">
        <v>505</v>
      </c>
      <c r="K305">
        <v>99.96692313</v>
      </c>
      <c r="L305" t="s">
        <v>505</v>
      </c>
      <c r="M305">
        <v>99.9710708</v>
      </c>
      <c r="N305" t="s">
        <v>505</v>
      </c>
      <c r="O305">
        <v>99.96791795</v>
      </c>
      <c r="AA305">
        <v>99.96889727</v>
      </c>
    </row>
    <row r="306" spans="1:27" ht="12.75">
      <c r="A306">
        <v>311</v>
      </c>
      <c r="B306" t="s">
        <v>708</v>
      </c>
      <c r="C306" t="s">
        <v>697</v>
      </c>
      <c r="D306" t="s">
        <v>698</v>
      </c>
      <c r="E306">
        <v>1</v>
      </c>
      <c r="K306">
        <v>99.97710122</v>
      </c>
      <c r="M306">
        <v>99.99146819</v>
      </c>
      <c r="O306">
        <v>99.98907744</v>
      </c>
      <c r="AA306">
        <v>99.98597823</v>
      </c>
    </row>
    <row r="307" spans="1:27" ht="12.75">
      <c r="A307">
        <v>312</v>
      </c>
      <c r="B307" t="s">
        <v>709</v>
      </c>
      <c r="C307" t="s">
        <v>697</v>
      </c>
      <c r="D307" t="s">
        <v>698</v>
      </c>
      <c r="E307">
        <v>3</v>
      </c>
      <c r="K307">
        <v>99.97636735</v>
      </c>
      <c r="L307" t="s">
        <v>505</v>
      </c>
      <c r="M307">
        <v>99.95610988</v>
      </c>
      <c r="N307" t="s">
        <v>505</v>
      </c>
      <c r="O307">
        <v>99.98604056</v>
      </c>
      <c r="AA307">
        <v>99.97288384</v>
      </c>
    </row>
    <row r="308" spans="1:27" ht="12.75">
      <c r="A308">
        <v>312</v>
      </c>
      <c r="B308" t="s">
        <v>710</v>
      </c>
      <c r="C308" t="s">
        <v>697</v>
      </c>
      <c r="D308" t="s">
        <v>698</v>
      </c>
      <c r="E308">
        <v>1</v>
      </c>
      <c r="K308">
        <v>99.99307476</v>
      </c>
      <c r="M308">
        <v>99.98913861</v>
      </c>
      <c r="O308">
        <v>99.98599693</v>
      </c>
      <c r="AA308">
        <v>99.98900488</v>
      </c>
    </row>
    <row r="309" spans="1:4" ht="12.75">
      <c r="A309">
        <v>312</v>
      </c>
      <c r="B309" t="s">
        <v>711</v>
      </c>
      <c r="C309" t="s">
        <v>697</v>
      </c>
      <c r="D309" t="s">
        <v>698</v>
      </c>
    </row>
    <row r="310" spans="1:4" ht="12.75">
      <c r="A310">
        <v>313</v>
      </c>
      <c r="B310" t="s">
        <v>712</v>
      </c>
      <c r="C310" t="s">
        <v>697</v>
      </c>
      <c r="D310" t="s">
        <v>698</v>
      </c>
    </row>
    <row r="311" spans="1:27" ht="12.75">
      <c r="A311">
        <v>313</v>
      </c>
      <c r="B311" t="s">
        <v>713</v>
      </c>
      <c r="C311" t="s">
        <v>697</v>
      </c>
      <c r="D311" t="s">
        <v>698</v>
      </c>
      <c r="E311">
        <v>1</v>
      </c>
      <c r="K311">
        <v>99.88530258</v>
      </c>
      <c r="M311">
        <v>99.88224396</v>
      </c>
      <c r="O311">
        <v>99.90784531</v>
      </c>
      <c r="AA311">
        <v>99.89188789</v>
      </c>
    </row>
    <row r="312" spans="1:27" ht="12.75">
      <c r="A312">
        <v>314</v>
      </c>
      <c r="B312" t="s">
        <v>714</v>
      </c>
      <c r="C312" t="s">
        <v>697</v>
      </c>
      <c r="D312" t="s">
        <v>698</v>
      </c>
      <c r="E312">
        <v>3</v>
      </c>
      <c r="J312" t="s">
        <v>505</v>
      </c>
      <c r="K312">
        <v>99.97713551</v>
      </c>
      <c r="L312" t="s">
        <v>505</v>
      </c>
      <c r="M312">
        <v>99.88853998</v>
      </c>
      <c r="N312" t="s">
        <v>505</v>
      </c>
      <c r="O312">
        <v>99.94849265</v>
      </c>
      <c r="Z312" t="s">
        <v>505</v>
      </c>
      <c r="AA312">
        <v>99.94016908</v>
      </c>
    </row>
    <row r="313" spans="1:27" ht="12.75">
      <c r="A313">
        <v>314</v>
      </c>
      <c r="B313" t="s">
        <v>715</v>
      </c>
      <c r="C313" t="s">
        <v>697</v>
      </c>
      <c r="D313" t="s">
        <v>698</v>
      </c>
      <c r="E313">
        <v>1</v>
      </c>
      <c r="K313">
        <v>99.88369709</v>
      </c>
      <c r="M313">
        <v>99.92786912</v>
      </c>
      <c r="O313">
        <v>99.94085806</v>
      </c>
      <c r="AA313">
        <v>99.9150379</v>
      </c>
    </row>
    <row r="314" spans="1:27" ht="12.75">
      <c r="A314">
        <v>314</v>
      </c>
      <c r="B314" t="s">
        <v>716</v>
      </c>
      <c r="C314" t="s">
        <v>697</v>
      </c>
      <c r="D314" t="s">
        <v>698</v>
      </c>
      <c r="E314">
        <v>2</v>
      </c>
      <c r="K314">
        <v>99.99523014</v>
      </c>
      <c r="M314">
        <v>99.99179726</v>
      </c>
      <c r="O314">
        <v>99.97751094</v>
      </c>
      <c r="AA314">
        <v>99.98822506</v>
      </c>
    </row>
    <row r="315" spans="1:4" ht="12.75">
      <c r="A315">
        <v>336</v>
      </c>
      <c r="B315" t="s">
        <v>737</v>
      </c>
      <c r="C315" t="s">
        <v>697</v>
      </c>
      <c r="D315" t="s">
        <v>698</v>
      </c>
    </row>
    <row r="316" spans="1:27" ht="12.75">
      <c r="A316">
        <v>474</v>
      </c>
      <c r="B316" t="s">
        <v>785</v>
      </c>
      <c r="C316" t="s">
        <v>697</v>
      </c>
      <c r="D316" t="s">
        <v>698</v>
      </c>
      <c r="E316">
        <v>2</v>
      </c>
      <c r="K316">
        <v>99.98900159</v>
      </c>
      <c r="M316">
        <v>99.95808328</v>
      </c>
      <c r="O316">
        <v>99.98576463</v>
      </c>
      <c r="AA316">
        <v>99.97816706</v>
      </c>
    </row>
    <row r="317" spans="1:27" ht="12.75">
      <c r="A317">
        <v>474</v>
      </c>
      <c r="B317" t="s">
        <v>786</v>
      </c>
      <c r="C317" t="s">
        <v>697</v>
      </c>
      <c r="D317" t="s">
        <v>698</v>
      </c>
      <c r="E317">
        <v>1</v>
      </c>
      <c r="K317">
        <v>99.99064838</v>
      </c>
      <c r="M317">
        <v>99.99138745</v>
      </c>
      <c r="O317">
        <v>99.98939848</v>
      </c>
      <c r="AA317">
        <v>99.9904846</v>
      </c>
    </row>
    <row r="318" spans="1:27" ht="12.75">
      <c r="A318">
        <v>476</v>
      </c>
      <c r="B318" t="s">
        <v>787</v>
      </c>
      <c r="C318" t="s">
        <v>697</v>
      </c>
      <c r="D318" t="s">
        <v>698</v>
      </c>
      <c r="E318">
        <v>2</v>
      </c>
      <c r="K318">
        <v>99.91013466</v>
      </c>
      <c r="M318">
        <v>99.89095103</v>
      </c>
      <c r="O318">
        <v>99.86560622</v>
      </c>
      <c r="AA318">
        <v>99.89095682</v>
      </c>
    </row>
    <row r="319" spans="1:27" ht="12.75">
      <c r="A319">
        <v>476</v>
      </c>
      <c r="B319" t="s">
        <v>788</v>
      </c>
      <c r="C319" t="s">
        <v>697</v>
      </c>
      <c r="D319" t="s">
        <v>698</v>
      </c>
      <c r="E319">
        <v>1</v>
      </c>
      <c r="K319">
        <v>99.98269548</v>
      </c>
      <c r="M319">
        <v>99.97202224</v>
      </c>
      <c r="O319">
        <v>99.9754975</v>
      </c>
      <c r="AA319">
        <v>99.97691982</v>
      </c>
    </row>
    <row r="320" spans="1:4" ht="12.75">
      <c r="A320">
        <v>479</v>
      </c>
      <c r="B320" t="s">
        <v>790</v>
      </c>
      <c r="C320" t="s">
        <v>697</v>
      </c>
      <c r="D320" t="s">
        <v>698</v>
      </c>
    </row>
    <row r="321" spans="1:4" ht="12.75">
      <c r="A321">
        <v>479</v>
      </c>
      <c r="B321" t="s">
        <v>791</v>
      </c>
      <c r="C321" t="s">
        <v>697</v>
      </c>
      <c r="D321" t="s">
        <v>698</v>
      </c>
    </row>
    <row r="323" spans="1:4" ht="12.75">
      <c r="A323">
        <v>232</v>
      </c>
      <c r="B323" t="s">
        <v>254</v>
      </c>
      <c r="C323" t="s">
        <v>93</v>
      </c>
      <c r="D323" t="s">
        <v>201</v>
      </c>
    </row>
    <row r="324" spans="1:4" ht="12.75">
      <c r="A324">
        <v>724</v>
      </c>
      <c r="B324" t="s">
        <v>380</v>
      </c>
      <c r="C324" t="s">
        <v>93</v>
      </c>
      <c r="D324" t="s">
        <v>201</v>
      </c>
    </row>
    <row r="325" spans="1:27" ht="12.75">
      <c r="A325">
        <v>759</v>
      </c>
      <c r="B325" t="s">
        <v>442</v>
      </c>
      <c r="C325" t="s">
        <v>93</v>
      </c>
      <c r="D325" t="s">
        <v>201</v>
      </c>
      <c r="E325">
        <v>1</v>
      </c>
      <c r="F325" t="s">
        <v>352</v>
      </c>
      <c r="I325" t="s">
        <v>556</v>
      </c>
      <c r="K325">
        <v>92.72872277</v>
      </c>
      <c r="M325">
        <v>93.49237774</v>
      </c>
      <c r="O325">
        <v>89.88181556</v>
      </c>
      <c r="AA325">
        <v>92.01885183</v>
      </c>
    </row>
    <row r="326" spans="1:4" ht="12.75">
      <c r="A326">
        <v>759</v>
      </c>
      <c r="B326" t="s">
        <v>331</v>
      </c>
      <c r="C326" t="s">
        <v>93</v>
      </c>
      <c r="D326" t="s">
        <v>201</v>
      </c>
    </row>
    <row r="327" spans="1:27" ht="12.75">
      <c r="A327">
        <v>760</v>
      </c>
      <c r="B327" t="s">
        <v>456</v>
      </c>
      <c r="C327" t="s">
        <v>93</v>
      </c>
      <c r="D327" t="s">
        <v>201</v>
      </c>
      <c r="E327">
        <v>1</v>
      </c>
      <c r="F327" t="s">
        <v>352</v>
      </c>
      <c r="I327" t="s">
        <v>537</v>
      </c>
      <c r="O327">
        <v>72.88766578</v>
      </c>
      <c r="Z327" t="s">
        <v>505</v>
      </c>
      <c r="AA327">
        <v>44.23262582</v>
      </c>
    </row>
    <row r="328" spans="1:4" ht="12.75">
      <c r="A328">
        <v>760</v>
      </c>
      <c r="B328" t="s">
        <v>332</v>
      </c>
      <c r="C328" t="s">
        <v>93</v>
      </c>
      <c r="D328" t="s">
        <v>201</v>
      </c>
    </row>
    <row r="329" spans="1:4" ht="12.75">
      <c r="A329">
        <v>761</v>
      </c>
      <c r="B329" t="s">
        <v>288</v>
      </c>
      <c r="C329" t="s">
        <v>93</v>
      </c>
      <c r="D329" t="s">
        <v>201</v>
      </c>
    </row>
    <row r="330" spans="1:4" ht="12.75">
      <c r="A330">
        <v>767</v>
      </c>
      <c r="B330" t="s">
        <v>289</v>
      </c>
      <c r="C330" t="s">
        <v>93</v>
      </c>
      <c r="D330" t="s">
        <v>201</v>
      </c>
    </row>
    <row r="331" spans="1:27" ht="12.75">
      <c r="A331">
        <v>776</v>
      </c>
      <c r="B331" t="s">
        <v>349</v>
      </c>
      <c r="C331" t="s">
        <v>93</v>
      </c>
      <c r="D331" t="s">
        <v>201</v>
      </c>
      <c r="E331">
        <v>1</v>
      </c>
      <c r="F331" t="s">
        <v>354</v>
      </c>
      <c r="G331" t="s">
        <v>347</v>
      </c>
      <c r="H331" t="s">
        <v>347</v>
      </c>
      <c r="K331">
        <v>98.78707443</v>
      </c>
      <c r="M331">
        <v>97.92932375</v>
      </c>
      <c r="AA331">
        <v>98.00936768</v>
      </c>
    </row>
    <row r="332" spans="1:27" ht="12.75">
      <c r="A332">
        <v>777</v>
      </c>
      <c r="B332" t="s">
        <v>369</v>
      </c>
      <c r="C332" t="s">
        <v>93</v>
      </c>
      <c r="D332" t="s">
        <v>201</v>
      </c>
      <c r="E332">
        <v>1</v>
      </c>
      <c r="F332" t="s">
        <v>354</v>
      </c>
      <c r="G332" t="s">
        <v>347</v>
      </c>
      <c r="H332" t="s">
        <v>347</v>
      </c>
      <c r="K332">
        <v>96.4775402</v>
      </c>
      <c r="M332">
        <v>93.94130963</v>
      </c>
      <c r="O332">
        <v>94.44874228</v>
      </c>
      <c r="AA332">
        <v>94.91351633</v>
      </c>
    </row>
    <row r="333" spans="1:27" ht="12.75">
      <c r="A333">
        <v>778</v>
      </c>
      <c r="B333" t="s">
        <v>446</v>
      </c>
      <c r="C333" t="s">
        <v>93</v>
      </c>
      <c r="D333" t="s">
        <v>201</v>
      </c>
      <c r="E333">
        <v>1</v>
      </c>
      <c r="F333" t="s">
        <v>352</v>
      </c>
      <c r="I333" t="s">
        <v>537</v>
      </c>
      <c r="K333">
        <v>76.17399901</v>
      </c>
      <c r="L333" t="s">
        <v>505</v>
      </c>
      <c r="M333">
        <v>81.18994298</v>
      </c>
      <c r="N333" t="s">
        <v>505</v>
      </c>
      <c r="O333">
        <v>-185.1434958</v>
      </c>
      <c r="AA333">
        <v>34.42437923</v>
      </c>
    </row>
    <row r="334" spans="1:27" ht="12.75">
      <c r="A334">
        <v>812</v>
      </c>
      <c r="B334" t="s">
        <v>428</v>
      </c>
      <c r="C334" t="s">
        <v>93</v>
      </c>
      <c r="D334" t="s">
        <v>201</v>
      </c>
      <c r="E334">
        <v>1</v>
      </c>
      <c r="F334" t="s">
        <v>354</v>
      </c>
      <c r="G334" t="s">
        <v>347</v>
      </c>
      <c r="H334" t="s">
        <v>347</v>
      </c>
      <c r="J334" t="s">
        <v>505</v>
      </c>
      <c r="K334">
        <v>80.25103639</v>
      </c>
      <c r="M334">
        <v>90.1982512</v>
      </c>
      <c r="N334" t="s">
        <v>505</v>
      </c>
      <c r="O334">
        <v>81.79398457</v>
      </c>
      <c r="AA334">
        <v>83.97654567</v>
      </c>
    </row>
    <row r="335" spans="1:4" ht="12.75">
      <c r="A335">
        <v>813</v>
      </c>
      <c r="B335" t="s">
        <v>297</v>
      </c>
      <c r="C335" t="s">
        <v>93</v>
      </c>
      <c r="D335" t="s">
        <v>201</v>
      </c>
    </row>
    <row r="336" spans="1:4" ht="12.75">
      <c r="A336">
        <v>814</v>
      </c>
      <c r="B336" t="s">
        <v>278</v>
      </c>
      <c r="C336" t="s">
        <v>93</v>
      </c>
      <c r="D336" t="s">
        <v>201</v>
      </c>
    </row>
    <row r="337" spans="1:4" ht="12.75">
      <c r="A337">
        <v>815</v>
      </c>
      <c r="B337" t="s">
        <v>267</v>
      </c>
      <c r="C337" t="s">
        <v>93</v>
      </c>
      <c r="D337" t="s">
        <v>201</v>
      </c>
    </row>
    <row r="338" spans="1:27" ht="12.75">
      <c r="A338">
        <v>819</v>
      </c>
      <c r="B338" t="s">
        <v>372</v>
      </c>
      <c r="C338" t="s">
        <v>93</v>
      </c>
      <c r="D338" t="s">
        <v>201</v>
      </c>
      <c r="E338">
        <v>1</v>
      </c>
      <c r="F338" t="s">
        <v>354</v>
      </c>
      <c r="G338" t="s">
        <v>347</v>
      </c>
      <c r="H338" t="s">
        <v>347</v>
      </c>
      <c r="K338">
        <v>99.75066347</v>
      </c>
      <c r="M338">
        <v>99.67105632</v>
      </c>
      <c r="O338">
        <v>99.50888253</v>
      </c>
      <c r="AA338">
        <v>99.64687342</v>
      </c>
    </row>
    <row r="339" spans="1:27" ht="12.75">
      <c r="A339">
        <v>843</v>
      </c>
      <c r="B339" t="s">
        <v>242</v>
      </c>
      <c r="C339" t="s">
        <v>93</v>
      </c>
      <c r="D339" t="s">
        <v>201</v>
      </c>
      <c r="E339">
        <v>1</v>
      </c>
      <c r="F339" t="s">
        <v>352</v>
      </c>
      <c r="I339" t="s">
        <v>537</v>
      </c>
      <c r="K339">
        <v>29.72565212</v>
      </c>
      <c r="M339">
        <v>27.93315007</v>
      </c>
      <c r="O339">
        <v>34.86182027</v>
      </c>
      <c r="AA339">
        <v>31.51694335</v>
      </c>
    </row>
    <row r="340" spans="1:27" ht="12.75">
      <c r="A340">
        <v>849</v>
      </c>
      <c r="B340" t="s">
        <v>358</v>
      </c>
      <c r="C340" t="s">
        <v>93</v>
      </c>
      <c r="D340" t="s">
        <v>201</v>
      </c>
      <c r="E340">
        <v>1</v>
      </c>
      <c r="F340" t="s">
        <v>354</v>
      </c>
      <c r="G340" t="s">
        <v>347</v>
      </c>
      <c r="H340" t="s">
        <v>347</v>
      </c>
      <c r="K340">
        <v>98.06451613</v>
      </c>
      <c r="M340">
        <v>93.64548495</v>
      </c>
      <c r="O340">
        <v>94.01993355</v>
      </c>
      <c r="AA340">
        <v>95.39881476</v>
      </c>
    </row>
    <row r="341" spans="1:27" ht="12.75">
      <c r="A341">
        <v>849</v>
      </c>
      <c r="B341" t="s">
        <v>370</v>
      </c>
      <c r="C341" t="s">
        <v>93</v>
      </c>
      <c r="D341" t="s">
        <v>201</v>
      </c>
      <c r="E341">
        <v>1</v>
      </c>
      <c r="F341" t="s">
        <v>348</v>
      </c>
      <c r="K341">
        <v>95.22687276</v>
      </c>
      <c r="M341">
        <v>97.41205089</v>
      </c>
      <c r="O341">
        <v>97.79574031</v>
      </c>
      <c r="AA341">
        <v>96.8104527</v>
      </c>
    </row>
    <row r="342" spans="1:27" ht="12.75">
      <c r="A342">
        <v>849</v>
      </c>
      <c r="B342" t="s">
        <v>249</v>
      </c>
      <c r="C342" t="s">
        <v>93</v>
      </c>
      <c r="D342" t="s">
        <v>201</v>
      </c>
      <c r="E342">
        <v>1</v>
      </c>
      <c r="F342" t="s">
        <v>204</v>
      </c>
      <c r="K342">
        <v>90.31414749</v>
      </c>
      <c r="M342">
        <v>86.66577772</v>
      </c>
      <c r="O342">
        <v>16.41214568</v>
      </c>
      <c r="AA342">
        <v>62.75331787</v>
      </c>
    </row>
    <row r="343" spans="1:27" ht="12.75">
      <c r="A343">
        <v>901</v>
      </c>
      <c r="B343" t="s">
        <v>340</v>
      </c>
      <c r="C343" t="s">
        <v>93</v>
      </c>
      <c r="D343" t="s">
        <v>339</v>
      </c>
      <c r="E343">
        <v>1</v>
      </c>
      <c r="F343" t="s">
        <v>354</v>
      </c>
      <c r="G343" t="s">
        <v>347</v>
      </c>
      <c r="H343" t="s">
        <v>347</v>
      </c>
      <c r="K343">
        <v>99.5883957</v>
      </c>
      <c r="M343">
        <v>99.63990259</v>
      </c>
      <c r="O343">
        <v>99.51624206</v>
      </c>
      <c r="AA343">
        <v>99.58314785</v>
      </c>
    </row>
    <row r="344" spans="1:27" ht="12.75">
      <c r="A344">
        <v>901</v>
      </c>
      <c r="B344" t="s">
        <v>360</v>
      </c>
      <c r="C344" t="s">
        <v>93</v>
      </c>
      <c r="D344" t="s">
        <v>339</v>
      </c>
      <c r="E344">
        <v>1</v>
      </c>
      <c r="F344" t="s">
        <v>348</v>
      </c>
      <c r="K344">
        <v>99.58659223</v>
      </c>
      <c r="M344">
        <v>99.7486562</v>
      </c>
      <c r="O344">
        <v>99.71471538</v>
      </c>
      <c r="AA344">
        <v>99.68425643</v>
      </c>
    </row>
    <row r="345" spans="1:27" ht="12.75">
      <c r="A345">
        <v>910</v>
      </c>
      <c r="B345" t="s">
        <v>413</v>
      </c>
      <c r="C345" t="s">
        <v>93</v>
      </c>
      <c r="D345" t="s">
        <v>201</v>
      </c>
      <c r="E345">
        <v>1</v>
      </c>
      <c r="F345" t="s">
        <v>352</v>
      </c>
      <c r="I345" t="s">
        <v>537</v>
      </c>
      <c r="K345">
        <v>80.49486949</v>
      </c>
      <c r="M345">
        <v>80.22778195</v>
      </c>
      <c r="O345">
        <v>-116.6002185</v>
      </c>
      <c r="AA345">
        <v>72.53525252</v>
      </c>
    </row>
    <row r="346" spans="1:27" ht="12.75">
      <c r="A346">
        <v>911</v>
      </c>
      <c r="B346" t="s">
        <v>435</v>
      </c>
      <c r="C346" t="s">
        <v>93</v>
      </c>
      <c r="D346" t="s">
        <v>201</v>
      </c>
      <c r="E346">
        <v>1</v>
      </c>
      <c r="F346" t="s">
        <v>204</v>
      </c>
      <c r="G346" t="s">
        <v>204</v>
      </c>
      <c r="K346">
        <v>58.49987581</v>
      </c>
      <c r="M346">
        <v>42.8552851</v>
      </c>
      <c r="O346">
        <v>55.32259884</v>
      </c>
      <c r="AA346">
        <v>57.52559772</v>
      </c>
    </row>
    <row r="347" spans="1:4" ht="12.75">
      <c r="A347">
        <v>911</v>
      </c>
      <c r="B347" t="s">
        <v>275</v>
      </c>
      <c r="C347" t="s">
        <v>93</v>
      </c>
      <c r="D347" t="s">
        <v>201</v>
      </c>
    </row>
    <row r="348" spans="1:4" ht="12.75">
      <c r="A348">
        <v>911</v>
      </c>
      <c r="B348" t="s">
        <v>273</v>
      </c>
      <c r="C348" t="s">
        <v>93</v>
      </c>
      <c r="D348" t="s">
        <v>201</v>
      </c>
    </row>
    <row r="349" spans="1:27" ht="12.75">
      <c r="A349">
        <v>911</v>
      </c>
      <c r="B349" t="s">
        <v>437</v>
      </c>
      <c r="C349" t="s">
        <v>93</v>
      </c>
      <c r="D349" t="s">
        <v>201</v>
      </c>
      <c r="E349">
        <v>1</v>
      </c>
      <c r="F349" t="s">
        <v>204</v>
      </c>
      <c r="G349" t="s">
        <v>204</v>
      </c>
      <c r="K349">
        <v>59.4155352</v>
      </c>
      <c r="M349">
        <v>7.779979295</v>
      </c>
      <c r="O349">
        <v>43.58416158</v>
      </c>
      <c r="AA349">
        <v>41.83249051</v>
      </c>
    </row>
    <row r="350" spans="1:27" ht="12.75">
      <c r="A350">
        <v>911</v>
      </c>
      <c r="B350" t="s">
        <v>438</v>
      </c>
      <c r="C350" t="s">
        <v>93</v>
      </c>
      <c r="D350" t="s">
        <v>201</v>
      </c>
      <c r="E350">
        <v>1</v>
      </c>
      <c r="F350" t="s">
        <v>204</v>
      </c>
      <c r="G350" t="s">
        <v>204</v>
      </c>
      <c r="K350">
        <v>50.23724828</v>
      </c>
      <c r="M350">
        <v>55.75664194</v>
      </c>
      <c r="O350">
        <v>42.48208609</v>
      </c>
      <c r="AA350">
        <v>52.1857683</v>
      </c>
    </row>
    <row r="351" spans="1:27" ht="12.75">
      <c r="A351">
        <v>911</v>
      </c>
      <c r="B351" t="s">
        <v>378</v>
      </c>
      <c r="C351" t="s">
        <v>93</v>
      </c>
      <c r="D351" t="s">
        <v>201</v>
      </c>
      <c r="E351">
        <v>1</v>
      </c>
      <c r="F351" t="s">
        <v>204</v>
      </c>
      <c r="G351" t="s">
        <v>204</v>
      </c>
      <c r="K351">
        <v>-725.7719146</v>
      </c>
      <c r="M351">
        <v>-948.9962223</v>
      </c>
      <c r="O351">
        <v>-706.4202637</v>
      </c>
      <c r="AA351">
        <v>-755.0537509</v>
      </c>
    </row>
    <row r="352" spans="1:27" ht="12.75">
      <c r="A352">
        <v>912</v>
      </c>
      <c r="B352" t="s">
        <v>398</v>
      </c>
      <c r="C352" t="s">
        <v>93</v>
      </c>
      <c r="D352" t="s">
        <v>201</v>
      </c>
      <c r="E352">
        <v>2</v>
      </c>
      <c r="F352" t="s">
        <v>352</v>
      </c>
      <c r="I352" t="s">
        <v>537</v>
      </c>
      <c r="K352">
        <v>-14.66367069</v>
      </c>
      <c r="M352">
        <v>35.08379352</v>
      </c>
      <c r="O352">
        <v>-25.94297968</v>
      </c>
      <c r="AA352">
        <v>18.28627991</v>
      </c>
    </row>
    <row r="353" spans="1:4" ht="12.75">
      <c r="A353">
        <v>912</v>
      </c>
      <c r="B353" t="s">
        <v>233</v>
      </c>
      <c r="C353" t="s">
        <v>93</v>
      </c>
      <c r="D353" t="s">
        <v>201</v>
      </c>
    </row>
    <row r="354" spans="1:27" s="2" customFormat="1" ht="12.75">
      <c r="A354" s="2">
        <v>1000</v>
      </c>
      <c r="B354" s="2" t="s">
        <v>449</v>
      </c>
      <c r="C354" s="2" t="s">
        <v>93</v>
      </c>
      <c r="D354" s="2" t="s">
        <v>201</v>
      </c>
      <c r="E354" s="2">
        <v>1</v>
      </c>
      <c r="F354" s="2" t="s">
        <v>352</v>
      </c>
      <c r="G354" s="3"/>
      <c r="I354" s="2" t="s">
        <v>537</v>
      </c>
      <c r="O354" s="2">
        <v>66.88371951</v>
      </c>
      <c r="Q354" s="2">
        <v>-41.55890805</v>
      </c>
      <c r="S354" s="2">
        <v>67.93507997</v>
      </c>
      <c r="AA354" s="2">
        <v>16.78918258</v>
      </c>
    </row>
    <row r="355" spans="1:7" ht="12.75">
      <c r="A355">
        <v>1018</v>
      </c>
      <c r="B355" t="s">
        <v>502</v>
      </c>
      <c r="C355" t="s">
        <v>93</v>
      </c>
      <c r="D355" t="s">
        <v>201</v>
      </c>
      <c r="G355" s="1"/>
    </row>
    <row r="356" spans="1:27" ht="12.75">
      <c r="A356">
        <v>2008</v>
      </c>
      <c r="B356" t="s">
        <v>399</v>
      </c>
      <c r="C356" t="s">
        <v>93</v>
      </c>
      <c r="D356" t="s">
        <v>201</v>
      </c>
      <c r="E356">
        <v>1</v>
      </c>
      <c r="F356" t="s">
        <v>352</v>
      </c>
      <c r="G356" s="1"/>
      <c r="I356" t="s">
        <v>537</v>
      </c>
      <c r="K356">
        <v>69.7939809</v>
      </c>
      <c r="M356">
        <v>-30.6963752</v>
      </c>
      <c r="O356">
        <v>69.50010125</v>
      </c>
      <c r="AA356">
        <v>47.93477794</v>
      </c>
    </row>
    <row r="357" spans="1:27" ht="12.75">
      <c r="A357">
        <v>2013</v>
      </c>
      <c r="B357" t="s">
        <v>434</v>
      </c>
      <c r="C357" t="s">
        <v>93</v>
      </c>
      <c r="D357" t="s">
        <v>201</v>
      </c>
      <c r="E357">
        <v>1</v>
      </c>
      <c r="F357" t="s">
        <v>352</v>
      </c>
      <c r="G357" s="1"/>
      <c r="I357" t="s">
        <v>556</v>
      </c>
      <c r="K357">
        <v>86.85751918</v>
      </c>
      <c r="M357">
        <v>84.54675832</v>
      </c>
      <c r="O357">
        <v>90.27332897</v>
      </c>
      <c r="AA357">
        <v>87.21974516</v>
      </c>
    </row>
    <row r="358" spans="1:27" s="2" customFormat="1" ht="12.75">
      <c r="A358" s="2">
        <v>2013</v>
      </c>
      <c r="B358" s="2" t="s">
        <v>460</v>
      </c>
      <c r="C358" s="2" t="s">
        <v>93</v>
      </c>
      <c r="D358" s="2" t="s">
        <v>201</v>
      </c>
      <c r="E358" s="2">
        <v>1</v>
      </c>
      <c r="F358" s="2" t="s">
        <v>352</v>
      </c>
      <c r="G358" s="3"/>
      <c r="I358" s="2" t="s">
        <v>556</v>
      </c>
      <c r="K358" s="2">
        <v>92.05307955</v>
      </c>
      <c r="AA358" s="2">
        <v>80.42265813</v>
      </c>
    </row>
    <row r="359" spans="1:27" ht="12.75">
      <c r="A359">
        <v>2021</v>
      </c>
      <c r="B359" t="s">
        <v>394</v>
      </c>
      <c r="C359" t="s">
        <v>93</v>
      </c>
      <c r="D359" t="s">
        <v>201</v>
      </c>
      <c r="E359">
        <v>1</v>
      </c>
      <c r="F359" t="s">
        <v>352</v>
      </c>
      <c r="G359" s="1"/>
      <c r="I359" t="s">
        <v>537</v>
      </c>
      <c r="Q359">
        <v>87.146157</v>
      </c>
      <c r="S359">
        <v>88.69552502</v>
      </c>
      <c r="U359">
        <v>86.55295712</v>
      </c>
      <c r="Y359">
        <v>81.34688846</v>
      </c>
      <c r="Z359" t="s">
        <v>505</v>
      </c>
      <c r="AA359">
        <v>85.91833313</v>
      </c>
    </row>
    <row r="360" spans="1:27" ht="12.75">
      <c r="A360" t="s">
        <v>402</v>
      </c>
      <c r="B360" t="s">
        <v>399</v>
      </c>
      <c r="C360" t="s">
        <v>93</v>
      </c>
      <c r="D360" t="s">
        <v>201</v>
      </c>
      <c r="E360">
        <v>1</v>
      </c>
      <c r="F360" t="s">
        <v>352</v>
      </c>
      <c r="G360" s="1"/>
      <c r="I360" t="s">
        <v>537</v>
      </c>
      <c r="K360">
        <v>69.7939809</v>
      </c>
      <c r="M360">
        <v>-30.6963752</v>
      </c>
      <c r="O360">
        <v>69.50010125</v>
      </c>
      <c r="AA360">
        <v>47.93477794</v>
      </c>
    </row>
    <row r="361" spans="1:4" ht="12.75">
      <c r="A361" t="s">
        <v>132</v>
      </c>
      <c r="B361" t="s">
        <v>254</v>
      </c>
      <c r="C361" t="s">
        <v>93</v>
      </c>
      <c r="D361" t="s">
        <v>201</v>
      </c>
    </row>
    <row r="362" spans="1:27" ht="12.75">
      <c r="A362" t="s">
        <v>193</v>
      </c>
      <c r="B362" t="s">
        <v>442</v>
      </c>
      <c r="C362" t="s">
        <v>93</v>
      </c>
      <c r="D362" t="s">
        <v>201</v>
      </c>
      <c r="E362">
        <v>1</v>
      </c>
      <c r="F362" t="s">
        <v>352</v>
      </c>
      <c r="I362" t="s">
        <v>556</v>
      </c>
      <c r="K362">
        <v>92.72872277</v>
      </c>
      <c r="M362">
        <v>93.49237774</v>
      </c>
      <c r="O362">
        <v>89.88181556</v>
      </c>
      <c r="AA362">
        <v>92.01885183</v>
      </c>
    </row>
    <row r="363" spans="1:4" ht="12.75">
      <c r="A363" t="s">
        <v>193</v>
      </c>
      <c r="B363" t="s">
        <v>331</v>
      </c>
      <c r="C363" t="s">
        <v>93</v>
      </c>
      <c r="D363" t="s">
        <v>201</v>
      </c>
    </row>
    <row r="364" spans="1:4" ht="12.75">
      <c r="A364" t="s">
        <v>151</v>
      </c>
      <c r="B364" t="s">
        <v>288</v>
      </c>
      <c r="C364" t="s">
        <v>93</v>
      </c>
      <c r="D364" t="s">
        <v>201</v>
      </c>
    </row>
    <row r="365" spans="1:4" ht="12.75">
      <c r="A365" t="s">
        <v>154</v>
      </c>
      <c r="B365" t="s">
        <v>289</v>
      </c>
      <c r="C365" t="s">
        <v>93</v>
      </c>
      <c r="D365" t="s">
        <v>201</v>
      </c>
    </row>
    <row r="366" spans="1:4" ht="12.75">
      <c r="A366" t="s">
        <v>155</v>
      </c>
      <c r="B366" t="s">
        <v>289</v>
      </c>
      <c r="C366" t="s">
        <v>93</v>
      </c>
      <c r="D366" t="s">
        <v>201</v>
      </c>
    </row>
    <row r="367" spans="1:4" ht="12.75">
      <c r="A367" t="s">
        <v>156</v>
      </c>
      <c r="B367" t="s">
        <v>289</v>
      </c>
      <c r="C367" t="s">
        <v>93</v>
      </c>
      <c r="D367" t="s">
        <v>201</v>
      </c>
    </row>
    <row r="368" spans="1:4" ht="12.75">
      <c r="A368" t="s">
        <v>157</v>
      </c>
      <c r="B368" t="s">
        <v>289</v>
      </c>
      <c r="C368" t="s">
        <v>93</v>
      </c>
      <c r="D368" t="s">
        <v>201</v>
      </c>
    </row>
    <row r="369" spans="1:27" ht="12.75">
      <c r="A369" t="s">
        <v>368</v>
      </c>
      <c r="B369" t="s">
        <v>372</v>
      </c>
      <c r="C369" t="s">
        <v>93</v>
      </c>
      <c r="D369" t="s">
        <v>201</v>
      </c>
      <c r="E369">
        <v>1</v>
      </c>
      <c r="F369" t="s">
        <v>354</v>
      </c>
      <c r="G369" t="s">
        <v>347</v>
      </c>
      <c r="H369" t="s">
        <v>347</v>
      </c>
      <c r="K369">
        <v>99.75066347</v>
      </c>
      <c r="M369">
        <v>99.67105632</v>
      </c>
      <c r="O369">
        <v>99.50888253</v>
      </c>
      <c r="AA369">
        <v>99.64687342</v>
      </c>
    </row>
    <row r="370" spans="1:27" ht="12.75">
      <c r="A370" t="s">
        <v>123</v>
      </c>
      <c r="B370" t="s">
        <v>242</v>
      </c>
      <c r="C370" t="s">
        <v>93</v>
      </c>
      <c r="D370" t="s">
        <v>201</v>
      </c>
      <c r="E370">
        <v>1</v>
      </c>
      <c r="F370" t="s">
        <v>352</v>
      </c>
      <c r="I370" t="s">
        <v>537</v>
      </c>
      <c r="K370">
        <v>29.72565212</v>
      </c>
      <c r="M370">
        <v>27.93315007</v>
      </c>
      <c r="O370">
        <v>34.86182027</v>
      </c>
      <c r="AA370">
        <v>31.51694335</v>
      </c>
    </row>
    <row r="371" spans="1:27" ht="12.75">
      <c r="A371" t="s">
        <v>124</v>
      </c>
      <c r="B371" t="s">
        <v>242</v>
      </c>
      <c r="C371" t="s">
        <v>93</v>
      </c>
      <c r="D371" t="s">
        <v>201</v>
      </c>
      <c r="E371">
        <v>1</v>
      </c>
      <c r="F371" t="s">
        <v>352</v>
      </c>
      <c r="I371" t="s">
        <v>537</v>
      </c>
      <c r="K371">
        <v>29.72565212</v>
      </c>
      <c r="M371">
        <v>27.93315007</v>
      </c>
      <c r="O371">
        <v>34.86182027</v>
      </c>
      <c r="AA371">
        <v>31.51694335</v>
      </c>
    </row>
    <row r="372" spans="1:27" ht="12.75">
      <c r="A372" t="s">
        <v>141</v>
      </c>
      <c r="B372" t="s">
        <v>435</v>
      </c>
      <c r="C372" t="s">
        <v>93</v>
      </c>
      <c r="D372" t="s">
        <v>201</v>
      </c>
      <c r="E372">
        <v>1</v>
      </c>
      <c r="F372" t="s">
        <v>204</v>
      </c>
      <c r="G372" t="s">
        <v>204</v>
      </c>
      <c r="K372">
        <v>58.49987581</v>
      </c>
      <c r="M372">
        <v>42.8552851</v>
      </c>
      <c r="O372">
        <v>55.32259884</v>
      </c>
      <c r="AA372">
        <v>57.52559772</v>
      </c>
    </row>
    <row r="373" spans="1:4" ht="12.75">
      <c r="A373" t="s">
        <v>141</v>
      </c>
      <c r="B373" t="s">
        <v>275</v>
      </c>
      <c r="C373" t="s">
        <v>93</v>
      </c>
      <c r="D373" t="s">
        <v>201</v>
      </c>
    </row>
    <row r="374" spans="1:4" ht="12.75">
      <c r="A374" t="s">
        <v>141</v>
      </c>
      <c r="B374" t="s">
        <v>273</v>
      </c>
      <c r="C374" t="s">
        <v>93</v>
      </c>
      <c r="D374" t="s">
        <v>201</v>
      </c>
    </row>
    <row r="375" spans="1:27" ht="12.75">
      <c r="A375" t="s">
        <v>141</v>
      </c>
      <c r="B375" t="s">
        <v>437</v>
      </c>
      <c r="C375" t="s">
        <v>93</v>
      </c>
      <c r="D375" t="s">
        <v>201</v>
      </c>
      <c r="E375">
        <v>1</v>
      </c>
      <c r="F375" t="s">
        <v>204</v>
      </c>
      <c r="G375" t="s">
        <v>204</v>
      </c>
      <c r="K375">
        <v>59.4155352</v>
      </c>
      <c r="M375">
        <v>7.779979295</v>
      </c>
      <c r="O375">
        <v>43.58416158</v>
      </c>
      <c r="AA375">
        <v>41.83249051</v>
      </c>
    </row>
    <row r="376" spans="1:27" ht="12.75">
      <c r="A376" t="s">
        <v>141</v>
      </c>
      <c r="B376" t="s">
        <v>438</v>
      </c>
      <c r="C376" t="s">
        <v>93</v>
      </c>
      <c r="D376" t="s">
        <v>201</v>
      </c>
      <c r="E376">
        <v>1</v>
      </c>
      <c r="F376" t="s">
        <v>204</v>
      </c>
      <c r="G376" t="s">
        <v>204</v>
      </c>
      <c r="K376">
        <v>50.23724828</v>
      </c>
      <c r="M376">
        <v>55.75664194</v>
      </c>
      <c r="O376">
        <v>42.48208609</v>
      </c>
      <c r="AA376">
        <v>52.1857683</v>
      </c>
    </row>
    <row r="377" spans="1:27" ht="12.75">
      <c r="A377" t="s">
        <v>141</v>
      </c>
      <c r="B377" t="s">
        <v>378</v>
      </c>
      <c r="C377" t="s">
        <v>93</v>
      </c>
      <c r="D377" t="s">
        <v>201</v>
      </c>
      <c r="E377">
        <v>1</v>
      </c>
      <c r="F377" t="s">
        <v>204</v>
      </c>
      <c r="G377" t="s">
        <v>204</v>
      </c>
      <c r="K377">
        <v>-725.7719146</v>
      </c>
      <c r="M377">
        <v>-948.9962223</v>
      </c>
      <c r="O377">
        <v>-706.4202637</v>
      </c>
      <c r="AA377">
        <v>-755.0537509</v>
      </c>
    </row>
    <row r="378" spans="1:27" ht="12.75">
      <c r="A378" t="s">
        <v>143</v>
      </c>
      <c r="B378" t="s">
        <v>435</v>
      </c>
      <c r="C378" t="s">
        <v>93</v>
      </c>
      <c r="D378" t="s">
        <v>201</v>
      </c>
      <c r="E378">
        <v>1</v>
      </c>
      <c r="F378" t="s">
        <v>204</v>
      </c>
      <c r="G378" t="s">
        <v>204</v>
      </c>
      <c r="K378">
        <v>58.49987581</v>
      </c>
      <c r="M378">
        <v>42.8552851</v>
      </c>
      <c r="O378">
        <v>55.32259884</v>
      </c>
      <c r="AA378">
        <v>57.52559772</v>
      </c>
    </row>
    <row r="379" spans="1:4" ht="12.75">
      <c r="A379" t="s">
        <v>143</v>
      </c>
      <c r="B379" t="s">
        <v>275</v>
      </c>
      <c r="C379" t="s">
        <v>93</v>
      </c>
      <c r="D379" t="s">
        <v>201</v>
      </c>
    </row>
    <row r="380" spans="1:4" ht="12.75">
      <c r="A380" t="s">
        <v>143</v>
      </c>
      <c r="B380" t="s">
        <v>273</v>
      </c>
      <c r="C380" t="s">
        <v>93</v>
      </c>
      <c r="D380" t="s">
        <v>201</v>
      </c>
    </row>
    <row r="381" spans="1:27" ht="12.75">
      <c r="A381" t="s">
        <v>143</v>
      </c>
      <c r="B381" t="s">
        <v>437</v>
      </c>
      <c r="C381" t="s">
        <v>93</v>
      </c>
      <c r="D381" t="s">
        <v>201</v>
      </c>
      <c r="E381">
        <v>1</v>
      </c>
      <c r="F381" t="s">
        <v>204</v>
      </c>
      <c r="G381" t="s">
        <v>204</v>
      </c>
      <c r="K381">
        <v>59.4155352</v>
      </c>
      <c r="M381">
        <v>7.779979295</v>
      </c>
      <c r="O381">
        <v>43.58416158</v>
      </c>
      <c r="AA381">
        <v>41.83249051</v>
      </c>
    </row>
    <row r="382" spans="1:27" ht="12.75">
      <c r="A382" t="s">
        <v>143</v>
      </c>
      <c r="B382" t="s">
        <v>438</v>
      </c>
      <c r="C382" t="s">
        <v>93</v>
      </c>
      <c r="D382" t="s">
        <v>201</v>
      </c>
      <c r="E382">
        <v>1</v>
      </c>
      <c r="F382" t="s">
        <v>204</v>
      </c>
      <c r="G382" t="s">
        <v>204</v>
      </c>
      <c r="K382">
        <v>50.23724828</v>
      </c>
      <c r="M382">
        <v>55.75664194</v>
      </c>
      <c r="O382">
        <v>42.48208609</v>
      </c>
      <c r="AA382">
        <v>52.1857683</v>
      </c>
    </row>
    <row r="383" spans="1:27" ht="12.75">
      <c r="A383" t="s">
        <v>143</v>
      </c>
      <c r="B383" t="s">
        <v>378</v>
      </c>
      <c r="C383" t="s">
        <v>93</v>
      </c>
      <c r="D383" t="s">
        <v>201</v>
      </c>
      <c r="E383">
        <v>1</v>
      </c>
      <c r="F383" t="s">
        <v>204</v>
      </c>
      <c r="G383" t="s">
        <v>204</v>
      </c>
      <c r="K383">
        <v>-725.7719146</v>
      </c>
      <c r="M383">
        <v>-948.9962223</v>
      </c>
      <c r="O383">
        <v>-706.4202637</v>
      </c>
      <c r="AA383">
        <v>-755.0537509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35"/>
  <sheetViews>
    <sheetView workbookViewId="0" topLeftCell="A1">
      <selection activeCell="A1" sqref="A1"/>
    </sheetView>
  </sheetViews>
  <sheetFormatPr defaultColWidth="9.140625" defaultRowHeight="12.75"/>
  <sheetData>
    <row r="1" spans="1:254" ht="14.25">
      <c r="A1" t="s">
        <v>2</v>
      </c>
      <c r="B1" t="s">
        <v>3</v>
      </c>
      <c r="C1" t="s">
        <v>467</v>
      </c>
      <c r="D1" t="s">
        <v>468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469</v>
      </c>
      <c r="K1" t="s">
        <v>470</v>
      </c>
      <c r="L1" t="s">
        <v>13</v>
      </c>
      <c r="M1" t="s">
        <v>471</v>
      </c>
      <c r="N1" t="s">
        <v>15</v>
      </c>
      <c r="O1" s="4" t="s">
        <v>472</v>
      </c>
      <c r="P1" t="s">
        <v>473</v>
      </c>
      <c r="Q1" t="s">
        <v>474</v>
      </c>
      <c r="R1" t="s">
        <v>475</v>
      </c>
      <c r="S1" t="s">
        <v>20</v>
      </c>
      <c r="T1" t="s">
        <v>21</v>
      </c>
      <c r="U1" t="s">
        <v>22</v>
      </c>
      <c r="V1" t="s">
        <v>24</v>
      </c>
      <c r="W1" t="s">
        <v>24</v>
      </c>
      <c r="X1" t="s">
        <v>26</v>
      </c>
      <c r="Y1" t="s">
        <v>26</v>
      </c>
      <c r="Z1" t="s">
        <v>27</v>
      </c>
      <c r="AA1" s="26"/>
      <c r="AB1" s="28" t="s">
        <v>501</v>
      </c>
      <c r="AC1" s="22" t="s">
        <v>476</v>
      </c>
      <c r="AD1" s="23"/>
      <c r="AE1" s="24"/>
      <c r="AF1" s="23"/>
      <c r="AG1" s="24"/>
      <c r="AH1" s="23"/>
      <c r="AI1" s="24"/>
      <c r="AJ1" s="23"/>
      <c r="AK1" s="24"/>
      <c r="AL1" s="24"/>
      <c r="AM1" s="24"/>
      <c r="AN1" s="24"/>
      <c r="AO1" s="24"/>
      <c r="AP1" s="24"/>
      <c r="AQ1" s="25"/>
      <c r="AR1" s="25"/>
      <c r="AS1" s="25"/>
      <c r="AT1" s="25"/>
      <c r="BC1" s="45" t="s">
        <v>480</v>
      </c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9" t="s">
        <v>477</v>
      </c>
      <c r="CC1" s="46"/>
      <c r="CD1" s="46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8"/>
      <c r="CV1" s="49" t="s">
        <v>880</v>
      </c>
      <c r="CW1" s="46"/>
      <c r="CX1" s="46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8"/>
      <c r="DP1" s="130" t="s">
        <v>478</v>
      </c>
      <c r="DQ1" s="127"/>
      <c r="DR1" s="127"/>
      <c r="DS1" s="127"/>
      <c r="DT1" s="127"/>
      <c r="DU1" s="129"/>
      <c r="DV1" s="126" t="s">
        <v>479</v>
      </c>
      <c r="DW1" s="127"/>
      <c r="DX1" s="128"/>
      <c r="DY1" s="127"/>
      <c r="DZ1" s="128"/>
      <c r="EA1" s="129"/>
      <c r="EB1" s="132" t="s">
        <v>504</v>
      </c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4"/>
      <c r="FC1" s="131" t="s">
        <v>872</v>
      </c>
      <c r="FD1" s="127"/>
      <c r="FE1" s="127"/>
      <c r="FF1" s="127"/>
      <c r="FG1" s="129"/>
      <c r="FH1" s="131" t="s">
        <v>873</v>
      </c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9"/>
      <c r="FZ1" s="131" t="s">
        <v>881</v>
      </c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9"/>
      <c r="GR1" s="4"/>
      <c r="GS1" s="60" t="s">
        <v>882</v>
      </c>
      <c r="GT1" s="57"/>
      <c r="GU1" s="57"/>
      <c r="GV1" s="57"/>
      <c r="GW1" s="58"/>
      <c r="GX1" s="59" t="s">
        <v>893</v>
      </c>
      <c r="GY1" s="60" t="s">
        <v>892</v>
      </c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8"/>
      <c r="HX1" s="63" t="s">
        <v>888</v>
      </c>
      <c r="HY1" s="60" t="s">
        <v>895</v>
      </c>
      <c r="HZ1" s="57"/>
      <c r="IA1" s="57"/>
      <c r="IB1" s="57"/>
      <c r="IC1" s="57"/>
      <c r="ID1" s="57"/>
      <c r="IE1" s="56"/>
      <c r="IF1" s="57" t="s">
        <v>890</v>
      </c>
      <c r="IG1" s="57"/>
      <c r="IH1" s="57"/>
      <c r="II1" s="57"/>
      <c r="IJ1" s="57"/>
      <c r="IK1" s="57"/>
      <c r="IL1" s="58"/>
      <c r="IM1" s="66" t="s">
        <v>904</v>
      </c>
      <c r="IN1" s="64"/>
      <c r="IO1" s="64"/>
      <c r="IP1" s="67" t="s">
        <v>906</v>
      </c>
      <c r="IQ1" s="68"/>
      <c r="IR1" s="64"/>
      <c r="IS1" s="64"/>
      <c r="IT1" s="65"/>
    </row>
    <row r="2" spans="3:253" ht="14.25">
      <c r="C2" t="s">
        <v>481</v>
      </c>
      <c r="D2" t="s">
        <v>481</v>
      </c>
      <c r="J2" t="s">
        <v>482</v>
      </c>
      <c r="K2" t="s">
        <v>483</v>
      </c>
      <c r="M2" t="s">
        <v>484</v>
      </c>
      <c r="O2" s="4" t="s">
        <v>485</v>
      </c>
      <c r="P2" t="s">
        <v>486</v>
      </c>
      <c r="Q2" t="s">
        <v>486</v>
      </c>
      <c r="R2" t="s">
        <v>486</v>
      </c>
      <c r="V2" t="s">
        <v>487</v>
      </c>
      <c r="X2" t="s">
        <v>487</v>
      </c>
      <c r="AA2" s="26" t="s">
        <v>490</v>
      </c>
      <c r="AB2" s="28"/>
      <c r="AC2" s="9"/>
      <c r="AD2" s="8" t="s">
        <v>488</v>
      </c>
      <c r="AE2" s="10"/>
      <c r="AF2" s="8" t="s">
        <v>425</v>
      </c>
      <c r="AG2" s="10"/>
      <c r="AH2" s="8" t="s">
        <v>270</v>
      </c>
      <c r="AI2" s="10"/>
      <c r="AJ2" s="8" t="s">
        <v>209</v>
      </c>
      <c r="AK2" s="20"/>
      <c r="AL2" s="11" t="s">
        <v>397</v>
      </c>
      <c r="AM2" s="11"/>
      <c r="AN2" s="11" t="s">
        <v>494</v>
      </c>
      <c r="AO2" s="11"/>
      <c r="AP2" s="11" t="s">
        <v>495</v>
      </c>
      <c r="AR2" s="6" t="s">
        <v>496</v>
      </c>
      <c r="AS2" s="6"/>
      <c r="AT2" s="6" t="s">
        <v>497</v>
      </c>
      <c r="AV2" t="s">
        <v>498</v>
      </c>
      <c r="BC2" s="33"/>
      <c r="BD2" s="34" t="s">
        <v>425</v>
      </c>
      <c r="BE2" s="27"/>
      <c r="BF2" s="34" t="s">
        <v>270</v>
      </c>
      <c r="BG2" s="27"/>
      <c r="BH2" s="34" t="s">
        <v>209</v>
      </c>
      <c r="BI2" s="27"/>
      <c r="BJ2" s="34" t="s">
        <v>397</v>
      </c>
      <c r="BK2" s="34"/>
      <c r="BL2" s="34" t="s">
        <v>494</v>
      </c>
      <c r="BM2" s="34"/>
      <c r="BN2" s="34" t="s">
        <v>495</v>
      </c>
      <c r="BO2" s="27"/>
      <c r="BP2" s="34" t="s">
        <v>496</v>
      </c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 t="s">
        <v>488</v>
      </c>
      <c r="CB2" s="33"/>
      <c r="CC2" s="34" t="s">
        <v>492</v>
      </c>
      <c r="CD2" s="34"/>
      <c r="CE2" s="36" t="s">
        <v>425</v>
      </c>
      <c r="CF2" s="36"/>
      <c r="CG2" s="30" t="s">
        <v>270</v>
      </c>
      <c r="CH2" s="30"/>
      <c r="CI2" s="30" t="s">
        <v>209</v>
      </c>
      <c r="CJ2" s="30"/>
      <c r="CK2" s="30" t="s">
        <v>397</v>
      </c>
      <c r="CL2" s="30"/>
      <c r="CM2" s="30" t="s">
        <v>494</v>
      </c>
      <c r="CN2" s="30"/>
      <c r="CO2" s="30" t="s">
        <v>495</v>
      </c>
      <c r="CP2" s="30"/>
      <c r="CQ2" s="30" t="s">
        <v>496</v>
      </c>
      <c r="CR2" s="30"/>
      <c r="CS2" s="30" t="s">
        <v>497</v>
      </c>
      <c r="CT2" s="30"/>
      <c r="CU2" s="31" t="s">
        <v>488</v>
      </c>
      <c r="CV2" s="33"/>
      <c r="CW2" s="34" t="s">
        <v>492</v>
      </c>
      <c r="CX2" s="34"/>
      <c r="CY2" s="36" t="s">
        <v>425</v>
      </c>
      <c r="CZ2" s="36"/>
      <c r="DA2" s="30" t="s">
        <v>270</v>
      </c>
      <c r="DB2" s="30"/>
      <c r="DC2" s="30" t="s">
        <v>209</v>
      </c>
      <c r="DD2" s="30"/>
      <c r="DE2" s="30" t="s">
        <v>397</v>
      </c>
      <c r="DF2" s="30"/>
      <c r="DG2" s="30" t="s">
        <v>494</v>
      </c>
      <c r="DH2" s="30"/>
      <c r="DI2" s="30" t="s">
        <v>495</v>
      </c>
      <c r="DJ2" s="30"/>
      <c r="DK2" s="30" t="s">
        <v>496</v>
      </c>
      <c r="DL2" s="30"/>
      <c r="DM2" s="30" t="s">
        <v>497</v>
      </c>
      <c r="DN2" s="30"/>
      <c r="DO2" s="31" t="s">
        <v>488</v>
      </c>
      <c r="DP2" s="18"/>
      <c r="DQ2" s="13" t="s">
        <v>474</v>
      </c>
      <c r="DR2" s="16"/>
      <c r="DS2" s="13" t="s">
        <v>475</v>
      </c>
      <c r="DT2" s="16"/>
      <c r="DU2" s="7" t="s">
        <v>473</v>
      </c>
      <c r="DV2" s="15"/>
      <c r="DW2" s="13" t="s">
        <v>474</v>
      </c>
      <c r="DX2" s="16"/>
      <c r="DY2" s="13" t="s">
        <v>475</v>
      </c>
      <c r="DZ2" s="16"/>
      <c r="EA2" s="17" t="s">
        <v>473</v>
      </c>
      <c r="EC2" s="42" t="s">
        <v>501</v>
      </c>
      <c r="ED2" s="28" t="s">
        <v>493</v>
      </c>
      <c r="EE2" s="38" t="s">
        <v>500</v>
      </c>
      <c r="EF2" s="12"/>
      <c r="EG2" s="38" t="s">
        <v>488</v>
      </c>
      <c r="EH2" s="6"/>
      <c r="EI2" s="38" t="s">
        <v>425</v>
      </c>
      <c r="EJ2" s="6"/>
      <c r="EK2" s="38" t="s">
        <v>270</v>
      </c>
      <c r="EL2" s="6"/>
      <c r="EM2" s="38" t="s">
        <v>209</v>
      </c>
      <c r="EN2" s="6"/>
      <c r="EO2" s="38" t="s">
        <v>397</v>
      </c>
      <c r="EP2" s="6"/>
      <c r="EQ2" s="38" t="s">
        <v>494</v>
      </c>
      <c r="ER2" s="6"/>
      <c r="ES2" s="38" t="s">
        <v>495</v>
      </c>
      <c r="ET2" s="6"/>
      <c r="EU2" s="38" t="s">
        <v>496</v>
      </c>
      <c r="EV2" s="6"/>
      <c r="EW2" s="38" t="s">
        <v>497</v>
      </c>
      <c r="EX2" s="50" t="s">
        <v>485</v>
      </c>
      <c r="EY2" s="12" t="s">
        <v>511</v>
      </c>
      <c r="EZ2" s="51" t="s">
        <v>353</v>
      </c>
      <c r="FA2" s="51" t="s">
        <v>512</v>
      </c>
      <c r="FB2" s="52" t="s">
        <v>513</v>
      </c>
      <c r="FC2" s="50" t="s">
        <v>485</v>
      </c>
      <c r="FD2" s="12" t="s">
        <v>511</v>
      </c>
      <c r="FE2" s="51" t="s">
        <v>353</v>
      </c>
      <c r="FF2" s="51" t="s">
        <v>512</v>
      </c>
      <c r="FG2" s="52" t="s">
        <v>513</v>
      </c>
      <c r="FI2" s="36" t="s">
        <v>425</v>
      </c>
      <c r="FJ2" s="36"/>
      <c r="FK2" s="30" t="s">
        <v>270</v>
      </c>
      <c r="FL2" s="30"/>
      <c r="FM2" s="30" t="s">
        <v>209</v>
      </c>
      <c r="FN2" s="30"/>
      <c r="FO2" s="30" t="s">
        <v>397</v>
      </c>
      <c r="FP2" s="30"/>
      <c r="FQ2" s="30" t="s">
        <v>494</v>
      </c>
      <c r="FR2" s="30"/>
      <c r="FS2" s="30" t="s">
        <v>495</v>
      </c>
      <c r="FT2" s="30"/>
      <c r="FU2" s="30" t="s">
        <v>496</v>
      </c>
      <c r="FV2" s="30"/>
      <c r="FW2" s="30" t="s">
        <v>497</v>
      </c>
      <c r="FX2" s="30"/>
      <c r="FY2" s="32" t="s">
        <v>488</v>
      </c>
      <c r="GA2" s="36" t="s">
        <v>425</v>
      </c>
      <c r="GB2" s="36"/>
      <c r="GC2" s="30" t="s">
        <v>270</v>
      </c>
      <c r="GD2" s="30"/>
      <c r="GE2" s="30" t="s">
        <v>209</v>
      </c>
      <c r="GF2" s="30"/>
      <c r="GG2" s="30" t="s">
        <v>397</v>
      </c>
      <c r="GH2" s="30"/>
      <c r="GI2" s="30" t="s">
        <v>494</v>
      </c>
      <c r="GJ2" s="30"/>
      <c r="GK2" s="30" t="s">
        <v>495</v>
      </c>
      <c r="GL2" s="30"/>
      <c r="GM2" s="30" t="s">
        <v>496</v>
      </c>
      <c r="GN2" s="30"/>
      <c r="GO2" s="30" t="s">
        <v>497</v>
      </c>
      <c r="GP2" s="30"/>
      <c r="GQ2" s="32" t="s">
        <v>488</v>
      </c>
      <c r="GR2" s="4"/>
      <c r="GS2" s="60" t="s">
        <v>883</v>
      </c>
      <c r="GT2" s="57"/>
      <c r="GU2" s="57"/>
      <c r="GV2" s="57"/>
      <c r="GW2" s="58"/>
      <c r="GX2" s="59" t="s">
        <v>884</v>
      </c>
      <c r="GY2" s="61" t="s">
        <v>425</v>
      </c>
      <c r="GZ2" s="59"/>
      <c r="HA2" s="59" t="s">
        <v>270</v>
      </c>
      <c r="HB2" s="59"/>
      <c r="HC2" s="59" t="s">
        <v>209</v>
      </c>
      <c r="HD2" s="59"/>
      <c r="HE2" s="59" t="s">
        <v>397</v>
      </c>
      <c r="HF2" s="59"/>
      <c r="HG2" s="59" t="s">
        <v>494</v>
      </c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6" t="s">
        <v>488</v>
      </c>
      <c r="HX2" s="63" t="s">
        <v>891</v>
      </c>
      <c r="HY2" s="61" t="s">
        <v>425</v>
      </c>
      <c r="HZ2" s="59" t="s">
        <v>270</v>
      </c>
      <c r="IA2" s="59" t="s">
        <v>209</v>
      </c>
      <c r="IB2" s="59" t="s">
        <v>397</v>
      </c>
      <c r="IC2" s="59" t="s">
        <v>494</v>
      </c>
      <c r="ID2" s="59" t="s">
        <v>488</v>
      </c>
      <c r="IE2" s="56" t="s">
        <v>889</v>
      </c>
      <c r="IF2" s="59" t="s">
        <v>425</v>
      </c>
      <c r="IG2" s="59" t="s">
        <v>270</v>
      </c>
      <c r="IH2" s="59" t="s">
        <v>209</v>
      </c>
      <c r="II2" s="59" t="s">
        <v>397</v>
      </c>
      <c r="IJ2" s="59" t="s">
        <v>494</v>
      </c>
      <c r="IK2" s="55" t="s">
        <v>488</v>
      </c>
      <c r="IL2" s="56" t="s">
        <v>889</v>
      </c>
      <c r="IM2" s="27" t="s">
        <v>901</v>
      </c>
      <c r="IN2" s="55" t="s">
        <v>902</v>
      </c>
      <c r="IO2" s="55" t="s">
        <v>345</v>
      </c>
      <c r="IP2" s="54" t="s">
        <v>902</v>
      </c>
      <c r="IQ2" s="56" t="s">
        <v>345</v>
      </c>
      <c r="IR2" s="55"/>
      <c r="IS2" s="55"/>
    </row>
    <row r="3" spans="10:253" ht="12.75">
      <c r="J3" t="s">
        <v>481</v>
      </c>
      <c r="M3" t="s">
        <v>489</v>
      </c>
      <c r="O3" s="4" t="s">
        <v>481</v>
      </c>
      <c r="V3" s="19"/>
      <c r="X3" s="19"/>
      <c r="Z3" s="19"/>
      <c r="AA3" s="26"/>
      <c r="AB3" s="28" t="s">
        <v>488</v>
      </c>
      <c r="AC3" s="5" t="s">
        <v>490</v>
      </c>
      <c r="AD3" s="6" t="s">
        <v>491</v>
      </c>
      <c r="AE3" s="20" t="s">
        <v>490</v>
      </c>
      <c r="AF3" s="12" t="s">
        <v>491</v>
      </c>
      <c r="AG3" s="20" t="s">
        <v>490</v>
      </c>
      <c r="AH3" s="12" t="s">
        <v>491</v>
      </c>
      <c r="AI3" s="20" t="s">
        <v>490</v>
      </c>
      <c r="AJ3" s="6" t="s">
        <v>491</v>
      </c>
      <c r="AK3" s="20" t="s">
        <v>490</v>
      </c>
      <c r="AL3" s="20" t="s">
        <v>491</v>
      </c>
      <c r="AM3" s="20" t="s">
        <v>490</v>
      </c>
      <c r="AN3" s="20" t="s">
        <v>491</v>
      </c>
      <c r="AO3" s="20" t="s">
        <v>490</v>
      </c>
      <c r="AP3" s="20" t="s">
        <v>491</v>
      </c>
      <c r="AQ3" s="20" t="s">
        <v>490</v>
      </c>
      <c r="AR3" s="20" t="s">
        <v>491</v>
      </c>
      <c r="AS3" s="20" t="s">
        <v>490</v>
      </c>
      <c r="AT3" s="20" t="s">
        <v>491</v>
      </c>
      <c r="BC3" s="35" t="s">
        <v>490</v>
      </c>
      <c r="BD3" s="27"/>
      <c r="BE3" s="34" t="s">
        <v>490</v>
      </c>
      <c r="BF3" s="27"/>
      <c r="BG3" s="34" t="s">
        <v>490</v>
      </c>
      <c r="BH3" s="27"/>
      <c r="BI3" s="34" t="s">
        <v>490</v>
      </c>
      <c r="BJ3" s="27"/>
      <c r="BK3" s="27" t="s">
        <v>490</v>
      </c>
      <c r="BL3" s="27"/>
      <c r="BM3" s="27" t="s">
        <v>490</v>
      </c>
      <c r="BN3" s="27"/>
      <c r="BO3" s="27" t="s">
        <v>490</v>
      </c>
      <c r="BP3" s="27"/>
      <c r="BQ3" s="27" t="s">
        <v>490</v>
      </c>
      <c r="BR3" s="27"/>
      <c r="BS3" s="27"/>
      <c r="BT3" s="27"/>
      <c r="BU3" s="27"/>
      <c r="BV3" s="27"/>
      <c r="BW3" s="27"/>
      <c r="BX3" s="27"/>
      <c r="BY3" s="27"/>
      <c r="BZ3" s="27" t="s">
        <v>490</v>
      </c>
      <c r="CA3" s="27"/>
      <c r="CB3" s="33"/>
      <c r="CC3" s="34" t="s">
        <v>488</v>
      </c>
      <c r="CD3" s="34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1"/>
      <c r="CV3" s="33"/>
      <c r="CW3" s="34" t="s">
        <v>488</v>
      </c>
      <c r="CX3" s="34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1"/>
      <c r="DP3" s="20" t="s">
        <v>490</v>
      </c>
      <c r="DQ3" s="12" t="s">
        <v>491</v>
      </c>
      <c r="DR3" s="20" t="s">
        <v>490</v>
      </c>
      <c r="DS3" s="13" t="s">
        <v>491</v>
      </c>
      <c r="DT3" s="20" t="s">
        <v>490</v>
      </c>
      <c r="DU3" s="14" t="s">
        <v>491</v>
      </c>
      <c r="DV3" s="20" t="s">
        <v>490</v>
      </c>
      <c r="DW3" s="12"/>
      <c r="DX3" s="20" t="s">
        <v>490</v>
      </c>
      <c r="DY3" s="12"/>
      <c r="DZ3" s="20" t="s">
        <v>490</v>
      </c>
      <c r="EA3" s="17"/>
      <c r="EB3" s="28" t="s">
        <v>490</v>
      </c>
      <c r="EC3" s="42" t="s">
        <v>488</v>
      </c>
      <c r="ED3" s="28"/>
      <c r="EE3" s="38" t="s">
        <v>488</v>
      </c>
      <c r="EF3" s="12" t="s">
        <v>490</v>
      </c>
      <c r="EG3" s="38" t="s">
        <v>491</v>
      </c>
      <c r="EH3" s="6" t="s">
        <v>490</v>
      </c>
      <c r="EI3" s="38" t="s">
        <v>491</v>
      </c>
      <c r="EJ3" s="6" t="s">
        <v>490</v>
      </c>
      <c r="EK3" s="38" t="s">
        <v>491</v>
      </c>
      <c r="EL3" s="6" t="s">
        <v>490</v>
      </c>
      <c r="EM3" s="38" t="s">
        <v>491</v>
      </c>
      <c r="EN3" s="6" t="s">
        <v>490</v>
      </c>
      <c r="EO3" s="38" t="s">
        <v>491</v>
      </c>
      <c r="EP3" s="6" t="s">
        <v>490</v>
      </c>
      <c r="EQ3" s="38" t="s">
        <v>491</v>
      </c>
      <c r="ER3" s="6" t="s">
        <v>490</v>
      </c>
      <c r="ES3" s="38" t="s">
        <v>491</v>
      </c>
      <c r="ET3" s="6" t="s">
        <v>490</v>
      </c>
      <c r="EU3" s="38" t="s">
        <v>491</v>
      </c>
      <c r="EV3" s="6" t="s">
        <v>490</v>
      </c>
      <c r="EW3" s="38" t="s">
        <v>491</v>
      </c>
      <c r="EX3" s="50" t="s">
        <v>481</v>
      </c>
      <c r="EY3" s="12"/>
      <c r="EZ3" s="12"/>
      <c r="FA3" s="12"/>
      <c r="FB3" s="7"/>
      <c r="FC3" s="50" t="s">
        <v>481</v>
      </c>
      <c r="FD3" s="12"/>
      <c r="FE3" s="12"/>
      <c r="FF3" s="12"/>
      <c r="FG3" s="7"/>
      <c r="GR3" s="4"/>
      <c r="GS3" s="61" t="s">
        <v>884</v>
      </c>
      <c r="GT3" s="59" t="s">
        <v>885</v>
      </c>
      <c r="GU3" s="59" t="s">
        <v>886</v>
      </c>
      <c r="GV3" s="59"/>
      <c r="GW3" s="62" t="s">
        <v>887</v>
      </c>
      <c r="GX3" s="59" t="s">
        <v>894</v>
      </c>
      <c r="GY3" s="54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6"/>
      <c r="HX3" s="63" t="s">
        <v>488</v>
      </c>
      <c r="HY3" s="54"/>
      <c r="HZ3" s="55"/>
      <c r="IA3" s="55"/>
      <c r="IB3" s="55"/>
      <c r="IC3" s="55"/>
      <c r="ID3" s="55"/>
      <c r="IE3" s="56"/>
      <c r="IF3" s="55"/>
      <c r="IG3" s="55"/>
      <c r="IH3" s="55"/>
      <c r="II3" s="55"/>
      <c r="IJ3" s="55"/>
      <c r="IK3" s="55"/>
      <c r="IL3" s="56"/>
      <c r="IM3" s="27"/>
      <c r="IN3" s="55" t="s">
        <v>511</v>
      </c>
      <c r="IO3" s="55"/>
      <c r="IP3" s="54" t="s">
        <v>511</v>
      </c>
      <c r="IQ3" s="56"/>
      <c r="IR3" s="55"/>
      <c r="IS3" s="55"/>
    </row>
    <row r="4" spans="15:253" ht="12.75">
      <c r="O4" s="4"/>
      <c r="V4" s="19"/>
      <c r="X4" s="19"/>
      <c r="Z4" s="19"/>
      <c r="AA4" s="26"/>
      <c r="AB4" s="28" t="s">
        <v>499</v>
      </c>
      <c r="AC4" s="5"/>
      <c r="AE4" s="19"/>
      <c r="AG4" s="19"/>
      <c r="AI4" s="19"/>
      <c r="AK4" s="21"/>
      <c r="AL4" s="21"/>
      <c r="AM4" s="21"/>
      <c r="AN4" s="21"/>
      <c r="AO4" s="21"/>
      <c r="AP4" s="21"/>
      <c r="BC4" s="33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33"/>
      <c r="CC4" s="27"/>
      <c r="CD4" s="27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1"/>
      <c r="CV4" s="33"/>
      <c r="CW4" s="27"/>
      <c r="CX4" s="27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1"/>
      <c r="DP4" s="18"/>
      <c r="DQ4" s="2"/>
      <c r="DR4" s="18"/>
      <c r="DS4" s="2"/>
      <c r="DT4" s="18"/>
      <c r="DU4" s="17"/>
      <c r="DV4" s="18"/>
      <c r="DW4" s="2"/>
      <c r="DX4" s="18"/>
      <c r="DY4" s="2"/>
      <c r="DZ4" s="18"/>
      <c r="EA4" s="17"/>
      <c r="EB4" s="2"/>
      <c r="EC4" s="42" t="s">
        <v>499</v>
      </c>
      <c r="ED4" s="28"/>
      <c r="EE4" s="38" t="s">
        <v>499</v>
      </c>
      <c r="EF4" s="2"/>
      <c r="EG4" s="37"/>
      <c r="EI4" s="37"/>
      <c r="EK4" s="37"/>
      <c r="EM4" s="37"/>
      <c r="EO4" s="37"/>
      <c r="EQ4" s="37"/>
      <c r="ES4" s="37"/>
      <c r="EU4" s="37"/>
      <c r="EW4" s="37"/>
      <c r="EX4" s="4"/>
      <c r="GR4" s="4"/>
      <c r="GS4" s="54"/>
      <c r="GT4" s="55"/>
      <c r="GU4" s="55"/>
      <c r="GV4" s="55"/>
      <c r="GW4" s="56"/>
      <c r="GX4" s="55"/>
      <c r="GY4" s="54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6"/>
      <c r="HX4" s="63"/>
      <c r="HY4" s="54"/>
      <c r="HZ4" s="55"/>
      <c r="IA4" s="55"/>
      <c r="IB4" s="55"/>
      <c r="IC4" s="55"/>
      <c r="ID4" s="55"/>
      <c r="IE4" s="56"/>
      <c r="IF4" s="55"/>
      <c r="IG4" s="55"/>
      <c r="IH4" s="55"/>
      <c r="II4" s="55"/>
      <c r="IJ4" s="55"/>
      <c r="IK4" s="55"/>
      <c r="IL4" s="56"/>
      <c r="IM4" s="27"/>
      <c r="IN4" s="55"/>
      <c r="IO4" s="55"/>
      <c r="IP4" s="54"/>
      <c r="IQ4" s="56"/>
      <c r="IR4" s="55"/>
      <c r="IS4" s="55"/>
    </row>
    <row r="5" spans="1:255" ht="12.75">
      <c r="A5" t="s">
        <v>93</v>
      </c>
      <c r="B5" t="s">
        <v>201</v>
      </c>
      <c r="C5" t="s">
        <v>212</v>
      </c>
      <c r="D5">
        <v>1001</v>
      </c>
      <c r="E5" t="s">
        <v>100</v>
      </c>
      <c r="F5" t="s">
        <v>101</v>
      </c>
      <c r="G5" s="1">
        <v>35462</v>
      </c>
      <c r="H5" t="s">
        <v>96</v>
      </c>
      <c r="I5" t="s">
        <v>213</v>
      </c>
      <c r="J5" t="s">
        <v>209</v>
      </c>
      <c r="K5" t="s">
        <v>97</v>
      </c>
      <c r="L5" t="s">
        <v>102</v>
      </c>
      <c r="M5" t="s">
        <v>99</v>
      </c>
      <c r="N5" t="s">
        <v>99</v>
      </c>
      <c r="O5">
        <v>1</v>
      </c>
      <c r="P5" t="s">
        <v>204</v>
      </c>
      <c r="S5">
        <v>1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BC5" s="26">
        <v>100</v>
      </c>
      <c r="BD5" s="26">
        <v>1.9</v>
      </c>
      <c r="BE5" s="26">
        <v>100</v>
      </c>
      <c r="BF5" s="26">
        <v>2.4</v>
      </c>
      <c r="BG5" s="26">
        <v>100</v>
      </c>
      <c r="BH5" s="26">
        <v>4</v>
      </c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>
        <v>100</v>
      </c>
      <c r="CA5" s="26">
        <v>2.8</v>
      </c>
      <c r="CB5" s="26"/>
      <c r="CC5" s="26"/>
      <c r="CD5" s="26" t="s">
        <v>506</v>
      </c>
      <c r="CE5" s="29"/>
      <c r="CF5" s="26" t="s">
        <v>506</v>
      </c>
      <c r="CG5" s="29"/>
      <c r="CH5" s="26" t="s">
        <v>506</v>
      </c>
      <c r="CI5" s="29"/>
      <c r="CJ5" s="26" t="s">
        <v>506</v>
      </c>
      <c r="CK5" s="29"/>
      <c r="CL5" s="26" t="s">
        <v>506</v>
      </c>
      <c r="CM5" s="29"/>
      <c r="CN5" s="26" t="s">
        <v>506</v>
      </c>
      <c r="CO5" s="29"/>
      <c r="CP5" s="26" t="s">
        <v>506</v>
      </c>
      <c r="CQ5" s="29"/>
      <c r="CR5" s="26" t="s">
        <v>506</v>
      </c>
      <c r="CS5" s="29"/>
      <c r="CT5" s="26" t="s">
        <v>506</v>
      </c>
      <c r="CU5" s="29"/>
      <c r="CV5" s="26"/>
      <c r="CW5" s="26"/>
      <c r="CX5" s="26" t="s">
        <v>506</v>
      </c>
      <c r="CY5" s="29"/>
      <c r="CZ5" s="26" t="s">
        <v>506</v>
      </c>
      <c r="DA5" s="29"/>
      <c r="DB5" s="26" t="s">
        <v>506</v>
      </c>
      <c r="DC5" s="29"/>
      <c r="DD5" s="26" t="s">
        <v>506</v>
      </c>
      <c r="DE5" s="29"/>
      <c r="DF5" s="26" t="s">
        <v>506</v>
      </c>
      <c r="DG5" s="29"/>
      <c r="DH5" s="26" t="s">
        <v>506</v>
      </c>
      <c r="DI5" s="29"/>
      <c r="DJ5" s="26" t="s">
        <v>506</v>
      </c>
      <c r="DK5" s="29"/>
      <c r="DL5" s="26" t="s">
        <v>506</v>
      </c>
      <c r="DM5" s="29"/>
      <c r="DN5" s="26" t="s">
        <v>506</v>
      </c>
      <c r="DO5" s="29"/>
      <c r="DP5" s="26"/>
      <c r="DQ5" s="26"/>
      <c r="DR5" s="26"/>
      <c r="DS5" s="26"/>
      <c r="DT5" s="26"/>
      <c r="DU5" s="26"/>
      <c r="DV5" s="26">
        <v>100</v>
      </c>
      <c r="DW5" s="26">
        <v>0.9</v>
      </c>
      <c r="DX5" s="26">
        <v>100</v>
      </c>
      <c r="DY5" s="26">
        <v>0.9</v>
      </c>
      <c r="DZ5" s="26">
        <v>100</v>
      </c>
      <c r="EA5" s="26">
        <v>0.9</v>
      </c>
      <c r="EB5" s="26"/>
      <c r="EC5" s="41"/>
      <c r="ED5" t="s">
        <v>206</v>
      </c>
      <c r="EE5" s="37">
        <f aca="true" t="shared" si="0" ref="EE5:EE36">IF(DU5&gt;0,DU5,EA5)</f>
        <v>0.9</v>
      </c>
      <c r="EG5" s="37"/>
      <c r="EI5" s="37"/>
      <c r="EK5" s="37"/>
      <c r="EM5" s="37"/>
      <c r="EO5" s="37"/>
      <c r="EQ5" s="37"/>
      <c r="ES5" s="37"/>
      <c r="EU5" s="37"/>
      <c r="EW5" s="37"/>
      <c r="GS5" s="53">
        <v>7.190740741</v>
      </c>
      <c r="GT5" s="53">
        <v>19.8</v>
      </c>
      <c r="GU5" s="53">
        <v>26.99</v>
      </c>
      <c r="GV5" s="53">
        <f aca="true" t="shared" si="1" ref="GV5:GV36">GS5+GT5</f>
        <v>26.990740741</v>
      </c>
      <c r="GW5" s="53">
        <v>29.50192593</v>
      </c>
      <c r="GX5" s="53">
        <f aca="true" t="shared" si="2" ref="GX5:GX36">IF(AND(GS5&gt;0,GW5&gt;0),GS5/GW5*100,"")</f>
        <v>24.373801080179174</v>
      </c>
      <c r="GY5" s="53" t="s">
        <v>506</v>
      </c>
      <c r="GZ5" s="53"/>
      <c r="HA5" s="53" t="s">
        <v>506</v>
      </c>
      <c r="HB5" s="53"/>
      <c r="HC5" s="53" t="s">
        <v>506</v>
      </c>
      <c r="HD5" s="53"/>
      <c r="HE5" s="53" t="s">
        <v>506</v>
      </c>
      <c r="HF5" s="53"/>
      <c r="HG5" s="53" t="s">
        <v>506</v>
      </c>
      <c r="HH5" s="53"/>
      <c r="HI5" s="53" t="s">
        <v>506</v>
      </c>
      <c r="HJ5" s="53"/>
      <c r="HK5" s="53" t="s">
        <v>506</v>
      </c>
      <c r="HL5" s="53"/>
      <c r="HM5" s="53" t="s">
        <v>506</v>
      </c>
      <c r="HN5" s="53"/>
      <c r="HO5" s="53" t="s">
        <v>506</v>
      </c>
      <c r="HP5" s="53"/>
      <c r="HQ5" s="53" t="s">
        <v>506</v>
      </c>
      <c r="HR5" s="53"/>
      <c r="HS5" s="53" t="s">
        <v>506</v>
      </c>
      <c r="HT5" s="53"/>
      <c r="HU5" s="53" t="s">
        <v>506</v>
      </c>
      <c r="HV5" s="53"/>
      <c r="HW5" s="53">
        <v>0.008631397098303455</v>
      </c>
      <c r="HX5" s="53" t="s">
        <v>506</v>
      </c>
      <c r="HY5" s="53" t="s">
        <v>506</v>
      </c>
      <c r="HZ5" s="53" t="s">
        <v>506</v>
      </c>
      <c r="IA5" s="53" t="s">
        <v>506</v>
      </c>
      <c r="IB5" s="53" t="s">
        <v>506</v>
      </c>
      <c r="IC5" s="53" t="s">
        <v>506</v>
      </c>
      <c r="ID5" s="53" t="s">
        <v>506</v>
      </c>
      <c r="IE5" s="55"/>
      <c r="IF5" s="53" t="s">
        <v>506</v>
      </c>
      <c r="IG5" s="53" t="s">
        <v>506</v>
      </c>
      <c r="IH5" s="53" t="s">
        <v>506</v>
      </c>
      <c r="II5" s="53" t="s">
        <v>506</v>
      </c>
      <c r="IJ5" s="53" t="s">
        <v>506</v>
      </c>
      <c r="IK5" s="53" t="s">
        <v>506</v>
      </c>
      <c r="IL5" s="55"/>
      <c r="IM5" s="27"/>
      <c r="IN5" s="55"/>
      <c r="IO5" s="55"/>
      <c r="IP5" s="55"/>
      <c r="IQ5" s="55"/>
      <c r="IR5" s="55"/>
      <c r="IS5" s="55"/>
    </row>
    <row r="6" spans="1:255" ht="12.75">
      <c r="A6" t="s">
        <v>93</v>
      </c>
      <c r="B6" t="s">
        <v>201</v>
      </c>
      <c r="C6" t="s">
        <v>210</v>
      </c>
      <c r="D6">
        <v>1001</v>
      </c>
      <c r="E6" t="s">
        <v>100</v>
      </c>
      <c r="F6" t="s">
        <v>101</v>
      </c>
      <c r="G6" s="1">
        <v>35462</v>
      </c>
      <c r="H6" t="s">
        <v>96</v>
      </c>
      <c r="I6" t="s">
        <v>211</v>
      </c>
      <c r="J6" t="s">
        <v>209</v>
      </c>
      <c r="K6" t="s">
        <v>97</v>
      </c>
      <c r="L6" t="s">
        <v>102</v>
      </c>
      <c r="M6" t="s">
        <v>99</v>
      </c>
      <c r="N6" t="s">
        <v>99</v>
      </c>
      <c r="O6">
        <v>1</v>
      </c>
      <c r="P6" t="s">
        <v>204</v>
      </c>
      <c r="S6">
        <v>1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BC6" s="26">
        <v>100</v>
      </c>
      <c r="BD6" s="26">
        <v>2.1</v>
      </c>
      <c r="BE6" s="26">
        <v>100</v>
      </c>
      <c r="BF6" s="26">
        <v>2</v>
      </c>
      <c r="BG6" s="26">
        <v>100</v>
      </c>
      <c r="BH6" s="26">
        <v>2.4</v>
      </c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>
        <v>100</v>
      </c>
      <c r="CA6" s="26">
        <v>2.2</v>
      </c>
      <c r="CB6" s="26"/>
      <c r="CC6" s="26"/>
      <c r="CD6" s="26" t="s">
        <v>506</v>
      </c>
      <c r="CE6" s="29"/>
      <c r="CF6" s="26" t="s">
        <v>506</v>
      </c>
      <c r="CG6" s="29"/>
      <c r="CH6" s="26" t="s">
        <v>506</v>
      </c>
      <c r="CI6" s="29"/>
      <c r="CJ6" s="26" t="s">
        <v>506</v>
      </c>
      <c r="CK6" s="29"/>
      <c r="CL6" s="26" t="s">
        <v>506</v>
      </c>
      <c r="CM6" s="29"/>
      <c r="CN6" s="26" t="s">
        <v>506</v>
      </c>
      <c r="CO6" s="29"/>
      <c r="CP6" s="26" t="s">
        <v>506</v>
      </c>
      <c r="CQ6" s="29"/>
      <c r="CR6" s="26" t="s">
        <v>506</v>
      </c>
      <c r="CS6" s="29"/>
      <c r="CT6" s="26" t="s">
        <v>506</v>
      </c>
      <c r="CU6" s="29"/>
      <c r="CV6" s="26"/>
      <c r="CW6" s="26"/>
      <c r="CX6" s="26" t="s">
        <v>506</v>
      </c>
      <c r="CY6" s="29"/>
      <c r="CZ6" s="26" t="s">
        <v>506</v>
      </c>
      <c r="DA6" s="29"/>
      <c r="DB6" s="26" t="s">
        <v>506</v>
      </c>
      <c r="DC6" s="29"/>
      <c r="DD6" s="26" t="s">
        <v>506</v>
      </c>
      <c r="DE6" s="29"/>
      <c r="DF6" s="26" t="s">
        <v>506</v>
      </c>
      <c r="DG6" s="29"/>
      <c r="DH6" s="26" t="s">
        <v>506</v>
      </c>
      <c r="DI6" s="29"/>
      <c r="DJ6" s="26" t="s">
        <v>506</v>
      </c>
      <c r="DK6" s="29"/>
      <c r="DL6" s="26" t="s">
        <v>506</v>
      </c>
      <c r="DM6" s="29"/>
      <c r="DN6" s="26" t="s">
        <v>506</v>
      </c>
      <c r="DO6" s="29"/>
      <c r="DP6" s="26"/>
      <c r="DQ6" s="26"/>
      <c r="DR6" s="26"/>
      <c r="DS6" s="26"/>
      <c r="DT6" s="26"/>
      <c r="DU6" s="26"/>
      <c r="DV6" s="26">
        <v>100</v>
      </c>
      <c r="DW6" s="26">
        <v>1.4</v>
      </c>
      <c r="DX6" s="26">
        <v>100</v>
      </c>
      <c r="DY6" s="26">
        <v>1.4</v>
      </c>
      <c r="DZ6" s="26">
        <v>100</v>
      </c>
      <c r="EA6" s="26">
        <v>1.4</v>
      </c>
      <c r="EB6" s="26"/>
      <c r="EC6" s="41"/>
      <c r="ED6" t="s">
        <v>206</v>
      </c>
      <c r="EE6" s="37">
        <f t="shared" si="0"/>
        <v>1.4</v>
      </c>
      <c r="EG6" s="37"/>
      <c r="EI6" s="37"/>
      <c r="EK6" s="37"/>
      <c r="EM6" s="37"/>
      <c r="EO6" s="37"/>
      <c r="EQ6" s="37"/>
      <c r="ES6" s="37"/>
      <c r="EU6" s="37"/>
      <c r="EW6" s="37"/>
      <c r="GS6" s="53">
        <v>6.14638448</v>
      </c>
      <c r="GT6" s="53">
        <v>15.4</v>
      </c>
      <c r="GU6" s="53">
        <v>21.55</v>
      </c>
      <c r="GV6" s="53">
        <f t="shared" si="1"/>
        <v>21.54638448</v>
      </c>
      <c r="GW6" s="53">
        <v>31.49998413</v>
      </c>
      <c r="GX6" s="53">
        <f t="shared" si="2"/>
        <v>19.512341513043168</v>
      </c>
      <c r="GY6" s="53" t="s">
        <v>506</v>
      </c>
      <c r="GZ6" s="53"/>
      <c r="HA6" s="53" t="s">
        <v>506</v>
      </c>
      <c r="HB6" s="53"/>
      <c r="HC6" s="53" t="s">
        <v>506</v>
      </c>
      <c r="HD6" s="53"/>
      <c r="HE6" s="53" t="s">
        <v>506</v>
      </c>
      <c r="HF6" s="53"/>
      <c r="HG6" s="53" t="s">
        <v>506</v>
      </c>
      <c r="HH6" s="53"/>
      <c r="HI6" s="53" t="s">
        <v>506</v>
      </c>
      <c r="HJ6" s="53"/>
      <c r="HK6" s="53" t="s">
        <v>506</v>
      </c>
      <c r="HL6" s="53"/>
      <c r="HM6" s="53" t="s">
        <v>506</v>
      </c>
      <c r="HN6" s="53"/>
      <c r="HO6" s="53" t="s">
        <v>506</v>
      </c>
      <c r="HP6" s="53"/>
      <c r="HQ6" s="53" t="s">
        <v>506</v>
      </c>
      <c r="HR6" s="53"/>
      <c r="HS6" s="53" t="s">
        <v>506</v>
      </c>
      <c r="HT6" s="53"/>
      <c r="HU6" s="53" t="s">
        <v>506</v>
      </c>
      <c r="HV6" s="53"/>
      <c r="HW6" s="53">
        <v>0.00905678915370285</v>
      </c>
      <c r="HX6" s="53" t="s">
        <v>506</v>
      </c>
      <c r="HY6" s="53" t="s">
        <v>506</v>
      </c>
      <c r="HZ6" s="53" t="s">
        <v>506</v>
      </c>
      <c r="IA6" s="53" t="s">
        <v>506</v>
      </c>
      <c r="IB6" s="53" t="s">
        <v>506</v>
      </c>
      <c r="IC6" s="53" t="s">
        <v>506</v>
      </c>
      <c r="ID6" s="53" t="s">
        <v>506</v>
      </c>
      <c r="IE6" s="55"/>
      <c r="IF6" s="53" t="s">
        <v>506</v>
      </c>
      <c r="IG6" s="53" t="s">
        <v>506</v>
      </c>
      <c r="IH6" s="53" t="s">
        <v>506</v>
      </c>
      <c r="II6" s="53" t="s">
        <v>506</v>
      </c>
      <c r="IJ6" s="53" t="s">
        <v>506</v>
      </c>
      <c r="IK6" s="53" t="s">
        <v>506</v>
      </c>
      <c r="IL6" s="55"/>
      <c r="IM6" s="27"/>
      <c r="IN6" s="55"/>
      <c r="IO6" s="55"/>
      <c r="IP6" s="55"/>
      <c r="IQ6" s="55"/>
      <c r="IR6" s="55"/>
      <c r="IS6" s="55"/>
    </row>
    <row r="7" spans="1:255" ht="12.75">
      <c r="A7" t="s">
        <v>93</v>
      </c>
      <c r="B7" t="s">
        <v>201</v>
      </c>
      <c r="C7" t="s">
        <v>207</v>
      </c>
      <c r="D7">
        <v>1001</v>
      </c>
      <c r="E7" t="s">
        <v>100</v>
      </c>
      <c r="F7" t="s">
        <v>101</v>
      </c>
      <c r="G7" s="1">
        <v>35462</v>
      </c>
      <c r="H7" t="s">
        <v>96</v>
      </c>
      <c r="I7" t="s">
        <v>208</v>
      </c>
      <c r="J7" t="s">
        <v>209</v>
      </c>
      <c r="K7" t="s">
        <v>97</v>
      </c>
      <c r="L7" t="s">
        <v>102</v>
      </c>
      <c r="M7" t="s">
        <v>99</v>
      </c>
      <c r="N7" t="s">
        <v>99</v>
      </c>
      <c r="O7">
        <v>1</v>
      </c>
      <c r="P7" t="s">
        <v>204</v>
      </c>
      <c r="S7">
        <v>1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BC7" s="26">
        <v>100</v>
      </c>
      <c r="BD7" s="26">
        <v>1.5</v>
      </c>
      <c r="BE7" s="26">
        <v>100</v>
      </c>
      <c r="BF7" s="26">
        <v>1.3</v>
      </c>
      <c r="BG7" s="26">
        <v>100</v>
      </c>
      <c r="BH7" s="26">
        <v>1.4</v>
      </c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>
        <v>100</v>
      </c>
      <c r="CA7" s="26">
        <v>1.4</v>
      </c>
      <c r="CB7" s="26"/>
      <c r="CC7" s="26"/>
      <c r="CD7" s="26" t="s">
        <v>506</v>
      </c>
      <c r="CE7" s="29"/>
      <c r="CF7" s="26" t="s">
        <v>506</v>
      </c>
      <c r="CG7" s="29"/>
      <c r="CH7" s="26" t="s">
        <v>506</v>
      </c>
      <c r="CI7" s="29"/>
      <c r="CJ7" s="26" t="s">
        <v>506</v>
      </c>
      <c r="CK7" s="29"/>
      <c r="CL7" s="26" t="s">
        <v>506</v>
      </c>
      <c r="CM7" s="29"/>
      <c r="CN7" s="26" t="s">
        <v>506</v>
      </c>
      <c r="CO7" s="29"/>
      <c r="CP7" s="26" t="s">
        <v>506</v>
      </c>
      <c r="CQ7" s="29"/>
      <c r="CR7" s="26" t="s">
        <v>506</v>
      </c>
      <c r="CS7" s="29"/>
      <c r="CT7" s="26" t="s">
        <v>506</v>
      </c>
      <c r="CU7" s="29"/>
      <c r="CV7" s="26"/>
      <c r="CW7" s="26"/>
      <c r="CX7" s="26" t="s">
        <v>506</v>
      </c>
      <c r="CY7" s="29"/>
      <c r="CZ7" s="26" t="s">
        <v>506</v>
      </c>
      <c r="DA7" s="29"/>
      <c r="DB7" s="26" t="s">
        <v>506</v>
      </c>
      <c r="DC7" s="29"/>
      <c r="DD7" s="26" t="s">
        <v>506</v>
      </c>
      <c r="DE7" s="29"/>
      <c r="DF7" s="26" t="s">
        <v>506</v>
      </c>
      <c r="DG7" s="29"/>
      <c r="DH7" s="26" t="s">
        <v>506</v>
      </c>
      <c r="DI7" s="29"/>
      <c r="DJ7" s="26" t="s">
        <v>506</v>
      </c>
      <c r="DK7" s="29"/>
      <c r="DL7" s="26" t="s">
        <v>506</v>
      </c>
      <c r="DM7" s="29"/>
      <c r="DN7" s="26" t="s">
        <v>506</v>
      </c>
      <c r="DO7" s="29"/>
      <c r="DP7" s="26"/>
      <c r="DQ7" s="26"/>
      <c r="DR7" s="26"/>
      <c r="DS7" s="26"/>
      <c r="DT7" s="26"/>
      <c r="DU7" s="26"/>
      <c r="DV7" s="26">
        <v>100</v>
      </c>
      <c r="DW7" s="26">
        <v>1</v>
      </c>
      <c r="DX7" s="26">
        <v>100</v>
      </c>
      <c r="DY7" s="26">
        <v>1</v>
      </c>
      <c r="DZ7" s="26">
        <v>100</v>
      </c>
      <c r="EA7" s="26">
        <v>1</v>
      </c>
      <c r="EB7" s="26"/>
      <c r="EC7" s="41"/>
      <c r="ED7" t="s">
        <v>206</v>
      </c>
      <c r="EE7" s="37">
        <f t="shared" si="0"/>
        <v>1</v>
      </c>
      <c r="EG7" s="37"/>
      <c r="EI7" s="37"/>
      <c r="EK7" s="37"/>
      <c r="EM7" s="37"/>
      <c r="EO7" s="37"/>
      <c r="EQ7" s="37"/>
      <c r="ES7" s="37"/>
      <c r="EU7" s="37"/>
      <c r="EW7" s="37"/>
      <c r="GS7" s="53">
        <v>9.991189427</v>
      </c>
      <c r="GT7" s="53">
        <v>15.6</v>
      </c>
      <c r="GU7" s="53">
        <v>25.59</v>
      </c>
      <c r="GV7" s="53">
        <f t="shared" si="1"/>
        <v>25.591189427</v>
      </c>
      <c r="GW7" s="53">
        <v>37.60827937</v>
      </c>
      <c r="GX7" s="53">
        <f t="shared" si="2"/>
        <v>26.566462476796904</v>
      </c>
      <c r="GY7" s="53" t="s">
        <v>506</v>
      </c>
      <c r="GZ7" s="53"/>
      <c r="HA7" s="53" t="s">
        <v>506</v>
      </c>
      <c r="HB7" s="53"/>
      <c r="HC7" s="53" t="s">
        <v>506</v>
      </c>
      <c r="HD7" s="53"/>
      <c r="HE7" s="53" t="s">
        <v>506</v>
      </c>
      <c r="HF7" s="53"/>
      <c r="HG7" s="53" t="s">
        <v>506</v>
      </c>
      <c r="HH7" s="53"/>
      <c r="HI7" s="53" t="s">
        <v>506</v>
      </c>
      <c r="HJ7" s="53"/>
      <c r="HK7" s="53" t="s">
        <v>506</v>
      </c>
      <c r="HL7" s="53"/>
      <c r="HM7" s="53" t="s">
        <v>506</v>
      </c>
      <c r="HN7" s="53"/>
      <c r="HO7" s="53" t="s">
        <v>506</v>
      </c>
      <c r="HP7" s="53"/>
      <c r="HQ7" s="53" t="s">
        <v>506</v>
      </c>
      <c r="HR7" s="53"/>
      <c r="HS7" s="53" t="s">
        <v>506</v>
      </c>
      <c r="HT7" s="53"/>
      <c r="HU7" s="53" t="s">
        <v>506</v>
      </c>
      <c r="HV7" s="53"/>
      <c r="HW7" s="53">
        <v>0.004751403152076181</v>
      </c>
      <c r="HX7" s="53" t="s">
        <v>506</v>
      </c>
      <c r="HY7" s="53" t="s">
        <v>506</v>
      </c>
      <c r="HZ7" s="53" t="s">
        <v>506</v>
      </c>
      <c r="IA7" s="53" t="s">
        <v>506</v>
      </c>
      <c r="IB7" s="53" t="s">
        <v>506</v>
      </c>
      <c r="IC7" s="53" t="s">
        <v>506</v>
      </c>
      <c r="ID7" s="53" t="s">
        <v>506</v>
      </c>
      <c r="IE7" s="55"/>
      <c r="IF7" s="53" t="s">
        <v>506</v>
      </c>
      <c r="IG7" s="53" t="s">
        <v>506</v>
      </c>
      <c r="IH7" s="53" t="s">
        <v>506</v>
      </c>
      <c r="II7" s="53" t="s">
        <v>506</v>
      </c>
      <c r="IJ7" s="53" t="s">
        <v>506</v>
      </c>
      <c r="IK7" s="53" t="s">
        <v>506</v>
      </c>
      <c r="IL7" s="55"/>
      <c r="IM7" s="27"/>
      <c r="IN7" s="55"/>
      <c r="IO7" s="55"/>
      <c r="IP7" s="55"/>
      <c r="IQ7" s="55"/>
      <c r="IR7" s="55"/>
      <c r="IS7" s="55"/>
    </row>
    <row r="8" spans="1:255" ht="12.75">
      <c r="A8" t="s">
        <v>93</v>
      </c>
      <c r="B8" t="s">
        <v>201</v>
      </c>
      <c r="C8" t="s">
        <v>319</v>
      </c>
      <c r="D8">
        <v>1002</v>
      </c>
      <c r="E8" t="s">
        <v>178</v>
      </c>
      <c r="F8" t="s">
        <v>164</v>
      </c>
      <c r="G8" s="1">
        <v>35977</v>
      </c>
      <c r="H8" t="s">
        <v>96</v>
      </c>
      <c r="I8" t="s">
        <v>320</v>
      </c>
      <c r="J8" t="s">
        <v>209</v>
      </c>
      <c r="K8" t="s">
        <v>97</v>
      </c>
      <c r="L8" t="s">
        <v>102</v>
      </c>
      <c r="M8" t="s">
        <v>99</v>
      </c>
      <c r="N8" t="s">
        <v>99</v>
      </c>
      <c r="O8">
        <v>1</v>
      </c>
      <c r="P8" t="s">
        <v>204</v>
      </c>
      <c r="S8">
        <v>1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BC8" s="26"/>
      <c r="BD8" s="26">
        <v>107.9</v>
      </c>
      <c r="BE8" s="26"/>
      <c r="BF8" s="26">
        <v>97</v>
      </c>
      <c r="BG8" s="26"/>
      <c r="BH8" s="26">
        <v>90.5</v>
      </c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>
        <v>98.5</v>
      </c>
      <c r="CB8" s="26"/>
      <c r="CC8" s="26"/>
      <c r="CD8" s="26" t="s">
        <v>506</v>
      </c>
      <c r="CE8" s="29"/>
      <c r="CF8" s="26" t="s">
        <v>506</v>
      </c>
      <c r="CG8" s="29"/>
      <c r="CH8" s="26" t="s">
        <v>506</v>
      </c>
      <c r="CI8" s="29"/>
      <c r="CJ8" s="26" t="s">
        <v>506</v>
      </c>
      <c r="CK8" s="29"/>
      <c r="CL8" s="26" t="s">
        <v>506</v>
      </c>
      <c r="CM8" s="29"/>
      <c r="CN8" s="26" t="s">
        <v>506</v>
      </c>
      <c r="CO8" s="29"/>
      <c r="CP8" s="26" t="s">
        <v>506</v>
      </c>
      <c r="CQ8" s="29"/>
      <c r="CR8" s="26" t="s">
        <v>506</v>
      </c>
      <c r="CS8" s="29"/>
      <c r="CT8" s="26" t="s">
        <v>506</v>
      </c>
      <c r="CU8" s="29"/>
      <c r="CV8" s="26"/>
      <c r="CW8" s="26"/>
      <c r="CX8" s="26" t="s">
        <v>506</v>
      </c>
      <c r="CY8" s="29"/>
      <c r="CZ8" s="26" t="s">
        <v>506</v>
      </c>
      <c r="DA8" s="29"/>
      <c r="DB8" s="26" t="s">
        <v>506</v>
      </c>
      <c r="DC8" s="29"/>
      <c r="DD8" s="26" t="s">
        <v>506</v>
      </c>
      <c r="DE8" s="29"/>
      <c r="DF8" s="26" t="s">
        <v>506</v>
      </c>
      <c r="DG8" s="29"/>
      <c r="DH8" s="26" t="s">
        <v>506</v>
      </c>
      <c r="DI8" s="29"/>
      <c r="DJ8" s="26" t="s">
        <v>506</v>
      </c>
      <c r="DK8" s="29"/>
      <c r="DL8" s="26" t="s">
        <v>506</v>
      </c>
      <c r="DM8" s="29"/>
      <c r="DN8" s="26" t="s">
        <v>506</v>
      </c>
      <c r="DO8" s="29"/>
      <c r="DP8" s="26"/>
      <c r="DQ8" s="26"/>
      <c r="DR8" s="26"/>
      <c r="DS8" s="26"/>
      <c r="DT8" s="26"/>
      <c r="DU8" s="26"/>
      <c r="DV8" s="26"/>
      <c r="DW8" s="26">
        <v>26.4</v>
      </c>
      <c r="DX8" s="26"/>
      <c r="DY8" s="26">
        <v>26.4</v>
      </c>
      <c r="DZ8" s="26"/>
      <c r="EA8" s="26">
        <v>45.7</v>
      </c>
      <c r="EB8" s="26"/>
      <c r="EC8" s="41"/>
      <c r="ED8" t="s">
        <v>206</v>
      </c>
      <c r="EE8" s="37">
        <f t="shared" si="0"/>
        <v>45.7</v>
      </c>
      <c r="EG8" s="37"/>
      <c r="EI8" s="37"/>
      <c r="EK8" s="37"/>
      <c r="EM8" s="37"/>
      <c r="EO8" s="37"/>
      <c r="EQ8" s="37"/>
      <c r="ES8" s="37"/>
      <c r="EU8" s="37"/>
      <c r="EW8" s="37"/>
      <c r="GS8" s="53">
        <v>312.223</v>
      </c>
      <c r="GT8" s="53">
        <v>460</v>
      </c>
      <c r="GU8" s="53">
        <v>779.95</v>
      </c>
      <c r="GV8" s="53">
        <f t="shared" si="1"/>
        <v>772.223</v>
      </c>
      <c r="GW8" s="53">
        <v>706.9396825</v>
      </c>
      <c r="GX8" s="53">
        <f t="shared" si="2"/>
        <v>44.165436985495575</v>
      </c>
      <c r="GY8" s="53">
        <v>0.12473368655078527</v>
      </c>
      <c r="GZ8" s="53"/>
      <c r="HA8" s="53">
        <v>0.1325031661269701</v>
      </c>
      <c r="HB8" s="53"/>
      <c r="HC8" s="53">
        <v>0.13085813630204682</v>
      </c>
      <c r="HD8" s="53"/>
      <c r="HE8" s="53" t="s">
        <v>506</v>
      </c>
      <c r="HF8" s="53"/>
      <c r="HG8" s="53" t="s">
        <v>506</v>
      </c>
      <c r="HH8" s="53"/>
      <c r="HI8" s="53" t="s">
        <v>506</v>
      </c>
      <c r="HJ8" s="53"/>
      <c r="HK8" s="53" t="s">
        <v>506</v>
      </c>
      <c r="HL8" s="53"/>
      <c r="HM8" s="53" t="s">
        <v>506</v>
      </c>
      <c r="HN8" s="53"/>
      <c r="HO8" s="53" t="s">
        <v>506</v>
      </c>
      <c r="HP8" s="53"/>
      <c r="HQ8" s="53" t="s">
        <v>506</v>
      </c>
      <c r="HR8" s="53"/>
      <c r="HS8" s="53" t="s">
        <v>506</v>
      </c>
      <c r="HT8" s="53"/>
      <c r="HU8" s="53" t="s">
        <v>506</v>
      </c>
      <c r="HV8" s="53"/>
      <c r="HW8" s="53">
        <v>0.1267078333300717</v>
      </c>
      <c r="HX8" s="53" t="s">
        <v>506</v>
      </c>
      <c r="HY8" s="53" t="s">
        <v>506</v>
      </c>
      <c r="HZ8" s="53" t="s">
        <v>506</v>
      </c>
      <c r="IA8" s="53" t="s">
        <v>506</v>
      </c>
      <c r="IB8" s="53" t="s">
        <v>506</v>
      </c>
      <c r="IC8" s="53" t="s">
        <v>506</v>
      </c>
      <c r="ID8" s="53" t="s">
        <v>506</v>
      </c>
      <c r="IE8" s="55"/>
      <c r="IF8" s="53" t="s">
        <v>506</v>
      </c>
      <c r="IG8" s="53" t="s">
        <v>506</v>
      </c>
      <c r="IH8" s="53" t="s">
        <v>506</v>
      </c>
      <c r="II8" s="53" t="s">
        <v>506</v>
      </c>
      <c r="IJ8" s="53" t="s">
        <v>506</v>
      </c>
      <c r="IK8" s="53" t="s">
        <v>506</v>
      </c>
      <c r="IL8" s="55"/>
      <c r="IM8" s="27"/>
      <c r="IN8" s="55"/>
      <c r="IO8" s="55"/>
      <c r="IP8" s="55"/>
      <c r="IQ8" s="55"/>
      <c r="IR8" s="55"/>
      <c r="IS8" s="55"/>
    </row>
    <row r="9" spans="1:255" ht="12.75">
      <c r="A9" t="s">
        <v>93</v>
      </c>
      <c r="B9" t="s">
        <v>201</v>
      </c>
      <c r="C9" t="s">
        <v>319</v>
      </c>
      <c r="D9" t="s">
        <v>180</v>
      </c>
      <c r="E9" t="s">
        <v>178</v>
      </c>
      <c r="F9" t="s">
        <v>164</v>
      </c>
      <c r="G9" s="1">
        <v>35977</v>
      </c>
      <c r="H9" t="s">
        <v>96</v>
      </c>
      <c r="I9" t="s">
        <v>320</v>
      </c>
      <c r="J9" t="s">
        <v>209</v>
      </c>
      <c r="K9" t="s">
        <v>97</v>
      </c>
      <c r="L9" t="s">
        <v>102</v>
      </c>
      <c r="M9" t="s">
        <v>99</v>
      </c>
      <c r="N9" t="s">
        <v>99</v>
      </c>
      <c r="O9">
        <v>1</v>
      </c>
      <c r="P9" t="s">
        <v>204</v>
      </c>
      <c r="S9">
        <v>1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BC9" s="26"/>
      <c r="BD9" s="26">
        <v>107.9</v>
      </c>
      <c r="BE9" s="26"/>
      <c r="BF9" s="26">
        <v>97</v>
      </c>
      <c r="BG9" s="26"/>
      <c r="BH9" s="26">
        <v>90.5</v>
      </c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>
        <v>98.5</v>
      </c>
      <c r="CB9" s="26"/>
      <c r="CC9" s="26"/>
      <c r="CD9" s="26" t="s">
        <v>506</v>
      </c>
      <c r="CE9" s="29"/>
      <c r="CF9" s="26" t="s">
        <v>506</v>
      </c>
      <c r="CG9" s="29"/>
      <c r="CH9" s="26" t="s">
        <v>506</v>
      </c>
      <c r="CI9" s="29"/>
      <c r="CJ9" s="26" t="s">
        <v>506</v>
      </c>
      <c r="CK9" s="29"/>
      <c r="CL9" s="26" t="s">
        <v>506</v>
      </c>
      <c r="CM9" s="29"/>
      <c r="CN9" s="26" t="s">
        <v>506</v>
      </c>
      <c r="CO9" s="29"/>
      <c r="CP9" s="26" t="s">
        <v>506</v>
      </c>
      <c r="CQ9" s="29"/>
      <c r="CR9" s="26" t="s">
        <v>506</v>
      </c>
      <c r="CS9" s="29"/>
      <c r="CT9" s="26" t="s">
        <v>506</v>
      </c>
      <c r="CU9" s="29"/>
      <c r="CV9" s="26"/>
      <c r="CW9" s="26"/>
      <c r="CX9" s="26" t="s">
        <v>506</v>
      </c>
      <c r="CY9" s="29"/>
      <c r="CZ9" s="26" t="s">
        <v>506</v>
      </c>
      <c r="DA9" s="29"/>
      <c r="DB9" s="26" t="s">
        <v>506</v>
      </c>
      <c r="DC9" s="29"/>
      <c r="DD9" s="26" t="s">
        <v>506</v>
      </c>
      <c r="DE9" s="29"/>
      <c r="DF9" s="26" t="s">
        <v>506</v>
      </c>
      <c r="DG9" s="29"/>
      <c r="DH9" s="26" t="s">
        <v>506</v>
      </c>
      <c r="DI9" s="29"/>
      <c r="DJ9" s="26" t="s">
        <v>506</v>
      </c>
      <c r="DK9" s="29"/>
      <c r="DL9" s="26" t="s">
        <v>506</v>
      </c>
      <c r="DM9" s="29"/>
      <c r="DN9" s="26" t="s">
        <v>506</v>
      </c>
      <c r="DO9" s="29"/>
      <c r="DP9" s="26"/>
      <c r="DQ9" s="26"/>
      <c r="DR9" s="26"/>
      <c r="DS9" s="26"/>
      <c r="DT9" s="26"/>
      <c r="DU9" s="26"/>
      <c r="DV9" s="26"/>
      <c r="DW9" s="26">
        <v>26.4</v>
      </c>
      <c r="DX9" s="26"/>
      <c r="DY9" s="26">
        <v>26.4</v>
      </c>
      <c r="DZ9" s="26"/>
      <c r="EA9" s="26">
        <v>45.7</v>
      </c>
      <c r="EB9" s="26"/>
      <c r="EC9" s="41"/>
      <c r="ED9" t="s">
        <v>206</v>
      </c>
      <c r="EE9" s="37">
        <f t="shared" si="0"/>
        <v>45.7</v>
      </c>
      <c r="EG9" s="37"/>
      <c r="EI9" s="37"/>
      <c r="EK9" s="37"/>
      <c r="EM9" s="37"/>
      <c r="EO9" s="37"/>
      <c r="EQ9" s="37"/>
      <c r="ES9" s="37"/>
      <c r="EU9" s="37"/>
      <c r="EW9" s="37"/>
      <c r="GS9" s="53">
        <v>312.223</v>
      </c>
      <c r="GT9" s="53">
        <v>460</v>
      </c>
      <c r="GU9" s="53">
        <v>779.95</v>
      </c>
      <c r="GV9" s="53">
        <f t="shared" si="1"/>
        <v>772.223</v>
      </c>
      <c r="GW9" s="53">
        <v>706.9396825</v>
      </c>
      <c r="GX9" s="53">
        <f t="shared" si="2"/>
        <v>44.165436985495575</v>
      </c>
      <c r="GY9" s="53">
        <v>0.12473368655078527</v>
      </c>
      <c r="GZ9" s="53"/>
      <c r="HA9" s="53">
        <v>0.1325031661269701</v>
      </c>
      <c r="HB9" s="53"/>
      <c r="HC9" s="53">
        <v>0.13085813630204682</v>
      </c>
      <c r="HD9" s="53"/>
      <c r="HE9" s="53" t="s">
        <v>506</v>
      </c>
      <c r="HF9" s="53"/>
      <c r="HG9" s="53" t="s">
        <v>506</v>
      </c>
      <c r="HH9" s="53"/>
      <c r="HI9" s="53" t="s">
        <v>506</v>
      </c>
      <c r="HJ9" s="53"/>
      <c r="HK9" s="53" t="s">
        <v>506</v>
      </c>
      <c r="HL9" s="53"/>
      <c r="HM9" s="53" t="s">
        <v>506</v>
      </c>
      <c r="HN9" s="53"/>
      <c r="HO9" s="53" t="s">
        <v>506</v>
      </c>
      <c r="HP9" s="53"/>
      <c r="HQ9" s="53" t="s">
        <v>506</v>
      </c>
      <c r="HR9" s="53"/>
      <c r="HS9" s="53" t="s">
        <v>506</v>
      </c>
      <c r="HT9" s="53"/>
      <c r="HU9" s="53" t="s">
        <v>506</v>
      </c>
      <c r="HV9" s="53"/>
      <c r="HW9" s="53">
        <v>0.1267078333300717</v>
      </c>
      <c r="HX9" s="53" t="s">
        <v>506</v>
      </c>
      <c r="HY9" s="53" t="s">
        <v>506</v>
      </c>
      <c r="HZ9" s="53" t="s">
        <v>506</v>
      </c>
      <c r="IA9" s="53" t="s">
        <v>506</v>
      </c>
      <c r="IB9" s="53" t="s">
        <v>506</v>
      </c>
      <c r="IC9" s="53" t="s">
        <v>506</v>
      </c>
      <c r="ID9" s="53" t="s">
        <v>506</v>
      </c>
      <c r="IE9" s="55"/>
      <c r="IF9" s="53" t="s">
        <v>506</v>
      </c>
      <c r="IG9" s="53" t="s">
        <v>506</v>
      </c>
      <c r="IH9" s="53" t="s">
        <v>506</v>
      </c>
      <c r="II9" s="53" t="s">
        <v>506</v>
      </c>
      <c r="IJ9" s="53" t="s">
        <v>506</v>
      </c>
      <c r="IK9" s="53" t="s">
        <v>506</v>
      </c>
      <c r="IL9" s="55"/>
      <c r="IM9" s="27"/>
      <c r="IN9" s="55"/>
      <c r="IO9" s="55"/>
      <c r="IP9" s="55"/>
      <c r="IQ9" s="55"/>
      <c r="IR9" s="55"/>
      <c r="IS9" s="55"/>
    </row>
    <row r="10" spans="1:255" ht="12.75">
      <c r="A10" t="s">
        <v>93</v>
      </c>
      <c r="B10" t="s">
        <v>201</v>
      </c>
      <c r="C10" t="s">
        <v>319</v>
      </c>
      <c r="D10" t="s">
        <v>181</v>
      </c>
      <c r="E10" t="s">
        <v>178</v>
      </c>
      <c r="F10" t="s">
        <v>164</v>
      </c>
      <c r="G10" s="1">
        <v>35977</v>
      </c>
      <c r="H10" t="s">
        <v>96</v>
      </c>
      <c r="I10" t="s">
        <v>320</v>
      </c>
      <c r="J10" t="s">
        <v>209</v>
      </c>
      <c r="K10" t="s">
        <v>97</v>
      </c>
      <c r="L10" t="s">
        <v>102</v>
      </c>
      <c r="M10" t="s">
        <v>99</v>
      </c>
      <c r="N10" t="s">
        <v>99</v>
      </c>
      <c r="O10">
        <v>1</v>
      </c>
      <c r="P10" t="s">
        <v>204</v>
      </c>
      <c r="S10">
        <v>1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BC10" s="26"/>
      <c r="BD10" s="26">
        <v>107.9</v>
      </c>
      <c r="BE10" s="26"/>
      <c r="BF10" s="26">
        <v>97</v>
      </c>
      <c r="BG10" s="26"/>
      <c r="BH10" s="26">
        <v>90.5</v>
      </c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>
        <v>98.5</v>
      </c>
      <c r="CB10" s="26"/>
      <c r="CC10" s="26"/>
      <c r="CD10" s="26" t="s">
        <v>506</v>
      </c>
      <c r="CE10" s="29"/>
      <c r="CF10" s="26" t="s">
        <v>506</v>
      </c>
      <c r="CG10" s="29"/>
      <c r="CH10" s="26" t="s">
        <v>506</v>
      </c>
      <c r="CI10" s="29"/>
      <c r="CJ10" s="26" t="s">
        <v>506</v>
      </c>
      <c r="CK10" s="29"/>
      <c r="CL10" s="26" t="s">
        <v>506</v>
      </c>
      <c r="CM10" s="29"/>
      <c r="CN10" s="26" t="s">
        <v>506</v>
      </c>
      <c r="CO10" s="29"/>
      <c r="CP10" s="26" t="s">
        <v>506</v>
      </c>
      <c r="CQ10" s="29"/>
      <c r="CR10" s="26" t="s">
        <v>506</v>
      </c>
      <c r="CS10" s="29"/>
      <c r="CT10" s="26" t="s">
        <v>506</v>
      </c>
      <c r="CU10" s="29"/>
      <c r="CV10" s="26"/>
      <c r="CW10" s="26"/>
      <c r="CX10" s="26" t="s">
        <v>506</v>
      </c>
      <c r="CY10" s="29"/>
      <c r="CZ10" s="26" t="s">
        <v>506</v>
      </c>
      <c r="DA10" s="29"/>
      <c r="DB10" s="26" t="s">
        <v>506</v>
      </c>
      <c r="DC10" s="29"/>
      <c r="DD10" s="26" t="s">
        <v>506</v>
      </c>
      <c r="DE10" s="29"/>
      <c r="DF10" s="26" t="s">
        <v>506</v>
      </c>
      <c r="DG10" s="29"/>
      <c r="DH10" s="26" t="s">
        <v>506</v>
      </c>
      <c r="DI10" s="29"/>
      <c r="DJ10" s="26" t="s">
        <v>506</v>
      </c>
      <c r="DK10" s="29"/>
      <c r="DL10" s="26" t="s">
        <v>506</v>
      </c>
      <c r="DM10" s="29"/>
      <c r="DN10" s="26" t="s">
        <v>506</v>
      </c>
      <c r="DO10" s="29"/>
      <c r="DP10" s="26"/>
      <c r="DQ10" s="26"/>
      <c r="DR10" s="26"/>
      <c r="DS10" s="26"/>
      <c r="DT10" s="26"/>
      <c r="DU10" s="26"/>
      <c r="DV10" s="26"/>
      <c r="DW10" s="26">
        <v>26.4</v>
      </c>
      <c r="DX10" s="26"/>
      <c r="DY10" s="26">
        <v>26.4</v>
      </c>
      <c r="DZ10" s="26"/>
      <c r="EA10" s="26">
        <v>45.7</v>
      </c>
      <c r="EB10" s="26"/>
      <c r="EC10" s="41"/>
      <c r="ED10" t="s">
        <v>206</v>
      </c>
      <c r="EE10" s="37">
        <f t="shared" si="0"/>
        <v>45.7</v>
      </c>
      <c r="EG10" s="37"/>
      <c r="EI10" s="37"/>
      <c r="EK10" s="37"/>
      <c r="EM10" s="37"/>
      <c r="EO10" s="37"/>
      <c r="EQ10" s="37"/>
      <c r="ES10" s="37"/>
      <c r="EU10" s="37"/>
      <c r="EW10" s="37"/>
      <c r="GS10" s="53">
        <v>312.223</v>
      </c>
      <c r="GT10" s="53">
        <v>460</v>
      </c>
      <c r="GU10" s="53">
        <v>779.95</v>
      </c>
      <c r="GV10" s="53">
        <f t="shared" si="1"/>
        <v>772.223</v>
      </c>
      <c r="GW10" s="53">
        <v>706.9396825</v>
      </c>
      <c r="GX10" s="53">
        <f t="shared" si="2"/>
        <v>44.165436985495575</v>
      </c>
      <c r="GY10" s="53">
        <v>0.12473368655078527</v>
      </c>
      <c r="GZ10" s="53"/>
      <c r="HA10" s="53">
        <v>0.1325031661269701</v>
      </c>
      <c r="HB10" s="53"/>
      <c r="HC10" s="53">
        <v>0.13085813630204682</v>
      </c>
      <c r="HD10" s="53"/>
      <c r="HE10" s="53" t="s">
        <v>506</v>
      </c>
      <c r="HF10" s="53"/>
      <c r="HG10" s="53" t="s">
        <v>506</v>
      </c>
      <c r="HH10" s="53"/>
      <c r="HI10" s="53" t="s">
        <v>506</v>
      </c>
      <c r="HJ10" s="53"/>
      <c r="HK10" s="53" t="s">
        <v>506</v>
      </c>
      <c r="HL10" s="53"/>
      <c r="HM10" s="53" t="s">
        <v>506</v>
      </c>
      <c r="HN10" s="53"/>
      <c r="HO10" s="53" t="s">
        <v>506</v>
      </c>
      <c r="HP10" s="53"/>
      <c r="HQ10" s="53" t="s">
        <v>506</v>
      </c>
      <c r="HR10" s="53"/>
      <c r="HS10" s="53" t="s">
        <v>506</v>
      </c>
      <c r="HT10" s="53"/>
      <c r="HU10" s="53" t="s">
        <v>506</v>
      </c>
      <c r="HV10" s="53"/>
      <c r="HW10" s="53">
        <v>0.1267078333300717</v>
      </c>
      <c r="HX10" s="53" t="s">
        <v>506</v>
      </c>
      <c r="HY10" s="53" t="s">
        <v>506</v>
      </c>
      <c r="HZ10" s="53" t="s">
        <v>506</v>
      </c>
      <c r="IA10" s="53" t="s">
        <v>506</v>
      </c>
      <c r="IB10" s="53" t="s">
        <v>506</v>
      </c>
      <c r="IC10" s="53" t="s">
        <v>506</v>
      </c>
      <c r="ID10" s="53" t="s">
        <v>506</v>
      </c>
      <c r="IE10" s="55"/>
      <c r="IF10" s="53" t="s">
        <v>506</v>
      </c>
      <c r="IG10" s="53" t="s">
        <v>506</v>
      </c>
      <c r="IH10" s="53" t="s">
        <v>506</v>
      </c>
      <c r="II10" s="53" t="s">
        <v>506</v>
      </c>
      <c r="IJ10" s="53" t="s">
        <v>506</v>
      </c>
      <c r="IK10" s="53" t="s">
        <v>506</v>
      </c>
      <c r="IL10" s="55"/>
      <c r="IM10" s="27"/>
      <c r="IN10" s="55"/>
      <c r="IO10" s="55"/>
      <c r="IP10" s="55"/>
      <c r="IQ10" s="55"/>
      <c r="IR10" s="55"/>
      <c r="IS10" s="55"/>
    </row>
    <row r="11" spans="1:255" ht="12.75">
      <c r="A11" t="s">
        <v>93</v>
      </c>
      <c r="B11" t="s">
        <v>201</v>
      </c>
      <c r="C11" t="s">
        <v>314</v>
      </c>
      <c r="D11">
        <v>1003</v>
      </c>
      <c r="E11" t="s">
        <v>178</v>
      </c>
      <c r="F11" t="s">
        <v>164</v>
      </c>
      <c r="G11" s="1">
        <v>35947</v>
      </c>
      <c r="H11" t="s">
        <v>96</v>
      </c>
      <c r="I11" t="s">
        <v>315</v>
      </c>
      <c r="J11" t="s">
        <v>265</v>
      </c>
      <c r="K11" t="s">
        <v>97</v>
      </c>
      <c r="L11" t="s">
        <v>136</v>
      </c>
      <c r="M11" t="s">
        <v>99</v>
      </c>
      <c r="N11" t="s">
        <v>99</v>
      </c>
      <c r="O11">
        <v>1</v>
      </c>
      <c r="P11" t="s">
        <v>204</v>
      </c>
      <c r="S11">
        <v>1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BC11" s="26">
        <v>47.2</v>
      </c>
      <c r="BD11" s="26">
        <v>65.5</v>
      </c>
      <c r="BE11" s="26">
        <v>59.3</v>
      </c>
      <c r="BF11" s="26">
        <v>51</v>
      </c>
      <c r="BG11" s="26">
        <v>62.1</v>
      </c>
      <c r="BH11" s="26">
        <v>52</v>
      </c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>
        <v>55.4</v>
      </c>
      <c r="CA11" s="26">
        <v>56.2</v>
      </c>
      <c r="CB11" s="26"/>
      <c r="CC11" s="26"/>
      <c r="CD11" s="26" t="s">
        <v>506</v>
      </c>
      <c r="CE11" s="29"/>
      <c r="CF11" s="26" t="s">
        <v>506</v>
      </c>
      <c r="CG11" s="29"/>
      <c r="CH11" s="26" t="s">
        <v>506</v>
      </c>
      <c r="CI11" s="29"/>
      <c r="CJ11" s="26" t="s">
        <v>506</v>
      </c>
      <c r="CK11" s="29"/>
      <c r="CL11" s="26" t="s">
        <v>506</v>
      </c>
      <c r="CM11" s="29"/>
      <c r="CN11" s="26" t="s">
        <v>506</v>
      </c>
      <c r="CO11" s="29"/>
      <c r="CP11" s="26" t="s">
        <v>506</v>
      </c>
      <c r="CQ11" s="29"/>
      <c r="CR11" s="26" t="s">
        <v>506</v>
      </c>
      <c r="CS11" s="29"/>
      <c r="CT11" s="26" t="s">
        <v>506</v>
      </c>
      <c r="CU11" s="29"/>
      <c r="CV11" s="26"/>
      <c r="CW11" s="26"/>
      <c r="CX11" s="26" t="s">
        <v>506</v>
      </c>
      <c r="CY11" s="29"/>
      <c r="CZ11" s="26" t="s">
        <v>506</v>
      </c>
      <c r="DA11" s="29"/>
      <c r="DB11" s="26" t="s">
        <v>506</v>
      </c>
      <c r="DC11" s="29"/>
      <c r="DD11" s="26" t="s">
        <v>506</v>
      </c>
      <c r="DE11" s="29"/>
      <c r="DF11" s="26" t="s">
        <v>506</v>
      </c>
      <c r="DG11" s="29"/>
      <c r="DH11" s="26" t="s">
        <v>506</v>
      </c>
      <c r="DI11" s="29"/>
      <c r="DJ11" s="26" t="s">
        <v>506</v>
      </c>
      <c r="DK11" s="29"/>
      <c r="DL11" s="26" t="s">
        <v>506</v>
      </c>
      <c r="DM11" s="29"/>
      <c r="DN11" s="26" t="s">
        <v>506</v>
      </c>
      <c r="DO11" s="29"/>
      <c r="DP11" s="26"/>
      <c r="DQ11" s="26"/>
      <c r="DR11" s="26"/>
      <c r="DS11" s="26"/>
      <c r="DT11" s="26"/>
      <c r="DU11" s="26"/>
      <c r="DV11" s="26">
        <v>100</v>
      </c>
      <c r="DW11" s="26">
        <v>61.7</v>
      </c>
      <c r="DX11" s="26">
        <v>100</v>
      </c>
      <c r="DY11" s="26">
        <v>0.5</v>
      </c>
      <c r="DZ11" s="26"/>
      <c r="EA11" s="26">
        <v>25</v>
      </c>
      <c r="EB11" s="26"/>
      <c r="EC11" s="41"/>
      <c r="ED11" t="s">
        <v>206</v>
      </c>
      <c r="EE11" s="37">
        <f t="shared" si="0"/>
        <v>25</v>
      </c>
      <c r="EG11" s="37"/>
      <c r="EI11" s="37"/>
      <c r="EK11" s="37"/>
      <c r="EM11" s="37"/>
      <c r="EO11" s="37"/>
      <c r="EQ11" s="37"/>
      <c r="ES11" s="37"/>
      <c r="EU11" s="37"/>
      <c r="EW11" s="37"/>
      <c r="GS11" s="53">
        <v>21.7</v>
      </c>
      <c r="GT11" s="53">
        <v>4.283333333</v>
      </c>
      <c r="GU11" s="53">
        <v>25.98</v>
      </c>
      <c r="GV11" s="53">
        <f t="shared" si="1"/>
        <v>25.983333332999997</v>
      </c>
      <c r="GW11" s="53">
        <v>24.82480423</v>
      </c>
      <c r="GX11" s="53">
        <f t="shared" si="2"/>
        <v>87.41257251799885</v>
      </c>
      <c r="GY11" s="53">
        <v>0.06420440574370308</v>
      </c>
      <c r="GZ11" s="53"/>
      <c r="HA11" s="53">
        <v>0.05060685879666895</v>
      </c>
      <c r="HB11" s="53"/>
      <c r="HC11" s="53">
        <v>0.047663682819383255</v>
      </c>
      <c r="HD11" s="53"/>
      <c r="HE11" s="53" t="s">
        <v>506</v>
      </c>
      <c r="HF11" s="53"/>
      <c r="HG11" s="53" t="s">
        <v>506</v>
      </c>
      <c r="HH11" s="53"/>
      <c r="HI11" s="53" t="s">
        <v>506</v>
      </c>
      <c r="HJ11" s="53"/>
      <c r="HK11" s="53" t="s">
        <v>506</v>
      </c>
      <c r="HL11" s="53"/>
      <c r="HM11" s="53" t="s">
        <v>506</v>
      </c>
      <c r="HN11" s="53"/>
      <c r="HO11" s="53" t="s">
        <v>506</v>
      </c>
      <c r="HP11" s="53"/>
      <c r="HQ11" s="53" t="s">
        <v>506</v>
      </c>
      <c r="HR11" s="53"/>
      <c r="HS11" s="53" t="s">
        <v>506</v>
      </c>
      <c r="HT11" s="53"/>
      <c r="HU11" s="53" t="s">
        <v>506</v>
      </c>
      <c r="HV11" s="53"/>
      <c r="HW11" s="53">
        <v>0.05410367495193047</v>
      </c>
      <c r="HX11" s="53" t="s">
        <v>506</v>
      </c>
      <c r="HY11" s="53" t="s">
        <v>506</v>
      </c>
      <c r="HZ11" s="53" t="s">
        <v>506</v>
      </c>
      <c r="IA11" s="53" t="s">
        <v>506</v>
      </c>
      <c r="IB11" s="53" t="s">
        <v>506</v>
      </c>
      <c r="IC11" s="53" t="s">
        <v>506</v>
      </c>
      <c r="ID11" s="53" t="s">
        <v>506</v>
      </c>
      <c r="IE11" s="55"/>
      <c r="IF11" s="53" t="s">
        <v>506</v>
      </c>
      <c r="IG11" s="53" t="s">
        <v>506</v>
      </c>
      <c r="IH11" s="53" t="s">
        <v>506</v>
      </c>
      <c r="II11" s="53" t="s">
        <v>506</v>
      </c>
      <c r="IJ11" s="53" t="s">
        <v>506</v>
      </c>
      <c r="IK11" s="53" t="s">
        <v>506</v>
      </c>
      <c r="IL11" s="55"/>
      <c r="IM11" s="27"/>
      <c r="IN11" s="55"/>
      <c r="IO11" s="55"/>
      <c r="IP11" s="55"/>
      <c r="IQ11" s="55"/>
      <c r="IR11" s="55"/>
      <c r="IS11" s="55"/>
    </row>
    <row r="12" spans="1:255" ht="12.75">
      <c r="A12" t="s">
        <v>93</v>
      </c>
      <c r="B12" t="s">
        <v>201</v>
      </c>
      <c r="C12" t="s">
        <v>316</v>
      </c>
      <c r="D12">
        <v>1003</v>
      </c>
      <c r="E12" t="s">
        <v>178</v>
      </c>
      <c r="F12" t="s">
        <v>164</v>
      </c>
      <c r="G12" s="1">
        <v>36130</v>
      </c>
      <c r="H12" t="s">
        <v>96</v>
      </c>
      <c r="I12" t="s">
        <v>315</v>
      </c>
      <c r="J12" t="s">
        <v>209</v>
      </c>
      <c r="K12" t="s">
        <v>97</v>
      </c>
      <c r="L12" t="s">
        <v>136</v>
      </c>
      <c r="M12" t="s">
        <v>99</v>
      </c>
      <c r="N12" t="s">
        <v>99</v>
      </c>
      <c r="O12">
        <v>1</v>
      </c>
      <c r="P12" t="s">
        <v>204</v>
      </c>
      <c r="S12">
        <v>1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BC12" s="26"/>
      <c r="BD12" s="26">
        <v>76.9</v>
      </c>
      <c r="BE12" s="26"/>
      <c r="BF12" s="26">
        <v>121.3</v>
      </c>
      <c r="BG12" s="26"/>
      <c r="BH12" s="26">
        <v>92.7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>
        <v>97</v>
      </c>
      <c r="CB12" s="26"/>
      <c r="CC12" s="26"/>
      <c r="CD12" s="26" t="s">
        <v>506</v>
      </c>
      <c r="CE12" s="29"/>
      <c r="CF12" s="26" t="s">
        <v>506</v>
      </c>
      <c r="CG12" s="29"/>
      <c r="CH12" s="26" t="s">
        <v>506</v>
      </c>
      <c r="CI12" s="29"/>
      <c r="CJ12" s="26" t="s">
        <v>506</v>
      </c>
      <c r="CK12" s="29"/>
      <c r="CL12" s="26" t="s">
        <v>506</v>
      </c>
      <c r="CM12" s="29"/>
      <c r="CN12" s="26" t="s">
        <v>506</v>
      </c>
      <c r="CO12" s="29"/>
      <c r="CP12" s="26" t="s">
        <v>506</v>
      </c>
      <c r="CQ12" s="29"/>
      <c r="CR12" s="26" t="s">
        <v>506</v>
      </c>
      <c r="CS12" s="29"/>
      <c r="CT12" s="26" t="s">
        <v>506</v>
      </c>
      <c r="CU12" s="29"/>
      <c r="CV12" s="26"/>
      <c r="CW12" s="26"/>
      <c r="CX12" s="26" t="s">
        <v>506</v>
      </c>
      <c r="CY12" s="29"/>
      <c r="CZ12" s="26" t="s">
        <v>506</v>
      </c>
      <c r="DA12" s="29"/>
      <c r="DB12" s="26" t="s">
        <v>506</v>
      </c>
      <c r="DC12" s="29"/>
      <c r="DD12" s="26" t="s">
        <v>506</v>
      </c>
      <c r="DE12" s="29"/>
      <c r="DF12" s="26" t="s">
        <v>506</v>
      </c>
      <c r="DG12" s="29"/>
      <c r="DH12" s="26" t="s">
        <v>506</v>
      </c>
      <c r="DI12" s="29"/>
      <c r="DJ12" s="26" t="s">
        <v>506</v>
      </c>
      <c r="DK12" s="29"/>
      <c r="DL12" s="26" t="s">
        <v>506</v>
      </c>
      <c r="DM12" s="29"/>
      <c r="DN12" s="26" t="s">
        <v>506</v>
      </c>
      <c r="DO12" s="29"/>
      <c r="DP12" s="26"/>
      <c r="DQ12" s="26"/>
      <c r="DR12" s="26"/>
      <c r="DS12" s="26"/>
      <c r="DT12" s="26"/>
      <c r="DU12" s="26"/>
      <c r="DV12" s="26"/>
      <c r="DW12" s="26">
        <v>63.2</v>
      </c>
      <c r="DX12" s="26"/>
      <c r="DY12" s="26">
        <v>2</v>
      </c>
      <c r="DZ12" s="26"/>
      <c r="EA12" s="26">
        <v>31.8</v>
      </c>
      <c r="EB12" s="26"/>
      <c r="EC12" s="41"/>
      <c r="ED12" t="s">
        <v>206</v>
      </c>
      <c r="EE12" s="37">
        <f t="shared" si="0"/>
        <v>31.8</v>
      </c>
      <c r="EG12" s="37"/>
      <c r="EI12" s="37"/>
      <c r="EK12" s="37"/>
      <c r="EM12" s="37"/>
      <c r="EO12" s="37"/>
      <c r="EQ12" s="37"/>
      <c r="ES12" s="37"/>
      <c r="EU12" s="37"/>
      <c r="EW12" s="37"/>
      <c r="GS12" s="53">
        <v>27.13333333</v>
      </c>
      <c r="GT12" s="53">
        <v>2.436666667</v>
      </c>
      <c r="GU12" s="53">
        <v>29.57</v>
      </c>
      <c r="GV12" s="53">
        <f t="shared" si="1"/>
        <v>29.569999997</v>
      </c>
      <c r="GW12" s="53">
        <v>24.50294415</v>
      </c>
      <c r="GX12" s="53">
        <f t="shared" si="2"/>
        <v>110.73499234988869</v>
      </c>
      <c r="GY12" s="53">
        <v>0.06011925777506512</v>
      </c>
      <c r="GZ12" s="53"/>
      <c r="HA12" s="53">
        <v>0.09344744938445496</v>
      </c>
      <c r="HB12" s="53"/>
      <c r="HC12" s="53">
        <v>0.06748345722456277</v>
      </c>
      <c r="HD12" s="53"/>
      <c r="HE12" s="53" t="s">
        <v>506</v>
      </c>
      <c r="HF12" s="53"/>
      <c r="HG12" s="53" t="s">
        <v>506</v>
      </c>
      <c r="HH12" s="53"/>
      <c r="HI12" s="53" t="s">
        <v>506</v>
      </c>
      <c r="HJ12" s="53"/>
      <c r="HK12" s="53" t="s">
        <v>506</v>
      </c>
      <c r="HL12" s="53"/>
      <c r="HM12" s="53" t="s">
        <v>506</v>
      </c>
      <c r="HN12" s="53"/>
      <c r="HO12" s="53" t="s">
        <v>506</v>
      </c>
      <c r="HP12" s="53"/>
      <c r="HQ12" s="53" t="s">
        <v>506</v>
      </c>
      <c r="HR12" s="53"/>
      <c r="HS12" s="53" t="s">
        <v>506</v>
      </c>
      <c r="HT12" s="53"/>
      <c r="HU12" s="53" t="s">
        <v>506</v>
      </c>
      <c r="HV12" s="53"/>
      <c r="HW12" s="53">
        <v>0.07371420828722693</v>
      </c>
      <c r="HX12" s="53" t="s">
        <v>506</v>
      </c>
      <c r="HY12" s="53" t="s">
        <v>506</v>
      </c>
      <c r="HZ12" s="53" t="s">
        <v>506</v>
      </c>
      <c r="IA12" s="53" t="s">
        <v>506</v>
      </c>
      <c r="IB12" s="53" t="s">
        <v>506</v>
      </c>
      <c r="IC12" s="53" t="s">
        <v>506</v>
      </c>
      <c r="ID12" s="53" t="s">
        <v>506</v>
      </c>
      <c r="IE12" s="55"/>
      <c r="IF12" s="53" t="s">
        <v>506</v>
      </c>
      <c r="IG12" s="53" t="s">
        <v>506</v>
      </c>
      <c r="IH12" s="53" t="s">
        <v>506</v>
      </c>
      <c r="II12" s="53" t="s">
        <v>506</v>
      </c>
      <c r="IJ12" s="53" t="s">
        <v>506</v>
      </c>
      <c r="IK12" s="53" t="s">
        <v>506</v>
      </c>
      <c r="IL12" s="55"/>
      <c r="IM12" s="27"/>
      <c r="IN12" s="55"/>
      <c r="IO12" s="55"/>
      <c r="IP12" s="55"/>
      <c r="IQ12" s="55"/>
      <c r="IR12" s="55"/>
      <c r="IS12" s="55"/>
    </row>
    <row r="13" spans="1:255" ht="12.75">
      <c r="A13" t="s">
        <v>93</v>
      </c>
      <c r="B13" t="s">
        <v>201</v>
      </c>
      <c r="C13" t="s">
        <v>321</v>
      </c>
      <c r="D13">
        <v>1004</v>
      </c>
      <c r="E13" t="s">
        <v>178</v>
      </c>
      <c r="F13" t="s">
        <v>164</v>
      </c>
      <c r="G13" s="1">
        <v>35977</v>
      </c>
      <c r="H13" t="s">
        <v>96</v>
      </c>
      <c r="I13" t="s">
        <v>322</v>
      </c>
      <c r="J13" t="s">
        <v>209</v>
      </c>
      <c r="K13" t="s">
        <v>97</v>
      </c>
      <c r="L13" t="s">
        <v>136</v>
      </c>
      <c r="M13" t="s">
        <v>99</v>
      </c>
      <c r="N13" t="s">
        <v>99</v>
      </c>
      <c r="O13">
        <v>1</v>
      </c>
      <c r="P13" t="s">
        <v>204</v>
      </c>
      <c r="S13">
        <v>1</v>
      </c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BC13" s="26"/>
      <c r="BD13" s="26">
        <v>92.9</v>
      </c>
      <c r="BE13" s="26"/>
      <c r="BF13" s="26">
        <v>105.9</v>
      </c>
      <c r="BG13" s="26"/>
      <c r="BH13" s="26">
        <v>102.8</v>
      </c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>
        <v>100.5</v>
      </c>
      <c r="CB13" s="26"/>
      <c r="CC13" s="26"/>
      <c r="CD13" s="26" t="s">
        <v>506</v>
      </c>
      <c r="CE13" s="29"/>
      <c r="CF13" s="26" t="s">
        <v>506</v>
      </c>
      <c r="CG13" s="29"/>
      <c r="CH13" s="26" t="s">
        <v>506</v>
      </c>
      <c r="CI13" s="29"/>
      <c r="CJ13" s="26" t="s">
        <v>506</v>
      </c>
      <c r="CK13" s="29"/>
      <c r="CL13" s="26" t="s">
        <v>506</v>
      </c>
      <c r="CM13" s="29"/>
      <c r="CN13" s="26" t="s">
        <v>506</v>
      </c>
      <c r="CO13" s="29"/>
      <c r="CP13" s="26" t="s">
        <v>506</v>
      </c>
      <c r="CQ13" s="29"/>
      <c r="CR13" s="26" t="s">
        <v>506</v>
      </c>
      <c r="CS13" s="29"/>
      <c r="CT13" s="26" t="s">
        <v>506</v>
      </c>
      <c r="CU13" s="29"/>
      <c r="CV13" s="26"/>
      <c r="CW13" s="26"/>
      <c r="CX13" s="26" t="s">
        <v>506</v>
      </c>
      <c r="CY13" s="29"/>
      <c r="CZ13" s="26" t="s">
        <v>506</v>
      </c>
      <c r="DA13" s="29"/>
      <c r="DB13" s="26" t="s">
        <v>506</v>
      </c>
      <c r="DC13" s="29"/>
      <c r="DD13" s="26" t="s">
        <v>506</v>
      </c>
      <c r="DE13" s="29"/>
      <c r="DF13" s="26" t="s">
        <v>506</v>
      </c>
      <c r="DG13" s="29"/>
      <c r="DH13" s="26" t="s">
        <v>506</v>
      </c>
      <c r="DI13" s="29"/>
      <c r="DJ13" s="26" t="s">
        <v>506</v>
      </c>
      <c r="DK13" s="29"/>
      <c r="DL13" s="26" t="s">
        <v>506</v>
      </c>
      <c r="DM13" s="29"/>
      <c r="DN13" s="26" t="s">
        <v>506</v>
      </c>
      <c r="DO13" s="29"/>
      <c r="DP13" s="26"/>
      <c r="DQ13" s="26"/>
      <c r="DR13" s="26"/>
      <c r="DS13" s="26"/>
      <c r="DT13" s="26"/>
      <c r="DU13" s="26"/>
      <c r="DV13" s="26"/>
      <c r="DW13" s="26">
        <v>32.6</v>
      </c>
      <c r="DX13" s="26"/>
      <c r="DY13" s="26">
        <v>32.2</v>
      </c>
      <c r="DZ13" s="26"/>
      <c r="EA13" s="26">
        <v>35.7</v>
      </c>
      <c r="EB13" s="26"/>
      <c r="EC13" s="41"/>
      <c r="ED13" t="s">
        <v>206</v>
      </c>
      <c r="EE13" s="37">
        <f t="shared" si="0"/>
        <v>35.7</v>
      </c>
      <c r="EG13" s="37"/>
      <c r="EI13" s="37"/>
      <c r="EK13" s="37"/>
      <c r="EM13" s="37"/>
      <c r="EO13" s="37"/>
      <c r="EQ13" s="37"/>
      <c r="ES13" s="37"/>
      <c r="EU13" s="37"/>
      <c r="EW13" s="37"/>
      <c r="GS13" s="53">
        <v>88.124666667</v>
      </c>
      <c r="GT13" s="53">
        <v>60</v>
      </c>
      <c r="GU13" s="53">
        <v>140.12</v>
      </c>
      <c r="GV13" s="53">
        <f t="shared" si="1"/>
        <v>148.12466666699999</v>
      </c>
      <c r="GW13" s="53">
        <v>146.7628642</v>
      </c>
      <c r="GX13" s="53">
        <f t="shared" si="2"/>
        <v>60.04561654432471</v>
      </c>
      <c r="GY13" s="53">
        <v>0.1040706012252604</v>
      </c>
      <c r="GZ13" s="53"/>
      <c r="HA13" s="53">
        <v>0.10140025192145526</v>
      </c>
      <c r="HB13" s="53"/>
      <c r="HC13" s="53">
        <v>0.10227956014426981</v>
      </c>
      <c r="HD13" s="53"/>
      <c r="HE13" s="53" t="s">
        <v>506</v>
      </c>
      <c r="HF13" s="53"/>
      <c r="HG13" s="53" t="s">
        <v>506</v>
      </c>
      <c r="HH13" s="53"/>
      <c r="HI13" s="53" t="s">
        <v>506</v>
      </c>
      <c r="HJ13" s="53"/>
      <c r="HK13" s="53" t="s">
        <v>506</v>
      </c>
      <c r="HL13" s="53"/>
      <c r="HM13" s="53" t="s">
        <v>506</v>
      </c>
      <c r="HN13" s="53"/>
      <c r="HO13" s="53" t="s">
        <v>506</v>
      </c>
      <c r="HP13" s="53"/>
      <c r="HQ13" s="53" t="s">
        <v>506</v>
      </c>
      <c r="HR13" s="53"/>
      <c r="HS13" s="53" t="s">
        <v>506</v>
      </c>
      <c r="HT13" s="53"/>
      <c r="HU13" s="53" t="s">
        <v>506</v>
      </c>
      <c r="HV13" s="53"/>
      <c r="HW13" s="53">
        <v>0.10342830429379568</v>
      </c>
      <c r="HX13" s="53" t="s">
        <v>506</v>
      </c>
      <c r="HY13" s="53" t="s">
        <v>506</v>
      </c>
      <c r="HZ13" s="53" t="s">
        <v>506</v>
      </c>
      <c r="IA13" s="53" t="s">
        <v>506</v>
      </c>
      <c r="IB13" s="53" t="s">
        <v>506</v>
      </c>
      <c r="IC13" s="53" t="s">
        <v>506</v>
      </c>
      <c r="ID13" s="53" t="s">
        <v>506</v>
      </c>
      <c r="IE13" s="55"/>
      <c r="IF13" s="53" t="s">
        <v>506</v>
      </c>
      <c r="IG13" s="53" t="s">
        <v>506</v>
      </c>
      <c r="IH13" s="53" t="s">
        <v>506</v>
      </c>
      <c r="II13" s="53" t="s">
        <v>506</v>
      </c>
      <c r="IJ13" s="53" t="s">
        <v>506</v>
      </c>
      <c r="IK13" s="53" t="s">
        <v>506</v>
      </c>
      <c r="IL13" s="55"/>
      <c r="IM13" s="27"/>
      <c r="IN13" s="55"/>
      <c r="IO13" s="55"/>
      <c r="IP13" s="55"/>
      <c r="IQ13" s="55"/>
      <c r="IR13" s="55"/>
      <c r="IS13" s="55"/>
    </row>
    <row r="14" spans="1:255" ht="12.75">
      <c r="A14" t="s">
        <v>93</v>
      </c>
      <c r="B14" t="s">
        <v>201</v>
      </c>
      <c r="C14" t="s">
        <v>323</v>
      </c>
      <c r="D14">
        <v>1006</v>
      </c>
      <c r="E14" t="s">
        <v>182</v>
      </c>
      <c r="F14" t="s">
        <v>183</v>
      </c>
      <c r="G14" s="1">
        <v>35643</v>
      </c>
      <c r="H14" t="s">
        <v>96</v>
      </c>
      <c r="I14" t="s">
        <v>203</v>
      </c>
      <c r="J14" t="s">
        <v>99</v>
      </c>
      <c r="K14" t="s">
        <v>97</v>
      </c>
      <c r="L14" t="s">
        <v>102</v>
      </c>
      <c r="M14" t="s">
        <v>99</v>
      </c>
      <c r="N14" t="s">
        <v>99</v>
      </c>
      <c r="O14">
        <v>1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BC14" s="26">
        <v>100</v>
      </c>
      <c r="BD14" s="26">
        <v>98.2</v>
      </c>
      <c r="BE14" s="26">
        <v>100</v>
      </c>
      <c r="BF14" s="26">
        <v>101.6</v>
      </c>
      <c r="BG14" s="26">
        <v>100</v>
      </c>
      <c r="BH14" s="26">
        <v>105.5</v>
      </c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>
        <v>100</v>
      </c>
      <c r="CA14" s="26">
        <v>101.8</v>
      </c>
      <c r="CB14" s="26"/>
      <c r="CC14" s="26"/>
      <c r="CD14" s="26" t="s">
        <v>506</v>
      </c>
      <c r="CE14" s="29"/>
      <c r="CF14" s="26" t="s">
        <v>506</v>
      </c>
      <c r="CG14" s="29"/>
      <c r="CH14" s="26" t="s">
        <v>506</v>
      </c>
      <c r="CI14" s="29"/>
      <c r="CJ14" s="26" t="s">
        <v>506</v>
      </c>
      <c r="CK14" s="29"/>
      <c r="CL14" s="26" t="s">
        <v>506</v>
      </c>
      <c r="CM14" s="29"/>
      <c r="CN14" s="26" t="s">
        <v>506</v>
      </c>
      <c r="CO14" s="29"/>
      <c r="CP14" s="26" t="s">
        <v>506</v>
      </c>
      <c r="CQ14" s="29"/>
      <c r="CR14" s="26" t="s">
        <v>506</v>
      </c>
      <c r="CS14" s="29"/>
      <c r="CT14" s="26" t="s">
        <v>506</v>
      </c>
      <c r="CU14" s="29"/>
      <c r="CV14" s="26"/>
      <c r="CW14" s="26"/>
      <c r="CX14" s="26" t="s">
        <v>506</v>
      </c>
      <c r="CY14" s="29"/>
      <c r="CZ14" s="26" t="s">
        <v>506</v>
      </c>
      <c r="DA14" s="29"/>
      <c r="DB14" s="26" t="s">
        <v>506</v>
      </c>
      <c r="DC14" s="29"/>
      <c r="DD14" s="26" t="s">
        <v>506</v>
      </c>
      <c r="DE14" s="29"/>
      <c r="DF14" s="26" t="s">
        <v>506</v>
      </c>
      <c r="DG14" s="29"/>
      <c r="DH14" s="26" t="s">
        <v>506</v>
      </c>
      <c r="DI14" s="29"/>
      <c r="DJ14" s="26" t="s">
        <v>506</v>
      </c>
      <c r="DK14" s="29"/>
      <c r="DL14" s="26" t="s">
        <v>506</v>
      </c>
      <c r="DM14" s="29"/>
      <c r="DN14" s="26" t="s">
        <v>506</v>
      </c>
      <c r="DO14" s="29"/>
      <c r="DP14" s="26"/>
      <c r="DQ14" s="26"/>
      <c r="DR14" s="26"/>
      <c r="DS14" s="26"/>
      <c r="DT14" s="26"/>
      <c r="DU14" s="26"/>
      <c r="DV14" s="26">
        <v>100</v>
      </c>
      <c r="DW14" s="26">
        <v>33.9</v>
      </c>
      <c r="DX14" s="26">
        <v>100</v>
      </c>
      <c r="DY14" s="26">
        <v>33.9</v>
      </c>
      <c r="DZ14" s="26">
        <v>100</v>
      </c>
      <c r="EA14" s="26">
        <v>33.9</v>
      </c>
      <c r="EB14" s="26"/>
      <c r="EC14" s="41"/>
      <c r="ED14" t="s">
        <v>206</v>
      </c>
      <c r="EE14" s="37">
        <f t="shared" si="0"/>
        <v>33.9</v>
      </c>
      <c r="EG14" s="37"/>
      <c r="EI14" s="37"/>
      <c r="EK14" s="37"/>
      <c r="EM14" s="37"/>
      <c r="EO14" s="37"/>
      <c r="EQ14" s="37"/>
      <c r="ES14" s="37"/>
      <c r="EU14" s="37"/>
      <c r="EW14" s="37"/>
      <c r="GS14" s="53">
        <v>126</v>
      </c>
      <c r="GT14" s="53">
        <v>58</v>
      </c>
      <c r="GU14" s="53">
        <v>184</v>
      </c>
      <c r="GV14" s="53">
        <f t="shared" si="1"/>
        <v>184</v>
      </c>
      <c r="GW14" s="53">
        <v>199.2552765</v>
      </c>
      <c r="GX14" s="53">
        <f t="shared" si="2"/>
        <v>63.235464682913936</v>
      </c>
      <c r="GY14" s="53">
        <v>0.13524261469022145</v>
      </c>
      <c r="GZ14" s="53"/>
      <c r="HA14" s="53">
        <v>0.13525846955977103</v>
      </c>
      <c r="HB14" s="53"/>
      <c r="HC14" s="53">
        <v>0.13526835870044052</v>
      </c>
      <c r="HD14" s="53"/>
      <c r="HE14" s="53" t="s">
        <v>506</v>
      </c>
      <c r="HF14" s="53"/>
      <c r="HG14" s="53" t="s">
        <v>506</v>
      </c>
      <c r="HH14" s="53"/>
      <c r="HI14" s="53" t="s">
        <v>506</v>
      </c>
      <c r="HJ14" s="53"/>
      <c r="HK14" s="53" t="s">
        <v>506</v>
      </c>
      <c r="HL14" s="53"/>
      <c r="HM14" s="53" t="s">
        <v>506</v>
      </c>
      <c r="HN14" s="53"/>
      <c r="HO14" s="53" t="s">
        <v>506</v>
      </c>
      <c r="HP14" s="53"/>
      <c r="HQ14" s="53" t="s">
        <v>506</v>
      </c>
      <c r="HR14" s="53"/>
      <c r="HS14" s="53" t="s">
        <v>506</v>
      </c>
      <c r="HT14" s="53"/>
      <c r="HU14" s="53" t="s">
        <v>506</v>
      </c>
      <c r="HV14" s="53"/>
      <c r="HW14" s="53">
        <v>0.13547258411054008</v>
      </c>
      <c r="HX14" s="53" t="s">
        <v>506</v>
      </c>
      <c r="HY14" s="53" t="s">
        <v>506</v>
      </c>
      <c r="HZ14" s="53" t="s">
        <v>506</v>
      </c>
      <c r="IA14" s="53" t="s">
        <v>506</v>
      </c>
      <c r="IB14" s="53" t="s">
        <v>506</v>
      </c>
      <c r="IC14" s="53" t="s">
        <v>506</v>
      </c>
      <c r="ID14" s="53" t="s">
        <v>506</v>
      </c>
      <c r="IE14" s="55"/>
      <c r="IF14" s="53" t="s">
        <v>506</v>
      </c>
      <c r="IG14" s="53" t="s">
        <v>506</v>
      </c>
      <c r="IH14" s="53" t="s">
        <v>506</v>
      </c>
      <c r="II14" s="53" t="s">
        <v>506</v>
      </c>
      <c r="IJ14" s="53" t="s">
        <v>506</v>
      </c>
      <c r="IK14" s="53" t="s">
        <v>506</v>
      </c>
      <c r="IL14" s="55"/>
      <c r="IM14" s="27"/>
      <c r="IN14" s="55"/>
      <c r="IO14" s="55"/>
      <c r="IP14" s="55"/>
      <c r="IQ14" s="55"/>
      <c r="IR14" s="55"/>
      <c r="IS14" s="55"/>
    </row>
    <row r="15" spans="1:255" ht="12.75">
      <c r="A15" t="s">
        <v>93</v>
      </c>
      <c r="B15" t="s">
        <v>201</v>
      </c>
      <c r="C15" t="s">
        <v>323</v>
      </c>
      <c r="D15" t="s">
        <v>184</v>
      </c>
      <c r="E15" t="s">
        <v>182</v>
      </c>
      <c r="F15" t="s">
        <v>183</v>
      </c>
      <c r="G15" s="1">
        <v>35643</v>
      </c>
      <c r="H15" t="s">
        <v>96</v>
      </c>
      <c r="I15" t="s">
        <v>203</v>
      </c>
      <c r="J15" t="s">
        <v>99</v>
      </c>
      <c r="K15" t="s">
        <v>97</v>
      </c>
      <c r="L15" t="s">
        <v>102</v>
      </c>
      <c r="M15" t="s">
        <v>99</v>
      </c>
      <c r="N15" t="s">
        <v>99</v>
      </c>
      <c r="O15">
        <v>1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BC15" s="26">
        <v>100</v>
      </c>
      <c r="BD15" s="26">
        <v>98.2</v>
      </c>
      <c r="BE15" s="26">
        <v>100</v>
      </c>
      <c r="BF15" s="26">
        <v>101.6</v>
      </c>
      <c r="BG15" s="26">
        <v>100</v>
      </c>
      <c r="BH15" s="26">
        <v>105.5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>
        <v>100</v>
      </c>
      <c r="CA15" s="26">
        <v>101.8</v>
      </c>
      <c r="CB15" s="26"/>
      <c r="CC15" s="26"/>
      <c r="CD15" s="26" t="s">
        <v>506</v>
      </c>
      <c r="CE15" s="29"/>
      <c r="CF15" s="26" t="s">
        <v>506</v>
      </c>
      <c r="CG15" s="29"/>
      <c r="CH15" s="26" t="s">
        <v>506</v>
      </c>
      <c r="CI15" s="29"/>
      <c r="CJ15" s="26" t="s">
        <v>506</v>
      </c>
      <c r="CK15" s="29"/>
      <c r="CL15" s="26" t="s">
        <v>506</v>
      </c>
      <c r="CM15" s="29"/>
      <c r="CN15" s="26" t="s">
        <v>506</v>
      </c>
      <c r="CO15" s="29"/>
      <c r="CP15" s="26" t="s">
        <v>506</v>
      </c>
      <c r="CQ15" s="29"/>
      <c r="CR15" s="26" t="s">
        <v>506</v>
      </c>
      <c r="CS15" s="29"/>
      <c r="CT15" s="26" t="s">
        <v>506</v>
      </c>
      <c r="CU15" s="29"/>
      <c r="CV15" s="26"/>
      <c r="CW15" s="26"/>
      <c r="CX15" s="26" t="s">
        <v>506</v>
      </c>
      <c r="CY15" s="29"/>
      <c r="CZ15" s="26" t="s">
        <v>506</v>
      </c>
      <c r="DA15" s="29"/>
      <c r="DB15" s="26" t="s">
        <v>506</v>
      </c>
      <c r="DC15" s="29"/>
      <c r="DD15" s="26" t="s">
        <v>506</v>
      </c>
      <c r="DE15" s="29"/>
      <c r="DF15" s="26" t="s">
        <v>506</v>
      </c>
      <c r="DG15" s="29"/>
      <c r="DH15" s="26" t="s">
        <v>506</v>
      </c>
      <c r="DI15" s="29"/>
      <c r="DJ15" s="26" t="s">
        <v>506</v>
      </c>
      <c r="DK15" s="29"/>
      <c r="DL15" s="26" t="s">
        <v>506</v>
      </c>
      <c r="DM15" s="29"/>
      <c r="DN15" s="26" t="s">
        <v>506</v>
      </c>
      <c r="DO15" s="29"/>
      <c r="DP15" s="26"/>
      <c r="DQ15" s="26"/>
      <c r="DR15" s="26"/>
      <c r="DS15" s="26"/>
      <c r="DT15" s="26"/>
      <c r="DU15" s="26"/>
      <c r="DV15" s="26">
        <v>100</v>
      </c>
      <c r="DW15" s="26">
        <v>33.9</v>
      </c>
      <c r="DX15" s="26">
        <v>100</v>
      </c>
      <c r="DY15" s="26">
        <v>33.9</v>
      </c>
      <c r="DZ15" s="26">
        <v>100</v>
      </c>
      <c r="EA15" s="26">
        <v>33.9</v>
      </c>
      <c r="EB15" s="26"/>
      <c r="EC15" s="41"/>
      <c r="ED15" t="s">
        <v>206</v>
      </c>
      <c r="EE15" s="37">
        <f t="shared" si="0"/>
        <v>33.9</v>
      </c>
      <c r="EG15" s="37"/>
      <c r="EI15" s="37"/>
      <c r="EK15" s="37"/>
      <c r="EM15" s="37"/>
      <c r="EO15" s="37"/>
      <c r="EQ15" s="37"/>
      <c r="ES15" s="37"/>
      <c r="EU15" s="37"/>
      <c r="EW15" s="37"/>
      <c r="GS15" s="53">
        <v>126</v>
      </c>
      <c r="GT15" s="53">
        <v>58</v>
      </c>
      <c r="GU15" s="53">
        <v>184</v>
      </c>
      <c r="GV15" s="53">
        <f t="shared" si="1"/>
        <v>184</v>
      </c>
      <c r="GW15" s="53">
        <v>199.2552765</v>
      </c>
      <c r="GX15" s="53">
        <f t="shared" si="2"/>
        <v>63.235464682913936</v>
      </c>
      <c r="GY15" s="53">
        <v>0.13524261469022145</v>
      </c>
      <c r="GZ15" s="53"/>
      <c r="HA15" s="53">
        <v>0.13525846955977103</v>
      </c>
      <c r="HB15" s="53"/>
      <c r="HC15" s="53">
        <v>0.13526835870044052</v>
      </c>
      <c r="HD15" s="53"/>
      <c r="HE15" s="53" t="s">
        <v>506</v>
      </c>
      <c r="HF15" s="53"/>
      <c r="HG15" s="53" t="s">
        <v>506</v>
      </c>
      <c r="HH15" s="53"/>
      <c r="HI15" s="53" t="s">
        <v>506</v>
      </c>
      <c r="HJ15" s="53"/>
      <c r="HK15" s="53" t="s">
        <v>506</v>
      </c>
      <c r="HL15" s="53"/>
      <c r="HM15" s="53" t="s">
        <v>506</v>
      </c>
      <c r="HN15" s="53"/>
      <c r="HO15" s="53" t="s">
        <v>506</v>
      </c>
      <c r="HP15" s="53"/>
      <c r="HQ15" s="53" t="s">
        <v>506</v>
      </c>
      <c r="HR15" s="53"/>
      <c r="HS15" s="53" t="s">
        <v>506</v>
      </c>
      <c r="HT15" s="53"/>
      <c r="HU15" s="53" t="s">
        <v>506</v>
      </c>
      <c r="HV15" s="53"/>
      <c r="HW15" s="53">
        <v>0.13547258411054008</v>
      </c>
      <c r="HX15" s="53" t="s">
        <v>506</v>
      </c>
      <c r="HY15" s="53" t="s">
        <v>506</v>
      </c>
      <c r="HZ15" s="53" t="s">
        <v>506</v>
      </c>
      <c r="IA15" s="53" t="s">
        <v>506</v>
      </c>
      <c r="IB15" s="53" t="s">
        <v>506</v>
      </c>
      <c r="IC15" s="53" t="s">
        <v>506</v>
      </c>
      <c r="ID15" s="53" t="s">
        <v>506</v>
      </c>
      <c r="IE15" s="55"/>
      <c r="IF15" s="53" t="s">
        <v>506</v>
      </c>
      <c r="IG15" s="53" t="s">
        <v>506</v>
      </c>
      <c r="IH15" s="53" t="s">
        <v>506</v>
      </c>
      <c r="II15" s="53" t="s">
        <v>506</v>
      </c>
      <c r="IJ15" s="53" t="s">
        <v>506</v>
      </c>
      <c r="IK15" s="53" t="s">
        <v>506</v>
      </c>
      <c r="IL15" s="55"/>
      <c r="IM15" s="27"/>
      <c r="IN15" s="55"/>
      <c r="IO15" s="55"/>
      <c r="IP15" s="55"/>
      <c r="IQ15" s="55"/>
      <c r="IR15" s="55"/>
      <c r="IS15" s="55"/>
    </row>
    <row r="16" spans="1:255" ht="12.75">
      <c r="A16" t="s">
        <v>93</v>
      </c>
      <c r="B16" t="s">
        <v>201</v>
      </c>
      <c r="C16" t="s">
        <v>324</v>
      </c>
      <c r="D16">
        <v>1007</v>
      </c>
      <c r="E16" t="s">
        <v>185</v>
      </c>
      <c r="F16" t="s">
        <v>186</v>
      </c>
      <c r="G16" s="1">
        <v>36069</v>
      </c>
      <c r="H16" t="s">
        <v>96</v>
      </c>
      <c r="I16" t="s">
        <v>325</v>
      </c>
      <c r="J16" t="s">
        <v>99</v>
      </c>
      <c r="K16" t="s">
        <v>97</v>
      </c>
      <c r="L16" t="s">
        <v>102</v>
      </c>
      <c r="M16" t="s">
        <v>99</v>
      </c>
      <c r="N16" t="s">
        <v>99</v>
      </c>
      <c r="O16">
        <v>1</v>
      </c>
      <c r="P16" t="s">
        <v>204</v>
      </c>
      <c r="S16">
        <v>1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BC16" s="26">
        <v>100</v>
      </c>
      <c r="BD16" s="26">
        <v>130.5</v>
      </c>
      <c r="BE16" s="26">
        <v>100</v>
      </c>
      <c r="BF16" s="26">
        <v>97.9</v>
      </c>
      <c r="BG16" s="26">
        <v>100</v>
      </c>
      <c r="BH16" s="26">
        <v>106.7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>
        <v>100</v>
      </c>
      <c r="CA16" s="26">
        <v>111.7</v>
      </c>
      <c r="CB16" s="26"/>
      <c r="CC16" s="26"/>
      <c r="CD16" s="26" t="s">
        <v>506</v>
      </c>
      <c r="CE16" s="29"/>
      <c r="CF16" s="26" t="s">
        <v>506</v>
      </c>
      <c r="CG16" s="29"/>
      <c r="CH16" s="26" t="s">
        <v>506</v>
      </c>
      <c r="CI16" s="29"/>
      <c r="CJ16" s="26" t="s">
        <v>506</v>
      </c>
      <c r="CK16" s="29"/>
      <c r="CL16" s="26" t="s">
        <v>506</v>
      </c>
      <c r="CM16" s="29"/>
      <c r="CN16" s="26" t="s">
        <v>506</v>
      </c>
      <c r="CO16" s="29"/>
      <c r="CP16" s="26" t="s">
        <v>506</v>
      </c>
      <c r="CQ16" s="29"/>
      <c r="CR16" s="26" t="s">
        <v>506</v>
      </c>
      <c r="CS16" s="29"/>
      <c r="CT16" s="26" t="s">
        <v>506</v>
      </c>
      <c r="CU16" s="29"/>
      <c r="CV16" s="26"/>
      <c r="CW16" s="26"/>
      <c r="CX16" s="26" t="s">
        <v>506</v>
      </c>
      <c r="CY16" s="29"/>
      <c r="CZ16" s="26" t="s">
        <v>506</v>
      </c>
      <c r="DA16" s="29"/>
      <c r="DB16" s="26" t="s">
        <v>506</v>
      </c>
      <c r="DC16" s="29"/>
      <c r="DD16" s="26" t="s">
        <v>506</v>
      </c>
      <c r="DE16" s="29"/>
      <c r="DF16" s="26" t="s">
        <v>506</v>
      </c>
      <c r="DG16" s="29"/>
      <c r="DH16" s="26" t="s">
        <v>506</v>
      </c>
      <c r="DI16" s="29"/>
      <c r="DJ16" s="26" t="s">
        <v>506</v>
      </c>
      <c r="DK16" s="29"/>
      <c r="DL16" s="26" t="s">
        <v>506</v>
      </c>
      <c r="DM16" s="29"/>
      <c r="DN16" s="26" t="s">
        <v>506</v>
      </c>
      <c r="DO16" s="29"/>
      <c r="DP16" s="26"/>
      <c r="DQ16" s="26"/>
      <c r="DR16" s="26"/>
      <c r="DS16" s="26"/>
      <c r="DT16" s="26"/>
      <c r="DU16" s="26"/>
      <c r="DV16" s="26">
        <v>100</v>
      </c>
      <c r="DW16" s="26">
        <v>61.8</v>
      </c>
      <c r="DX16" s="26">
        <v>100</v>
      </c>
      <c r="DY16" s="26">
        <v>27.4</v>
      </c>
      <c r="DZ16" s="26">
        <v>100</v>
      </c>
      <c r="EA16" s="26">
        <v>31.7</v>
      </c>
      <c r="EB16" s="26"/>
      <c r="EC16" s="41"/>
      <c r="ED16" t="s">
        <v>206</v>
      </c>
      <c r="EE16" s="37">
        <f t="shared" si="0"/>
        <v>31.7</v>
      </c>
      <c r="EG16" s="37"/>
      <c r="EI16" s="37"/>
      <c r="EK16" s="37"/>
      <c r="EM16" s="37"/>
      <c r="EO16" s="37"/>
      <c r="EQ16" s="37"/>
      <c r="ES16" s="37"/>
      <c r="EU16" s="37"/>
      <c r="EW16" s="37"/>
      <c r="GS16" s="53">
        <v>40</v>
      </c>
      <c r="GT16" s="53">
        <v>0</v>
      </c>
      <c r="GU16" s="53">
        <v>40</v>
      </c>
      <c r="GV16" s="53">
        <f t="shared" si="1"/>
        <v>40</v>
      </c>
      <c r="GW16" s="53">
        <v>193.2349524</v>
      </c>
      <c r="GX16" s="53">
        <f t="shared" si="2"/>
        <v>20.700188813253227</v>
      </c>
      <c r="GY16" s="53">
        <v>0.4139341442416614</v>
      </c>
      <c r="GZ16" s="53"/>
      <c r="HA16" s="53">
        <v>0.18443150464191313</v>
      </c>
      <c r="HB16" s="53"/>
      <c r="HC16" s="53">
        <v>0.22952025488042796</v>
      </c>
      <c r="HD16" s="53"/>
      <c r="HE16" s="53" t="s">
        <v>506</v>
      </c>
      <c r="HF16" s="53"/>
      <c r="HG16" s="53" t="s">
        <v>506</v>
      </c>
      <c r="HH16" s="53"/>
      <c r="HI16" s="53" t="s">
        <v>506</v>
      </c>
      <c r="HJ16" s="53"/>
      <c r="HK16" s="53" t="s">
        <v>506</v>
      </c>
      <c r="HL16" s="53"/>
      <c r="HM16" s="53" t="s">
        <v>506</v>
      </c>
      <c r="HN16" s="53"/>
      <c r="HO16" s="53" t="s">
        <v>506</v>
      </c>
      <c r="HP16" s="53"/>
      <c r="HQ16" s="53" t="s">
        <v>506</v>
      </c>
      <c r="HR16" s="53"/>
      <c r="HS16" s="53" t="s">
        <v>506</v>
      </c>
      <c r="HT16" s="53"/>
      <c r="HU16" s="53" t="s">
        <v>506</v>
      </c>
      <c r="HV16" s="53"/>
      <c r="HW16" s="53">
        <v>0.27684530083928566</v>
      </c>
      <c r="HX16" s="53" t="s">
        <v>506</v>
      </c>
      <c r="HY16" s="53" t="s">
        <v>506</v>
      </c>
      <c r="HZ16" s="53" t="s">
        <v>506</v>
      </c>
      <c r="IA16" s="53" t="s">
        <v>506</v>
      </c>
      <c r="IB16" s="53" t="s">
        <v>506</v>
      </c>
      <c r="IC16" s="53" t="s">
        <v>506</v>
      </c>
      <c r="ID16" s="53" t="s">
        <v>506</v>
      </c>
      <c r="IE16" s="55"/>
      <c r="IF16" s="53" t="s">
        <v>506</v>
      </c>
      <c r="IG16" s="53" t="s">
        <v>506</v>
      </c>
      <c r="IH16" s="53" t="s">
        <v>506</v>
      </c>
      <c r="II16" s="53" t="s">
        <v>506</v>
      </c>
      <c r="IJ16" s="53" t="s">
        <v>506</v>
      </c>
      <c r="IK16" s="53" t="s">
        <v>506</v>
      </c>
      <c r="IL16" s="55"/>
      <c r="IM16" s="27"/>
      <c r="IN16" s="55"/>
      <c r="IO16" s="55"/>
      <c r="IP16" s="55"/>
      <c r="IQ16" s="55"/>
      <c r="IR16" s="55"/>
      <c r="IS16" s="55"/>
    </row>
    <row r="17" spans="1:255" s="2" customFormat="1" ht="12.75">
      <c r="A17" s="2" t="s">
        <v>93</v>
      </c>
      <c r="B17" s="2" t="s">
        <v>201</v>
      </c>
      <c r="C17" s="2" t="s">
        <v>231</v>
      </c>
      <c r="D17" s="2">
        <v>1015</v>
      </c>
      <c r="E17" s="2" t="s">
        <v>114</v>
      </c>
      <c r="F17" s="2" t="s">
        <v>101</v>
      </c>
      <c r="G17" s="3">
        <v>35916</v>
      </c>
      <c r="H17" s="2" t="s">
        <v>96</v>
      </c>
      <c r="I17" s="2" t="s">
        <v>232</v>
      </c>
      <c r="J17" s="2" t="s">
        <v>99</v>
      </c>
      <c r="K17" s="2" t="s">
        <v>97</v>
      </c>
      <c r="L17" s="2" t="s">
        <v>115</v>
      </c>
      <c r="M17" s="2" t="s">
        <v>99</v>
      </c>
      <c r="N17" s="2" t="s">
        <v>99</v>
      </c>
      <c r="O17" s="2">
        <v>1</v>
      </c>
      <c r="P17" s="2" t="s">
        <v>204</v>
      </c>
      <c r="S17" s="2">
        <v>1</v>
      </c>
      <c r="V17"/>
      <c r="W17"/>
      <c r="X17"/>
      <c r="Y17"/>
      <c r="Z17"/>
      <c r="AA17"/>
      <c r="AB1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BC17" s="27">
        <v>34.8</v>
      </c>
      <c r="BD17" s="27">
        <v>6</v>
      </c>
      <c r="BE17" s="27">
        <v>100</v>
      </c>
      <c r="BF17" s="27">
        <v>3.2</v>
      </c>
      <c r="BG17" s="27">
        <v>37.9</v>
      </c>
      <c r="BH17" s="27">
        <v>5.3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>
        <v>50.5</v>
      </c>
      <c r="CA17" s="27">
        <v>4.8</v>
      </c>
      <c r="CB17" s="27"/>
      <c r="CC17" s="27"/>
      <c r="CD17" s="26" t="s">
        <v>506</v>
      </c>
      <c r="CE17" s="32"/>
      <c r="CF17" s="26" t="s">
        <v>506</v>
      </c>
      <c r="CG17" s="32"/>
      <c r="CH17" s="26" t="s">
        <v>506</v>
      </c>
      <c r="CI17" s="32"/>
      <c r="CJ17" s="26" t="s">
        <v>506</v>
      </c>
      <c r="CK17" s="32"/>
      <c r="CL17" s="26" t="s">
        <v>506</v>
      </c>
      <c r="CM17" s="32"/>
      <c r="CN17" s="26" t="s">
        <v>506</v>
      </c>
      <c r="CO17" s="32"/>
      <c r="CP17" s="26" t="s">
        <v>506</v>
      </c>
      <c r="CQ17" s="32"/>
      <c r="CR17" s="26" t="s">
        <v>506</v>
      </c>
      <c r="CS17" s="32"/>
      <c r="CT17" s="26" t="s">
        <v>506</v>
      </c>
      <c r="CU17" s="32"/>
      <c r="CV17" s="27"/>
      <c r="CW17" s="27"/>
      <c r="CX17" s="26" t="s">
        <v>506</v>
      </c>
      <c r="CY17" s="32"/>
      <c r="CZ17" s="26" t="s">
        <v>506</v>
      </c>
      <c r="DA17" s="32"/>
      <c r="DB17" s="26" t="s">
        <v>506</v>
      </c>
      <c r="DC17" s="32"/>
      <c r="DD17" s="26" t="s">
        <v>506</v>
      </c>
      <c r="DE17" s="32"/>
      <c r="DF17" s="26" t="s">
        <v>506</v>
      </c>
      <c r="DG17" s="32"/>
      <c r="DH17" s="26" t="s">
        <v>506</v>
      </c>
      <c r="DI17" s="32"/>
      <c r="DJ17" s="26" t="s">
        <v>506</v>
      </c>
      <c r="DK17" s="32"/>
      <c r="DL17" s="26" t="s">
        <v>506</v>
      </c>
      <c r="DM17" s="32"/>
      <c r="DN17" s="26" t="s">
        <v>506</v>
      </c>
      <c r="DO17" s="32"/>
      <c r="DP17" s="27"/>
      <c r="DQ17" s="27"/>
      <c r="DR17" s="27"/>
      <c r="DS17" s="27"/>
      <c r="DT17" s="27"/>
      <c r="DU17" s="27"/>
      <c r="DV17" s="27">
        <v>100</v>
      </c>
      <c r="DW17" s="27">
        <v>1.7</v>
      </c>
      <c r="DX17" s="27">
        <v>100</v>
      </c>
      <c r="DY17" s="27">
        <v>0.3</v>
      </c>
      <c r="DZ17" s="27">
        <v>17.3</v>
      </c>
      <c r="EA17" s="27">
        <v>2.9</v>
      </c>
      <c r="EB17" s="27"/>
      <c r="EC17" s="41"/>
      <c r="ED17" t="s">
        <v>206</v>
      </c>
      <c r="EE17" s="37">
        <f t="shared" si="0"/>
        <v>2.9</v>
      </c>
      <c r="EG17" s="44"/>
      <c r="EI17" s="44"/>
      <c r="EK17" s="44"/>
      <c r="EM17" s="44"/>
      <c r="EO17" s="44"/>
      <c r="EQ17" s="44"/>
      <c r="ES17" s="44"/>
      <c r="EU17" s="44"/>
      <c r="EW17" s="44"/>
      <c r="EX17"/>
      <c r="EY17"/>
      <c r="EZ17"/>
      <c r="FA17"/>
      <c r="FB17"/>
      <c r="FE17"/>
      <c r="FF17"/>
      <c r="GS17" s="53">
        <v>80</v>
      </c>
      <c r="GT17" s="55">
        <v>135</v>
      </c>
      <c r="GU17" s="55">
        <v>215</v>
      </c>
      <c r="GV17" s="53">
        <f t="shared" si="1"/>
        <v>215</v>
      </c>
      <c r="GW17" s="55">
        <v>231.77</v>
      </c>
      <c r="GX17" s="53">
        <f t="shared" si="2"/>
        <v>34.516978038572724</v>
      </c>
      <c r="GY17" s="55">
        <v>0.01455123019587791</v>
      </c>
      <c r="GZ17" s="55"/>
      <c r="HA17" s="55">
        <v>0.008007498713656391</v>
      </c>
      <c r="HB17" s="55"/>
      <c r="HC17" s="55">
        <v>0.012650563904499684</v>
      </c>
      <c r="HD17" s="55"/>
      <c r="HE17" s="55" t="s">
        <v>506</v>
      </c>
      <c r="HF17" s="55"/>
      <c r="HG17" s="55" t="s">
        <v>506</v>
      </c>
      <c r="HH17" s="55"/>
      <c r="HI17" s="55" t="s">
        <v>506</v>
      </c>
      <c r="HJ17" s="55"/>
      <c r="HK17" s="55" t="s">
        <v>506</v>
      </c>
      <c r="HL17" s="55"/>
      <c r="HM17" s="55" t="s">
        <v>506</v>
      </c>
      <c r="HN17" s="55"/>
      <c r="HO17" s="55" t="s">
        <v>506</v>
      </c>
      <c r="HP17" s="55"/>
      <c r="HQ17" s="55" t="s">
        <v>506</v>
      </c>
      <c r="HR17" s="55"/>
      <c r="HS17" s="55" t="s">
        <v>506</v>
      </c>
      <c r="HT17" s="55"/>
      <c r="HU17" s="55" t="s">
        <v>506</v>
      </c>
      <c r="HV17" s="55"/>
      <c r="HW17" s="55">
        <v>0.011702342973568283</v>
      </c>
      <c r="HX17" s="55" t="s">
        <v>506</v>
      </c>
      <c r="HY17" s="55" t="s">
        <v>506</v>
      </c>
      <c r="HZ17" s="55" t="s">
        <v>506</v>
      </c>
      <c r="IA17" s="55" t="s">
        <v>506</v>
      </c>
      <c r="IB17" s="55" t="s">
        <v>506</v>
      </c>
      <c r="IC17" s="55" t="s">
        <v>506</v>
      </c>
      <c r="ID17" s="55" t="s">
        <v>506</v>
      </c>
      <c r="IE17" s="55"/>
      <c r="IF17" s="55" t="s">
        <v>506</v>
      </c>
      <c r="IG17" s="55" t="s">
        <v>506</v>
      </c>
      <c r="IH17" s="55" t="s">
        <v>506</v>
      </c>
      <c r="II17" s="55" t="s">
        <v>506</v>
      </c>
      <c r="IJ17" s="55" t="s">
        <v>506</v>
      </c>
      <c r="IK17" s="55" t="s">
        <v>506</v>
      </c>
      <c r="IL17" s="55"/>
      <c r="IM17" s="27"/>
      <c r="IN17" s="55"/>
      <c r="IO17" s="55"/>
      <c r="IP17" s="55"/>
      <c r="IQ17" s="55"/>
      <c r="IR17" s="55"/>
      <c r="IS17" s="55"/>
      <c r="IU17" s="2" t="s">
        <v>506</v>
      </c>
    </row>
    <row r="18" spans="1:255" ht="12.75">
      <c r="A18" t="s">
        <v>93</v>
      </c>
      <c r="B18" t="s">
        <v>201</v>
      </c>
      <c r="C18" t="s">
        <v>463</v>
      </c>
      <c r="D18">
        <v>1016</v>
      </c>
      <c r="E18" t="s">
        <v>464</v>
      </c>
      <c r="F18" t="s">
        <v>153</v>
      </c>
      <c r="G18" s="1">
        <v>36039</v>
      </c>
      <c r="H18" t="s">
        <v>465</v>
      </c>
      <c r="I18" t="s">
        <v>466</v>
      </c>
      <c r="J18" t="s">
        <v>99</v>
      </c>
      <c r="K18" t="s">
        <v>97</v>
      </c>
      <c r="L18" t="s">
        <v>98</v>
      </c>
      <c r="M18" t="s">
        <v>99</v>
      </c>
      <c r="N18" t="s">
        <v>99</v>
      </c>
      <c r="O18">
        <v>1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>
        <v>100</v>
      </c>
      <c r="CA18" s="26">
        <v>4204.9</v>
      </c>
      <c r="CB18" s="26"/>
      <c r="CC18" s="26"/>
      <c r="CD18" s="26" t="s">
        <v>506</v>
      </c>
      <c r="CE18" s="29"/>
      <c r="CF18" s="26" t="s">
        <v>506</v>
      </c>
      <c r="CG18" s="29"/>
      <c r="CH18" s="26" t="s">
        <v>506</v>
      </c>
      <c r="CI18" s="29"/>
      <c r="CJ18" s="26" t="s">
        <v>506</v>
      </c>
      <c r="CK18" s="29"/>
      <c r="CL18" s="26" t="s">
        <v>506</v>
      </c>
      <c r="CM18" s="29"/>
      <c r="CN18" s="26" t="s">
        <v>506</v>
      </c>
      <c r="CO18" s="29"/>
      <c r="CP18" s="26" t="s">
        <v>506</v>
      </c>
      <c r="CQ18" s="29"/>
      <c r="CR18" s="26" t="s">
        <v>506</v>
      </c>
      <c r="CS18" s="29"/>
      <c r="CT18" s="26" t="s">
        <v>506</v>
      </c>
      <c r="CU18" s="29"/>
      <c r="CV18" s="26"/>
      <c r="CW18" s="26"/>
      <c r="CX18" s="26" t="s">
        <v>506</v>
      </c>
      <c r="CY18" s="29"/>
      <c r="CZ18" s="26" t="s">
        <v>506</v>
      </c>
      <c r="DA18" s="29"/>
      <c r="DB18" s="26" t="s">
        <v>506</v>
      </c>
      <c r="DC18" s="29"/>
      <c r="DD18" s="26" t="s">
        <v>506</v>
      </c>
      <c r="DE18" s="29"/>
      <c r="DF18" s="26" t="s">
        <v>506</v>
      </c>
      <c r="DG18" s="29"/>
      <c r="DH18" s="26" t="s">
        <v>506</v>
      </c>
      <c r="DI18" s="29"/>
      <c r="DJ18" s="26" t="s">
        <v>506</v>
      </c>
      <c r="DK18" s="29"/>
      <c r="DL18" s="26" t="s">
        <v>506</v>
      </c>
      <c r="DM18" s="29"/>
      <c r="DN18" s="26" t="s">
        <v>506</v>
      </c>
      <c r="DO18" s="29"/>
      <c r="DP18" s="26"/>
      <c r="DQ18" s="26"/>
      <c r="DR18" s="26"/>
      <c r="DS18" s="26"/>
      <c r="DT18" s="26"/>
      <c r="DU18" s="26"/>
      <c r="DV18" s="26">
        <v>100</v>
      </c>
      <c r="DW18" s="26">
        <v>4004.7</v>
      </c>
      <c r="DX18" s="26">
        <v>100</v>
      </c>
      <c r="DY18" s="26">
        <v>66.7</v>
      </c>
      <c r="DZ18" s="26">
        <v>100</v>
      </c>
      <c r="EA18" s="26">
        <v>133.5</v>
      </c>
      <c r="EB18" s="26"/>
      <c r="EC18" s="41"/>
      <c r="ED18" t="s">
        <v>206</v>
      </c>
      <c r="EE18" s="37">
        <f t="shared" si="0"/>
        <v>133.5</v>
      </c>
      <c r="EG18" s="37"/>
      <c r="EI18" s="37"/>
      <c r="EK18" s="37"/>
      <c r="EM18" s="37"/>
      <c r="EO18" s="37"/>
      <c r="EQ18" s="37"/>
      <c r="ES18" s="37"/>
      <c r="EU18" s="37"/>
      <c r="EW18" s="37"/>
      <c r="GS18" s="53">
        <v>0</v>
      </c>
      <c r="GT18" s="53">
        <v>0</v>
      </c>
      <c r="GU18" s="53"/>
      <c r="GV18" s="53">
        <f t="shared" si="1"/>
        <v>0</v>
      </c>
      <c r="GW18" s="53"/>
      <c r="GX18" s="53">
        <f t="shared" si="2"/>
      </c>
      <c r="GY18" s="53" t="s">
        <v>506</v>
      </c>
      <c r="GZ18" s="53"/>
      <c r="HA18" s="53" t="s">
        <v>506</v>
      </c>
      <c r="HB18" s="53"/>
      <c r="HC18" s="53" t="s">
        <v>506</v>
      </c>
      <c r="HD18" s="53"/>
      <c r="HE18" s="53" t="s">
        <v>506</v>
      </c>
      <c r="HF18" s="53"/>
      <c r="HG18" s="53" t="s">
        <v>506</v>
      </c>
      <c r="HH18" s="53"/>
      <c r="HI18" s="53" t="s">
        <v>506</v>
      </c>
      <c r="HJ18" s="53"/>
      <c r="HK18" s="53" t="s">
        <v>506</v>
      </c>
      <c r="HL18" s="53"/>
      <c r="HM18" s="53" t="s">
        <v>506</v>
      </c>
      <c r="HN18" s="53"/>
      <c r="HO18" s="53" t="s">
        <v>506</v>
      </c>
      <c r="HP18" s="53"/>
      <c r="HQ18" s="53" t="s">
        <v>506</v>
      </c>
      <c r="HR18" s="53"/>
      <c r="HS18" s="53" t="s">
        <v>506</v>
      </c>
      <c r="HT18" s="53"/>
      <c r="HU18" s="53" t="s">
        <v>506</v>
      </c>
      <c r="HV18" s="53"/>
      <c r="HW18" s="53" t="s">
        <v>506</v>
      </c>
      <c r="HX18" s="53" t="s">
        <v>506</v>
      </c>
      <c r="HY18" s="53" t="s">
        <v>506</v>
      </c>
      <c r="HZ18" s="53" t="s">
        <v>506</v>
      </c>
      <c r="IA18" s="53" t="s">
        <v>506</v>
      </c>
      <c r="IB18" s="53" t="s">
        <v>506</v>
      </c>
      <c r="IC18" s="53" t="s">
        <v>506</v>
      </c>
      <c r="ID18" s="53" t="s">
        <v>506</v>
      </c>
      <c r="IE18" s="55"/>
      <c r="IF18" s="53" t="s">
        <v>506</v>
      </c>
      <c r="IG18" s="53" t="s">
        <v>506</v>
      </c>
      <c r="IH18" s="53" t="s">
        <v>506</v>
      </c>
      <c r="II18" s="53" t="s">
        <v>506</v>
      </c>
      <c r="IJ18" s="53" t="s">
        <v>506</v>
      </c>
      <c r="IK18" s="53" t="s">
        <v>506</v>
      </c>
      <c r="IL18" s="55"/>
      <c r="IM18" s="27"/>
      <c r="IN18" s="55"/>
      <c r="IO18" s="55"/>
      <c r="IP18" s="55"/>
      <c r="IQ18" s="55"/>
      <c r="IR18" s="55"/>
      <c r="IS18" s="55"/>
    </row>
    <row r="19" spans="1:255" ht="12.75">
      <c r="A19" t="s">
        <v>93</v>
      </c>
      <c r="B19" t="s">
        <v>201</v>
      </c>
      <c r="C19" t="s">
        <v>376</v>
      </c>
      <c r="D19">
        <v>1017</v>
      </c>
      <c r="E19" t="s">
        <v>189</v>
      </c>
      <c r="F19" t="s">
        <v>101</v>
      </c>
      <c r="G19" s="1">
        <v>34943</v>
      </c>
      <c r="H19" t="s">
        <v>96</v>
      </c>
      <c r="I19" t="s">
        <v>377</v>
      </c>
      <c r="J19" t="s">
        <v>209</v>
      </c>
      <c r="K19" t="s">
        <v>97</v>
      </c>
      <c r="L19" t="s">
        <v>98</v>
      </c>
      <c r="M19" t="s">
        <v>99</v>
      </c>
      <c r="N19" t="s">
        <v>99</v>
      </c>
      <c r="O19">
        <v>1</v>
      </c>
      <c r="P19" t="s">
        <v>204</v>
      </c>
      <c r="S19">
        <v>1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BC19" s="26">
        <v>4.4</v>
      </c>
      <c r="BD19" s="26">
        <v>8.1</v>
      </c>
      <c r="BE19" s="26">
        <v>0.4</v>
      </c>
      <c r="BF19" s="26">
        <v>79</v>
      </c>
      <c r="BG19" s="26">
        <v>42.9</v>
      </c>
      <c r="BH19" s="26">
        <v>7.5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>
        <v>0.8</v>
      </c>
      <c r="CA19" s="26">
        <v>31.5</v>
      </c>
      <c r="CB19" s="26"/>
      <c r="CC19" s="26"/>
      <c r="CD19" s="26" t="s">
        <v>506</v>
      </c>
      <c r="CE19" s="29"/>
      <c r="CF19" s="26" t="s">
        <v>506</v>
      </c>
      <c r="CG19" s="29"/>
      <c r="CH19" s="26" t="s">
        <v>506</v>
      </c>
      <c r="CI19" s="29"/>
      <c r="CJ19" s="26" t="s">
        <v>506</v>
      </c>
      <c r="CK19" s="29"/>
      <c r="CL19" s="26" t="s">
        <v>506</v>
      </c>
      <c r="CM19" s="29"/>
      <c r="CN19" s="26" t="s">
        <v>506</v>
      </c>
      <c r="CO19" s="29"/>
      <c r="CP19" s="26" t="s">
        <v>506</v>
      </c>
      <c r="CQ19" s="29"/>
      <c r="CR19" s="26" t="s">
        <v>506</v>
      </c>
      <c r="CS19" s="29"/>
      <c r="CT19" s="26" t="s">
        <v>506</v>
      </c>
      <c r="CU19" s="29"/>
      <c r="CV19" s="26"/>
      <c r="CW19" s="26"/>
      <c r="CX19" s="26" t="s">
        <v>506</v>
      </c>
      <c r="CY19" s="29"/>
      <c r="CZ19" s="26" t="s">
        <v>506</v>
      </c>
      <c r="DA19" s="29"/>
      <c r="DB19" s="26" t="s">
        <v>506</v>
      </c>
      <c r="DC19" s="29"/>
      <c r="DD19" s="26" t="s">
        <v>506</v>
      </c>
      <c r="DE19" s="29"/>
      <c r="DF19" s="26" t="s">
        <v>506</v>
      </c>
      <c r="DG19" s="29"/>
      <c r="DH19" s="26" t="s">
        <v>506</v>
      </c>
      <c r="DI19" s="29"/>
      <c r="DJ19" s="26" t="s">
        <v>506</v>
      </c>
      <c r="DK19" s="29"/>
      <c r="DL19" s="26" t="s">
        <v>506</v>
      </c>
      <c r="DM19" s="29"/>
      <c r="DN19" s="26" t="s">
        <v>506</v>
      </c>
      <c r="DO19" s="29"/>
      <c r="DP19" s="26"/>
      <c r="DQ19" s="26"/>
      <c r="DR19" s="26"/>
      <c r="DS19" s="26"/>
      <c r="DT19" s="26"/>
      <c r="DU19" s="26"/>
      <c r="DV19" s="26">
        <v>3.5</v>
      </c>
      <c r="DW19" s="26">
        <v>26.9</v>
      </c>
      <c r="DX19" s="26">
        <v>100</v>
      </c>
      <c r="DY19" s="26">
        <v>0.4</v>
      </c>
      <c r="DZ19" s="26"/>
      <c r="EA19" s="26">
        <v>4.3</v>
      </c>
      <c r="EB19" s="26"/>
      <c r="EC19" s="41"/>
      <c r="ED19" t="s">
        <v>206</v>
      </c>
      <c r="EE19" s="37">
        <f t="shared" si="0"/>
        <v>4.3</v>
      </c>
      <c r="EG19" s="37"/>
      <c r="EI19" s="37"/>
      <c r="EK19" s="37"/>
      <c r="EM19" s="37"/>
      <c r="EO19" s="37"/>
      <c r="EQ19" s="37"/>
      <c r="ES19" s="37"/>
      <c r="EU19" s="37"/>
      <c r="EW19" s="37"/>
      <c r="GS19" s="53">
        <v>41.75486667</v>
      </c>
      <c r="GT19" s="53">
        <v>0</v>
      </c>
      <c r="GU19" s="53">
        <v>41.75</v>
      </c>
      <c r="GV19" s="53">
        <f t="shared" si="1"/>
        <v>41.75486667</v>
      </c>
      <c r="GW19" s="53">
        <v>81.89609877</v>
      </c>
      <c r="GX19" s="53">
        <f t="shared" si="2"/>
        <v>50.98517181784922</v>
      </c>
      <c r="GY19" s="53">
        <v>0.012969961565882716</v>
      </c>
      <c r="GZ19" s="53"/>
      <c r="HA19" s="53">
        <v>0.12443654326824181</v>
      </c>
      <c r="HB19" s="53"/>
      <c r="HC19" s="53">
        <v>0.013458919392153101</v>
      </c>
      <c r="HD19" s="53"/>
      <c r="HE19" s="53" t="s">
        <v>506</v>
      </c>
      <c r="HF19" s="53"/>
      <c r="HG19" s="53" t="s">
        <v>506</v>
      </c>
      <c r="HH19" s="53"/>
      <c r="HI19" s="53" t="s">
        <v>506</v>
      </c>
      <c r="HJ19" s="53"/>
      <c r="HK19" s="53" t="s">
        <v>506</v>
      </c>
      <c r="HL19" s="53"/>
      <c r="HM19" s="53" t="s">
        <v>506</v>
      </c>
      <c r="HN19" s="53"/>
      <c r="HO19" s="53" t="s">
        <v>506</v>
      </c>
      <c r="HP19" s="53"/>
      <c r="HQ19" s="53" t="s">
        <v>506</v>
      </c>
      <c r="HR19" s="53"/>
      <c r="HS19" s="53" t="s">
        <v>506</v>
      </c>
      <c r="HT19" s="53"/>
      <c r="HU19" s="53" t="s">
        <v>506</v>
      </c>
      <c r="HV19" s="53"/>
      <c r="HW19" s="53">
        <v>0.05199134082074552</v>
      </c>
      <c r="HX19" s="53" t="s">
        <v>506</v>
      </c>
      <c r="HY19" s="53" t="s">
        <v>506</v>
      </c>
      <c r="HZ19" s="53" t="s">
        <v>506</v>
      </c>
      <c r="IA19" s="53" t="s">
        <v>506</v>
      </c>
      <c r="IB19" s="53" t="s">
        <v>506</v>
      </c>
      <c r="IC19" s="53" t="s">
        <v>506</v>
      </c>
      <c r="ID19" s="53" t="s">
        <v>506</v>
      </c>
      <c r="IE19" s="55"/>
      <c r="IF19" s="53" t="s">
        <v>506</v>
      </c>
      <c r="IG19" s="53" t="s">
        <v>506</v>
      </c>
      <c r="IH19" s="53" t="s">
        <v>506</v>
      </c>
      <c r="II19" s="53" t="s">
        <v>506</v>
      </c>
      <c r="IJ19" s="53" t="s">
        <v>506</v>
      </c>
      <c r="IK19" s="53" t="s">
        <v>506</v>
      </c>
      <c r="IL19" s="55"/>
      <c r="IM19" s="27"/>
      <c r="IN19" s="55"/>
      <c r="IO19" s="55"/>
      <c r="IP19" s="55"/>
      <c r="IQ19" s="55"/>
      <c r="IR19" s="55"/>
      <c r="IS19" s="55"/>
    </row>
    <row r="20" spans="1:255" ht="12.75">
      <c r="A20" t="s">
        <v>93</v>
      </c>
      <c r="B20" t="s">
        <v>201</v>
      </c>
      <c r="C20" t="s">
        <v>374</v>
      </c>
      <c r="D20">
        <v>1017</v>
      </c>
      <c r="E20" t="s">
        <v>189</v>
      </c>
      <c r="F20" t="s">
        <v>101</v>
      </c>
      <c r="G20" s="1">
        <v>34943</v>
      </c>
      <c r="H20" t="s">
        <v>96</v>
      </c>
      <c r="I20" t="s">
        <v>375</v>
      </c>
      <c r="J20" t="s">
        <v>209</v>
      </c>
      <c r="K20" t="s">
        <v>97</v>
      </c>
      <c r="L20" t="s">
        <v>98</v>
      </c>
      <c r="M20" t="s">
        <v>99</v>
      </c>
      <c r="N20" t="s">
        <v>99</v>
      </c>
      <c r="O20">
        <v>1</v>
      </c>
      <c r="P20" t="s">
        <v>204</v>
      </c>
      <c r="S20">
        <v>1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BC20" s="26">
        <v>28.3</v>
      </c>
      <c r="BD20" s="26">
        <v>24</v>
      </c>
      <c r="BE20" s="26">
        <v>25.7</v>
      </c>
      <c r="BF20" s="26">
        <v>15.7</v>
      </c>
      <c r="BG20" s="26">
        <v>32.4</v>
      </c>
      <c r="BH20" s="26">
        <v>23.1</v>
      </c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>
        <v>29.2</v>
      </c>
      <c r="CA20" s="26">
        <v>20.9</v>
      </c>
      <c r="CB20" s="26"/>
      <c r="CC20" s="26"/>
      <c r="CD20" s="26" t="s">
        <v>506</v>
      </c>
      <c r="CE20" s="29"/>
      <c r="CF20" s="26" t="s">
        <v>506</v>
      </c>
      <c r="CG20" s="29"/>
      <c r="CH20" s="26" t="s">
        <v>506</v>
      </c>
      <c r="CI20" s="29"/>
      <c r="CJ20" s="26" t="s">
        <v>506</v>
      </c>
      <c r="CK20" s="29"/>
      <c r="CL20" s="26" t="s">
        <v>506</v>
      </c>
      <c r="CM20" s="29"/>
      <c r="CN20" s="26" t="s">
        <v>506</v>
      </c>
      <c r="CO20" s="29"/>
      <c r="CP20" s="26" t="s">
        <v>506</v>
      </c>
      <c r="CQ20" s="29"/>
      <c r="CR20" s="26" t="s">
        <v>506</v>
      </c>
      <c r="CS20" s="29"/>
      <c r="CT20" s="26" t="s">
        <v>506</v>
      </c>
      <c r="CU20" s="29"/>
      <c r="CV20" s="26"/>
      <c r="CW20" s="26"/>
      <c r="CX20" s="26" t="s">
        <v>506</v>
      </c>
      <c r="CY20" s="29"/>
      <c r="CZ20" s="26" t="s">
        <v>506</v>
      </c>
      <c r="DA20" s="29"/>
      <c r="DB20" s="26" t="s">
        <v>506</v>
      </c>
      <c r="DC20" s="29"/>
      <c r="DD20" s="26" t="s">
        <v>506</v>
      </c>
      <c r="DE20" s="29"/>
      <c r="DF20" s="26" t="s">
        <v>506</v>
      </c>
      <c r="DG20" s="29"/>
      <c r="DH20" s="26" t="s">
        <v>506</v>
      </c>
      <c r="DI20" s="29"/>
      <c r="DJ20" s="26" t="s">
        <v>506</v>
      </c>
      <c r="DK20" s="29"/>
      <c r="DL20" s="26" t="s">
        <v>506</v>
      </c>
      <c r="DM20" s="29"/>
      <c r="DN20" s="26" t="s">
        <v>506</v>
      </c>
      <c r="DO20" s="29"/>
      <c r="DP20" s="26"/>
      <c r="DQ20" s="26"/>
      <c r="DR20" s="26"/>
      <c r="DS20" s="26"/>
      <c r="DT20" s="26"/>
      <c r="DU20" s="26"/>
      <c r="DV20" s="26">
        <v>100</v>
      </c>
      <c r="DW20" s="26">
        <v>5.6</v>
      </c>
      <c r="DX20" s="26">
        <v>100</v>
      </c>
      <c r="DY20" s="26">
        <v>0.5</v>
      </c>
      <c r="DZ20" s="26"/>
      <c r="EA20" s="26">
        <v>8.8</v>
      </c>
      <c r="EB20" s="26"/>
      <c r="EC20" s="41"/>
      <c r="ED20" t="s">
        <v>206</v>
      </c>
      <c r="EE20" s="37">
        <f t="shared" si="0"/>
        <v>8.8</v>
      </c>
      <c r="EG20" s="37"/>
      <c r="EI20" s="37"/>
      <c r="EK20" s="37"/>
      <c r="EM20" s="37"/>
      <c r="EO20" s="37"/>
      <c r="EQ20" s="37"/>
      <c r="ES20" s="37"/>
      <c r="EU20" s="37"/>
      <c r="EW20" s="37"/>
      <c r="GS20" s="53">
        <v>45.31603333</v>
      </c>
      <c r="GT20" s="53">
        <v>0</v>
      </c>
      <c r="GU20" s="53">
        <v>45.32</v>
      </c>
      <c r="GV20" s="53">
        <f t="shared" si="1"/>
        <v>45.31603333</v>
      </c>
      <c r="GW20" s="53">
        <v>84.58031746</v>
      </c>
      <c r="GX20" s="53">
        <f t="shared" si="2"/>
        <v>53.57751624830564</v>
      </c>
      <c r="GY20" s="53">
        <v>0.03426678408163853</v>
      </c>
      <c r="GZ20" s="53"/>
      <c r="HA20" s="53">
        <v>0.02855327704035424</v>
      </c>
      <c r="HB20" s="53"/>
      <c r="HC20" s="53">
        <v>0.03492456393357016</v>
      </c>
      <c r="HD20" s="53"/>
      <c r="HE20" s="53" t="s">
        <v>506</v>
      </c>
      <c r="HF20" s="53"/>
      <c r="HG20" s="53" t="s">
        <v>506</v>
      </c>
      <c r="HH20" s="53"/>
      <c r="HI20" s="53" t="s">
        <v>506</v>
      </c>
      <c r="HJ20" s="53"/>
      <c r="HK20" s="53" t="s">
        <v>506</v>
      </c>
      <c r="HL20" s="53"/>
      <c r="HM20" s="53" t="s">
        <v>506</v>
      </c>
      <c r="HN20" s="53"/>
      <c r="HO20" s="53" t="s">
        <v>506</v>
      </c>
      <c r="HP20" s="53"/>
      <c r="HQ20" s="53" t="s">
        <v>506</v>
      </c>
      <c r="HR20" s="53"/>
      <c r="HS20" s="53" t="s">
        <v>506</v>
      </c>
      <c r="HT20" s="53"/>
      <c r="HU20" s="53" t="s">
        <v>506</v>
      </c>
      <c r="HV20" s="53"/>
      <c r="HW20" s="53">
        <v>0.0328267630692993</v>
      </c>
      <c r="HX20" s="53" t="s">
        <v>506</v>
      </c>
      <c r="HY20" s="53" t="s">
        <v>506</v>
      </c>
      <c r="HZ20" s="53" t="s">
        <v>506</v>
      </c>
      <c r="IA20" s="53" t="s">
        <v>506</v>
      </c>
      <c r="IB20" s="53" t="s">
        <v>506</v>
      </c>
      <c r="IC20" s="53" t="s">
        <v>506</v>
      </c>
      <c r="ID20" s="53" t="s">
        <v>506</v>
      </c>
      <c r="IE20" s="55"/>
      <c r="IF20" s="53" t="s">
        <v>506</v>
      </c>
      <c r="IG20" s="53" t="s">
        <v>506</v>
      </c>
      <c r="IH20" s="53" t="s">
        <v>506</v>
      </c>
      <c r="II20" s="53" t="s">
        <v>506</v>
      </c>
      <c r="IJ20" s="53" t="s">
        <v>506</v>
      </c>
      <c r="IK20" s="53" t="s">
        <v>506</v>
      </c>
      <c r="IL20" s="55"/>
      <c r="IM20" s="27"/>
      <c r="IN20" s="55"/>
      <c r="IO20" s="55"/>
      <c r="IP20" s="55"/>
      <c r="IQ20" s="55"/>
      <c r="IR20" s="55"/>
      <c r="IS20" s="55"/>
    </row>
    <row r="21" spans="1:255" ht="12.75">
      <c r="A21" t="s">
        <v>93</v>
      </c>
      <c r="B21" t="s">
        <v>201</v>
      </c>
      <c r="C21" t="s">
        <v>356</v>
      </c>
      <c r="D21">
        <v>1017</v>
      </c>
      <c r="E21" t="s">
        <v>189</v>
      </c>
      <c r="F21" t="s">
        <v>101</v>
      </c>
      <c r="G21" s="1">
        <v>34943</v>
      </c>
      <c r="H21" t="s">
        <v>96</v>
      </c>
      <c r="I21" t="s">
        <v>357</v>
      </c>
      <c r="J21" t="s">
        <v>209</v>
      </c>
      <c r="K21" t="s">
        <v>97</v>
      </c>
      <c r="L21" t="s">
        <v>98</v>
      </c>
      <c r="M21" t="s">
        <v>99</v>
      </c>
      <c r="N21" t="s">
        <v>99</v>
      </c>
      <c r="O21">
        <v>1</v>
      </c>
      <c r="P21" t="s">
        <v>204</v>
      </c>
      <c r="S21">
        <v>1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BC21" s="26">
        <v>4.1</v>
      </c>
      <c r="BD21" s="26">
        <v>6.8</v>
      </c>
      <c r="BE21" s="26">
        <v>4.6</v>
      </c>
      <c r="BF21" s="26">
        <v>6.1</v>
      </c>
      <c r="BG21" s="26">
        <v>7.5</v>
      </c>
      <c r="BH21" s="26">
        <v>3.8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>
        <v>5</v>
      </c>
      <c r="CA21" s="26">
        <v>5.6</v>
      </c>
      <c r="CB21" s="26"/>
      <c r="CC21" s="26"/>
      <c r="CD21" s="26" t="s">
        <v>506</v>
      </c>
      <c r="CE21" s="29"/>
      <c r="CF21" s="26" t="s">
        <v>506</v>
      </c>
      <c r="CG21" s="29"/>
      <c r="CH21" s="26" t="s">
        <v>506</v>
      </c>
      <c r="CI21" s="29"/>
      <c r="CJ21" s="26" t="s">
        <v>506</v>
      </c>
      <c r="CK21" s="29"/>
      <c r="CL21" s="26" t="s">
        <v>506</v>
      </c>
      <c r="CM21" s="29"/>
      <c r="CN21" s="26" t="s">
        <v>506</v>
      </c>
      <c r="CO21" s="29"/>
      <c r="CP21" s="26" t="s">
        <v>506</v>
      </c>
      <c r="CQ21" s="29"/>
      <c r="CR21" s="26" t="s">
        <v>506</v>
      </c>
      <c r="CS21" s="29"/>
      <c r="CT21" s="26" t="s">
        <v>506</v>
      </c>
      <c r="CU21" s="29"/>
      <c r="CV21" s="26"/>
      <c r="CW21" s="26"/>
      <c r="CX21" s="26" t="s">
        <v>506</v>
      </c>
      <c r="CY21" s="29"/>
      <c r="CZ21" s="26" t="s">
        <v>506</v>
      </c>
      <c r="DA21" s="29"/>
      <c r="DB21" s="26" t="s">
        <v>506</v>
      </c>
      <c r="DC21" s="29"/>
      <c r="DD21" s="26" t="s">
        <v>506</v>
      </c>
      <c r="DE21" s="29"/>
      <c r="DF21" s="26" t="s">
        <v>506</v>
      </c>
      <c r="DG21" s="29"/>
      <c r="DH21" s="26" t="s">
        <v>506</v>
      </c>
      <c r="DI21" s="29"/>
      <c r="DJ21" s="26" t="s">
        <v>506</v>
      </c>
      <c r="DK21" s="29"/>
      <c r="DL21" s="26" t="s">
        <v>506</v>
      </c>
      <c r="DM21" s="29"/>
      <c r="DN21" s="26" t="s">
        <v>506</v>
      </c>
      <c r="DO21" s="29"/>
      <c r="DP21" s="26"/>
      <c r="DQ21" s="26"/>
      <c r="DR21" s="26"/>
      <c r="DS21" s="26"/>
      <c r="DT21" s="26"/>
      <c r="DU21" s="26"/>
      <c r="DV21" s="26">
        <v>18.1</v>
      </c>
      <c r="DW21" s="26">
        <v>4</v>
      </c>
      <c r="DX21" s="26">
        <v>100</v>
      </c>
      <c r="DY21" s="26">
        <v>0.3</v>
      </c>
      <c r="DZ21" s="26"/>
      <c r="EA21" s="26">
        <v>1.3</v>
      </c>
      <c r="EB21" s="26"/>
      <c r="EC21" s="41"/>
      <c r="ED21" t="s">
        <v>206</v>
      </c>
      <c r="EE21" s="37">
        <f t="shared" si="0"/>
        <v>1.3</v>
      </c>
      <c r="EG21" s="37"/>
      <c r="EI21" s="37"/>
      <c r="EK21" s="37"/>
      <c r="EM21" s="37"/>
      <c r="EO21" s="37"/>
      <c r="EQ21" s="37"/>
      <c r="ES21" s="37"/>
      <c r="EU21" s="37"/>
      <c r="EW21" s="37"/>
      <c r="GS21" s="53">
        <v>25.30073333</v>
      </c>
      <c r="GT21" s="53">
        <v>0</v>
      </c>
      <c r="GU21" s="53">
        <v>25.3</v>
      </c>
      <c r="GV21" s="53">
        <f t="shared" si="1"/>
        <v>25.30073333</v>
      </c>
      <c r="GW21" s="53">
        <v>83.97075132</v>
      </c>
      <c r="GX21" s="53">
        <f t="shared" si="2"/>
        <v>30.13041199736642</v>
      </c>
      <c r="GY21" s="53">
        <v>0.017793884234947755</v>
      </c>
      <c r="GZ21" s="53"/>
      <c r="HA21" s="53">
        <v>0.020184814600863795</v>
      </c>
      <c r="HB21" s="53"/>
      <c r="HC21" s="53">
        <v>0.009728929580330387</v>
      </c>
      <c r="HD21" s="53"/>
      <c r="HE21" s="53" t="s">
        <v>506</v>
      </c>
      <c r="HF21" s="53"/>
      <c r="HG21" s="53" t="s">
        <v>506</v>
      </c>
      <c r="HH21" s="53"/>
      <c r="HI21" s="53" t="s">
        <v>506</v>
      </c>
      <c r="HJ21" s="53"/>
      <c r="HK21" s="53" t="s">
        <v>506</v>
      </c>
      <c r="HL21" s="53"/>
      <c r="HM21" s="53" t="s">
        <v>506</v>
      </c>
      <c r="HN21" s="53"/>
      <c r="HO21" s="53" t="s">
        <v>506</v>
      </c>
      <c r="HP21" s="53"/>
      <c r="HQ21" s="53" t="s">
        <v>506</v>
      </c>
      <c r="HR21" s="53"/>
      <c r="HS21" s="53" t="s">
        <v>506</v>
      </c>
      <c r="HT21" s="53"/>
      <c r="HU21" s="53" t="s">
        <v>506</v>
      </c>
      <c r="HV21" s="53"/>
      <c r="HW21" s="53">
        <v>0.015640380270213916</v>
      </c>
      <c r="HX21" s="53" t="s">
        <v>506</v>
      </c>
      <c r="HY21" s="53" t="s">
        <v>506</v>
      </c>
      <c r="HZ21" s="53" t="s">
        <v>506</v>
      </c>
      <c r="IA21" s="53" t="s">
        <v>506</v>
      </c>
      <c r="IB21" s="53" t="s">
        <v>506</v>
      </c>
      <c r="IC21" s="53" t="s">
        <v>506</v>
      </c>
      <c r="ID21" s="53" t="s">
        <v>506</v>
      </c>
      <c r="IE21" s="55"/>
      <c r="IF21" s="53" t="s">
        <v>506</v>
      </c>
      <c r="IG21" s="53" t="s">
        <v>506</v>
      </c>
      <c r="IH21" s="53" t="s">
        <v>506</v>
      </c>
      <c r="II21" s="53" t="s">
        <v>506</v>
      </c>
      <c r="IJ21" s="53" t="s">
        <v>506</v>
      </c>
      <c r="IK21" s="53" t="s">
        <v>506</v>
      </c>
      <c r="IL21" s="55"/>
      <c r="IM21" s="27"/>
      <c r="IN21" s="55"/>
      <c r="IO21" s="55"/>
      <c r="IP21" s="55"/>
      <c r="IQ21" s="55"/>
      <c r="IR21" s="55"/>
      <c r="IS21" s="55"/>
    </row>
    <row r="22" spans="1:255" ht="12.75">
      <c r="A22" t="s">
        <v>93</v>
      </c>
      <c r="B22" t="s">
        <v>201</v>
      </c>
      <c r="C22" t="s">
        <v>327</v>
      </c>
      <c r="D22">
        <v>1017</v>
      </c>
      <c r="E22" t="s">
        <v>189</v>
      </c>
      <c r="F22" t="s">
        <v>101</v>
      </c>
      <c r="G22" s="1">
        <v>36586</v>
      </c>
      <c r="H22" t="s">
        <v>96</v>
      </c>
      <c r="I22" t="s">
        <v>328</v>
      </c>
      <c r="J22" t="s">
        <v>99</v>
      </c>
      <c r="K22" t="s">
        <v>97</v>
      </c>
      <c r="L22" t="s">
        <v>98</v>
      </c>
      <c r="M22" t="s">
        <v>99</v>
      </c>
      <c r="N22" t="s">
        <v>99</v>
      </c>
      <c r="O22">
        <v>0</v>
      </c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BC22" s="26"/>
      <c r="BD22" s="26">
        <v>120.4</v>
      </c>
      <c r="BE22" s="26"/>
      <c r="BF22" s="26">
        <v>144.4</v>
      </c>
      <c r="BG22" s="26"/>
      <c r="BH22" s="26">
        <v>131.5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>
        <v>132.1</v>
      </c>
      <c r="CB22" s="26"/>
      <c r="CC22" s="26"/>
      <c r="CD22" s="26" t="s">
        <v>506</v>
      </c>
      <c r="CE22" s="29"/>
      <c r="CF22" s="26" t="s">
        <v>506</v>
      </c>
      <c r="CG22" s="29"/>
      <c r="CH22" s="26" t="s">
        <v>506</v>
      </c>
      <c r="CI22" s="29"/>
      <c r="CJ22" s="26" t="s">
        <v>506</v>
      </c>
      <c r="CK22" s="29"/>
      <c r="CL22" s="26" t="s">
        <v>506</v>
      </c>
      <c r="CM22" s="29"/>
      <c r="CN22" s="26" t="s">
        <v>506</v>
      </c>
      <c r="CO22" s="29"/>
      <c r="CP22" s="26" t="s">
        <v>506</v>
      </c>
      <c r="CQ22" s="29"/>
      <c r="CR22" s="26" t="s">
        <v>506</v>
      </c>
      <c r="CS22" s="29"/>
      <c r="CT22" s="26" t="s">
        <v>506</v>
      </c>
      <c r="CU22" s="29"/>
      <c r="CV22" s="26"/>
      <c r="CW22" s="26"/>
      <c r="CX22" s="26" t="s">
        <v>506</v>
      </c>
      <c r="CY22" s="29"/>
      <c r="CZ22" s="26" t="s">
        <v>506</v>
      </c>
      <c r="DA22" s="29"/>
      <c r="DB22" s="26" t="s">
        <v>506</v>
      </c>
      <c r="DC22" s="29"/>
      <c r="DD22" s="26" t="s">
        <v>506</v>
      </c>
      <c r="DE22" s="29"/>
      <c r="DF22" s="26" t="s">
        <v>506</v>
      </c>
      <c r="DG22" s="29"/>
      <c r="DH22" s="26" t="s">
        <v>506</v>
      </c>
      <c r="DI22" s="29"/>
      <c r="DJ22" s="26" t="s">
        <v>506</v>
      </c>
      <c r="DK22" s="29"/>
      <c r="DL22" s="26" t="s">
        <v>506</v>
      </c>
      <c r="DM22" s="29"/>
      <c r="DN22" s="26" t="s">
        <v>506</v>
      </c>
      <c r="DO22" s="29"/>
      <c r="DP22" s="26"/>
      <c r="DQ22" s="26"/>
      <c r="DR22" s="26"/>
      <c r="DS22" s="26"/>
      <c r="DT22" s="26"/>
      <c r="DU22" s="26"/>
      <c r="DV22" s="26">
        <v>0</v>
      </c>
      <c r="DW22" s="26">
        <v>101.7</v>
      </c>
      <c r="DX22" s="26">
        <v>6.1</v>
      </c>
      <c r="DY22" s="26">
        <v>2.7</v>
      </c>
      <c r="DZ22" s="26">
        <v>1.7</v>
      </c>
      <c r="EA22" s="26">
        <v>27.7</v>
      </c>
      <c r="EB22" s="26"/>
      <c r="EC22" s="41"/>
      <c r="ED22" t="s">
        <v>206</v>
      </c>
      <c r="EE22" s="37">
        <f t="shared" si="0"/>
        <v>27.7</v>
      </c>
      <c r="EG22" s="37"/>
      <c r="EI22" s="37"/>
      <c r="EK22" s="37"/>
      <c r="EM22" s="37"/>
      <c r="EO22" s="37"/>
      <c r="EQ22" s="37"/>
      <c r="ES22" s="37"/>
      <c r="EU22" s="37"/>
      <c r="EW22" s="37"/>
      <c r="GS22" s="53">
        <v>21.71761048</v>
      </c>
      <c r="GT22" s="53">
        <v>0</v>
      </c>
      <c r="GU22" s="53">
        <v>21.72</v>
      </c>
      <c r="GV22" s="53">
        <f t="shared" si="1"/>
        <v>21.71761048</v>
      </c>
      <c r="GW22" s="53">
        <v>54.84104056</v>
      </c>
      <c r="GX22" s="53">
        <f t="shared" si="2"/>
        <v>39.60101824880473</v>
      </c>
      <c r="GY22" s="53">
        <v>0.28023898390894164</v>
      </c>
      <c r="GZ22" s="53"/>
      <c r="HA22" s="53">
        <v>0.30284355484230574</v>
      </c>
      <c r="HB22" s="53"/>
      <c r="HC22" s="53">
        <v>0.2764152354908084</v>
      </c>
      <c r="HD22" s="53"/>
      <c r="HE22" s="53" t="s">
        <v>506</v>
      </c>
      <c r="HF22" s="53"/>
      <c r="HG22" s="53" t="s">
        <v>506</v>
      </c>
      <c r="HH22" s="53"/>
      <c r="HI22" s="53" t="s">
        <v>506</v>
      </c>
      <c r="HJ22" s="53"/>
      <c r="HK22" s="53" t="s">
        <v>506</v>
      </c>
      <c r="HL22" s="53"/>
      <c r="HM22" s="53" t="s">
        <v>506</v>
      </c>
      <c r="HN22" s="53"/>
      <c r="HO22" s="53" t="s">
        <v>506</v>
      </c>
      <c r="HP22" s="53"/>
      <c r="HQ22" s="53" t="s">
        <v>506</v>
      </c>
      <c r="HR22" s="53"/>
      <c r="HS22" s="53" t="s">
        <v>506</v>
      </c>
      <c r="HT22" s="53"/>
      <c r="HU22" s="53" t="s">
        <v>506</v>
      </c>
      <c r="HV22" s="53"/>
      <c r="HW22" s="53">
        <v>0.2874176828028371</v>
      </c>
      <c r="HX22" s="53" t="s">
        <v>506</v>
      </c>
      <c r="HY22" s="53" t="s">
        <v>506</v>
      </c>
      <c r="HZ22" s="53" t="s">
        <v>506</v>
      </c>
      <c r="IA22" s="53" t="s">
        <v>506</v>
      </c>
      <c r="IB22" s="53" t="s">
        <v>506</v>
      </c>
      <c r="IC22" s="53" t="s">
        <v>506</v>
      </c>
      <c r="ID22" s="53" t="s">
        <v>506</v>
      </c>
      <c r="IE22" s="55"/>
      <c r="IF22" s="53" t="s">
        <v>506</v>
      </c>
      <c r="IG22" s="53" t="s">
        <v>506</v>
      </c>
      <c r="IH22" s="53" t="s">
        <v>506</v>
      </c>
      <c r="II22" s="53" t="s">
        <v>506</v>
      </c>
      <c r="IJ22" s="53" t="s">
        <v>506</v>
      </c>
      <c r="IK22" s="53" t="s">
        <v>506</v>
      </c>
      <c r="IL22" s="55"/>
      <c r="IM22" s="27"/>
      <c r="IN22" s="55"/>
      <c r="IO22" s="55"/>
      <c r="IP22" s="55"/>
      <c r="IQ22" s="55"/>
      <c r="IR22" s="55"/>
      <c r="IS22" s="55"/>
    </row>
    <row r="23" spans="1:255" ht="12.75">
      <c r="A23" t="s">
        <v>93</v>
      </c>
      <c r="B23" t="s">
        <v>201</v>
      </c>
      <c r="C23" t="s">
        <v>458</v>
      </c>
      <c r="D23">
        <v>1018</v>
      </c>
      <c r="E23" t="s">
        <v>175</v>
      </c>
      <c r="F23" t="s">
        <v>179</v>
      </c>
      <c r="G23" s="1">
        <v>35309</v>
      </c>
      <c r="H23" t="s">
        <v>96</v>
      </c>
      <c r="I23" t="s">
        <v>459</v>
      </c>
      <c r="J23" t="s">
        <v>270</v>
      </c>
      <c r="K23" t="s">
        <v>97</v>
      </c>
      <c r="L23" t="s">
        <v>98</v>
      </c>
      <c r="M23" t="s">
        <v>99</v>
      </c>
      <c r="N23" t="s">
        <v>99</v>
      </c>
      <c r="O23">
        <v>1</v>
      </c>
      <c r="P23" t="s">
        <v>347</v>
      </c>
      <c r="Q23" t="s">
        <v>204</v>
      </c>
      <c r="R23" t="s">
        <v>204</v>
      </c>
      <c r="S23">
        <v>1</v>
      </c>
      <c r="T23">
        <v>1</v>
      </c>
      <c r="U23">
        <v>3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BC23" s="26">
        <v>3.5</v>
      </c>
      <c r="BD23" s="26">
        <v>493.7</v>
      </c>
      <c r="BE23" s="26">
        <v>3.5</v>
      </c>
      <c r="BF23" s="26">
        <v>575.9</v>
      </c>
      <c r="BG23" s="26">
        <v>3.2</v>
      </c>
      <c r="BH23" s="26">
        <v>584.2</v>
      </c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>
        <v>3.4</v>
      </c>
      <c r="CA23" s="26">
        <v>551.3</v>
      </c>
      <c r="CB23" s="26"/>
      <c r="CC23" s="26"/>
      <c r="CD23" s="26" t="s">
        <v>506</v>
      </c>
      <c r="CE23" s="29"/>
      <c r="CF23" s="26" t="s">
        <v>506</v>
      </c>
      <c r="CG23" s="29"/>
      <c r="CH23" s="26" t="s">
        <v>506</v>
      </c>
      <c r="CI23" s="29"/>
      <c r="CJ23" s="26" t="s">
        <v>506</v>
      </c>
      <c r="CK23" s="29"/>
      <c r="CL23" s="26" t="s">
        <v>506</v>
      </c>
      <c r="CM23" s="29"/>
      <c r="CN23" s="26" t="s">
        <v>506</v>
      </c>
      <c r="CO23" s="29"/>
      <c r="CP23" s="26" t="s">
        <v>506</v>
      </c>
      <c r="CQ23" s="29"/>
      <c r="CR23" s="26" t="s">
        <v>506</v>
      </c>
      <c r="CS23" s="29"/>
      <c r="CT23" s="26" t="s">
        <v>506</v>
      </c>
      <c r="CU23" s="29"/>
      <c r="CV23" s="26"/>
      <c r="CW23" s="26"/>
      <c r="CX23" s="26" t="s">
        <v>506</v>
      </c>
      <c r="CY23" s="29"/>
      <c r="CZ23" s="26" t="s">
        <v>506</v>
      </c>
      <c r="DA23" s="29"/>
      <c r="DB23" s="26" t="s">
        <v>506</v>
      </c>
      <c r="DC23" s="29"/>
      <c r="DD23" s="26" t="s">
        <v>506</v>
      </c>
      <c r="DE23" s="29"/>
      <c r="DF23" s="26" t="s">
        <v>506</v>
      </c>
      <c r="DG23" s="29"/>
      <c r="DH23" s="26" t="s">
        <v>506</v>
      </c>
      <c r="DI23" s="29"/>
      <c r="DJ23" s="26" t="s">
        <v>506</v>
      </c>
      <c r="DK23" s="29"/>
      <c r="DL23" s="26" t="s">
        <v>506</v>
      </c>
      <c r="DM23" s="29"/>
      <c r="DN23" s="26" t="s">
        <v>506</v>
      </c>
      <c r="DO23" s="29"/>
      <c r="DP23" s="26"/>
      <c r="DQ23" s="26"/>
      <c r="DR23" s="26"/>
      <c r="DS23" s="26"/>
      <c r="DT23" s="26"/>
      <c r="DU23" s="26"/>
      <c r="DV23" s="26">
        <v>100</v>
      </c>
      <c r="DW23" s="26">
        <v>9.4</v>
      </c>
      <c r="DX23" s="26">
        <v>100</v>
      </c>
      <c r="DY23" s="26">
        <v>9.4</v>
      </c>
      <c r="DZ23" s="26"/>
      <c r="EA23" s="26">
        <v>532.6</v>
      </c>
      <c r="EB23" s="26"/>
      <c r="EC23" s="41"/>
      <c r="ED23" t="s">
        <v>206</v>
      </c>
      <c r="EE23" s="37">
        <f t="shared" si="0"/>
        <v>532.6</v>
      </c>
      <c r="EG23" s="37"/>
      <c r="EI23" s="37"/>
      <c r="EK23" s="37"/>
      <c r="EM23" s="37"/>
      <c r="EO23" s="37"/>
      <c r="EQ23" s="37"/>
      <c r="ES23" s="37"/>
      <c r="EU23" s="37"/>
      <c r="EW23" s="37"/>
      <c r="GS23" s="53">
        <v>47.46431718</v>
      </c>
      <c r="GT23" s="53">
        <v>0</v>
      </c>
      <c r="GU23" s="53">
        <v>92.04</v>
      </c>
      <c r="GV23" s="53">
        <f t="shared" si="1"/>
        <v>47.46431718</v>
      </c>
      <c r="GW23" s="53">
        <v>67.40914286</v>
      </c>
      <c r="GX23" s="53">
        <f t="shared" si="2"/>
        <v>70.41228410006221</v>
      </c>
      <c r="GY23" s="53" t="s">
        <v>506</v>
      </c>
      <c r="GZ23" s="53"/>
      <c r="HA23" s="53" t="s">
        <v>506</v>
      </c>
      <c r="HB23" s="53"/>
      <c r="HC23" s="53" t="s">
        <v>506</v>
      </c>
      <c r="HD23" s="53"/>
      <c r="HE23" s="53" t="s">
        <v>506</v>
      </c>
      <c r="HF23" s="53"/>
      <c r="HG23" s="53" t="s">
        <v>506</v>
      </c>
      <c r="HH23" s="53"/>
      <c r="HI23" s="53" t="s">
        <v>506</v>
      </c>
      <c r="HJ23" s="53"/>
      <c r="HK23" s="53" t="s">
        <v>506</v>
      </c>
      <c r="HL23" s="53"/>
      <c r="HM23" s="53" t="s">
        <v>506</v>
      </c>
      <c r="HN23" s="53"/>
      <c r="HO23" s="53" t="s">
        <v>506</v>
      </c>
      <c r="HP23" s="53"/>
      <c r="HQ23" s="53" t="s">
        <v>506</v>
      </c>
      <c r="HR23" s="53"/>
      <c r="HS23" s="53" t="s">
        <v>506</v>
      </c>
      <c r="HT23" s="53"/>
      <c r="HU23" s="53" t="s">
        <v>506</v>
      </c>
      <c r="HV23" s="53"/>
      <c r="HW23" s="53">
        <v>0.6450128052003175</v>
      </c>
      <c r="HX23" s="53" t="s">
        <v>506</v>
      </c>
      <c r="HY23" s="53" t="s">
        <v>506</v>
      </c>
      <c r="HZ23" s="53" t="s">
        <v>506</v>
      </c>
      <c r="IA23" s="53" t="s">
        <v>506</v>
      </c>
      <c r="IB23" s="53" t="s">
        <v>506</v>
      </c>
      <c r="IC23" s="53" t="s">
        <v>506</v>
      </c>
      <c r="ID23" s="53" t="s">
        <v>506</v>
      </c>
      <c r="IE23" s="55"/>
      <c r="IF23" s="53" t="s">
        <v>506</v>
      </c>
      <c r="IG23" s="53" t="s">
        <v>506</v>
      </c>
      <c r="IH23" s="53" t="s">
        <v>506</v>
      </c>
      <c r="II23" s="53" t="s">
        <v>506</v>
      </c>
      <c r="IJ23" s="53" t="s">
        <v>506</v>
      </c>
      <c r="IK23" s="53" t="s">
        <v>506</v>
      </c>
      <c r="IL23" s="55"/>
      <c r="IM23" s="27"/>
      <c r="IN23" s="55"/>
      <c r="IO23" s="55"/>
      <c r="IP23" s="55"/>
      <c r="IQ23" s="55"/>
      <c r="IR23" s="55"/>
      <c r="IS23" s="55"/>
    </row>
    <row r="24" spans="1:255" ht="12.75">
      <c r="A24" t="s">
        <v>93</v>
      </c>
      <c r="B24" t="s">
        <v>201</v>
      </c>
      <c r="C24" t="s">
        <v>317</v>
      </c>
      <c r="D24">
        <v>1018</v>
      </c>
      <c r="E24" t="s">
        <v>175</v>
      </c>
      <c r="F24" t="s">
        <v>179</v>
      </c>
      <c r="G24" s="1">
        <v>35947</v>
      </c>
      <c r="H24" t="s">
        <v>96</v>
      </c>
      <c r="I24" t="s">
        <v>318</v>
      </c>
      <c r="J24" t="s">
        <v>99</v>
      </c>
      <c r="K24" t="s">
        <v>97</v>
      </c>
      <c r="L24" t="s">
        <v>98</v>
      </c>
      <c r="M24" t="s">
        <v>99</v>
      </c>
      <c r="N24" t="s">
        <v>99</v>
      </c>
      <c r="O24">
        <v>1</v>
      </c>
      <c r="P24" t="s">
        <v>204</v>
      </c>
      <c r="Q24" t="s">
        <v>204</v>
      </c>
      <c r="R24" t="s">
        <v>204</v>
      </c>
      <c r="S24">
        <v>1</v>
      </c>
      <c r="T24">
        <v>1</v>
      </c>
      <c r="U24">
        <v>1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BC24" s="26">
        <v>27.5</v>
      </c>
      <c r="BD24" s="26">
        <v>55.9</v>
      </c>
      <c r="BE24" s="26">
        <v>16</v>
      </c>
      <c r="BF24" s="26">
        <v>100.4</v>
      </c>
      <c r="BG24" s="26">
        <v>16</v>
      </c>
      <c r="BH24" s="26">
        <v>99.6</v>
      </c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>
        <v>9.2</v>
      </c>
      <c r="CA24" s="26">
        <v>85.3</v>
      </c>
      <c r="CB24" s="26"/>
      <c r="CC24" s="26"/>
      <c r="CD24" s="26" t="s">
        <v>506</v>
      </c>
      <c r="CE24" s="29"/>
      <c r="CF24" s="26" t="s">
        <v>506</v>
      </c>
      <c r="CG24" s="29"/>
      <c r="CH24" s="26" t="s">
        <v>506</v>
      </c>
      <c r="CI24" s="29"/>
      <c r="CJ24" s="26" t="s">
        <v>506</v>
      </c>
      <c r="CK24" s="29"/>
      <c r="CL24" s="26" t="s">
        <v>506</v>
      </c>
      <c r="CM24" s="29"/>
      <c r="CN24" s="26" t="s">
        <v>506</v>
      </c>
      <c r="CO24" s="29"/>
      <c r="CP24" s="26" t="s">
        <v>506</v>
      </c>
      <c r="CQ24" s="29"/>
      <c r="CR24" s="26" t="s">
        <v>506</v>
      </c>
      <c r="CS24" s="29"/>
      <c r="CT24" s="26" t="s">
        <v>506</v>
      </c>
      <c r="CU24" s="29"/>
      <c r="CV24" s="26"/>
      <c r="CW24" s="26"/>
      <c r="CX24" s="26" t="s">
        <v>506</v>
      </c>
      <c r="CY24" s="29"/>
      <c r="CZ24" s="26" t="s">
        <v>506</v>
      </c>
      <c r="DA24" s="29"/>
      <c r="DB24" s="26" t="s">
        <v>506</v>
      </c>
      <c r="DC24" s="29"/>
      <c r="DD24" s="26" t="s">
        <v>506</v>
      </c>
      <c r="DE24" s="29"/>
      <c r="DF24" s="26" t="s">
        <v>506</v>
      </c>
      <c r="DG24" s="29"/>
      <c r="DH24" s="26" t="s">
        <v>506</v>
      </c>
      <c r="DI24" s="29"/>
      <c r="DJ24" s="26" t="s">
        <v>506</v>
      </c>
      <c r="DK24" s="29"/>
      <c r="DL24" s="26" t="s">
        <v>506</v>
      </c>
      <c r="DM24" s="29"/>
      <c r="DN24" s="26" t="s">
        <v>506</v>
      </c>
      <c r="DO24" s="29"/>
      <c r="DP24" s="26"/>
      <c r="DQ24" s="26"/>
      <c r="DR24" s="26"/>
      <c r="DS24" s="26"/>
      <c r="DT24" s="26"/>
      <c r="DU24" s="26"/>
      <c r="DV24" s="26">
        <v>100</v>
      </c>
      <c r="DW24" s="26">
        <v>5.8</v>
      </c>
      <c r="DX24" s="26">
        <v>100</v>
      </c>
      <c r="DY24" s="26">
        <v>2.1</v>
      </c>
      <c r="DZ24" s="26"/>
      <c r="EA24" s="26">
        <v>69.5</v>
      </c>
      <c r="EB24" s="26"/>
      <c r="EC24" s="41"/>
      <c r="ED24" t="s">
        <v>206</v>
      </c>
      <c r="EE24" s="37">
        <f t="shared" si="0"/>
        <v>69.5</v>
      </c>
      <c r="EG24" s="37"/>
      <c r="EI24" s="37"/>
      <c r="EK24" s="37"/>
      <c r="EM24" s="37"/>
      <c r="EO24" s="37"/>
      <c r="EQ24" s="37"/>
      <c r="ES24" s="37"/>
      <c r="EU24" s="37"/>
      <c r="EW24" s="37"/>
      <c r="GS24" s="53">
        <v>55.01054086</v>
      </c>
      <c r="GT24" s="53">
        <v>10</v>
      </c>
      <c r="GU24" s="53">
        <v>67.51</v>
      </c>
      <c r="GV24" s="53">
        <f t="shared" si="1"/>
        <v>65.01054085999999</v>
      </c>
      <c r="GW24" s="53">
        <v>63.08731922</v>
      </c>
      <c r="GX24" s="53">
        <f t="shared" si="2"/>
        <v>87.19746145523412</v>
      </c>
      <c r="GY24" s="53" t="s">
        <v>506</v>
      </c>
      <c r="GZ24" s="53"/>
      <c r="HA24" s="53" t="s">
        <v>506</v>
      </c>
      <c r="HB24" s="53"/>
      <c r="HC24" s="53" t="s">
        <v>506</v>
      </c>
      <c r="HD24" s="53"/>
      <c r="HE24" s="53" t="s">
        <v>506</v>
      </c>
      <c r="HF24" s="53"/>
      <c r="HG24" s="53" t="s">
        <v>506</v>
      </c>
      <c r="HH24" s="53"/>
      <c r="HI24" s="53" t="s">
        <v>506</v>
      </c>
      <c r="HJ24" s="53"/>
      <c r="HK24" s="53" t="s">
        <v>506</v>
      </c>
      <c r="HL24" s="53"/>
      <c r="HM24" s="53" t="s">
        <v>506</v>
      </c>
      <c r="HN24" s="53"/>
      <c r="HO24" s="53" t="s">
        <v>506</v>
      </c>
      <c r="HP24" s="53"/>
      <c r="HQ24" s="53" t="s">
        <v>506</v>
      </c>
      <c r="HR24" s="53"/>
      <c r="HS24" s="53" t="s">
        <v>506</v>
      </c>
      <c r="HT24" s="53"/>
      <c r="HU24" s="53" t="s">
        <v>506</v>
      </c>
      <c r="HV24" s="53"/>
      <c r="HW24" s="53">
        <v>0.09525278055923439</v>
      </c>
      <c r="HX24" s="53" t="s">
        <v>506</v>
      </c>
      <c r="HY24" s="53" t="s">
        <v>506</v>
      </c>
      <c r="HZ24" s="53" t="s">
        <v>506</v>
      </c>
      <c r="IA24" s="53" t="s">
        <v>506</v>
      </c>
      <c r="IB24" s="53" t="s">
        <v>506</v>
      </c>
      <c r="IC24" s="53" t="s">
        <v>506</v>
      </c>
      <c r="ID24" s="53" t="s">
        <v>506</v>
      </c>
      <c r="IE24" s="55"/>
      <c r="IF24" s="53" t="s">
        <v>506</v>
      </c>
      <c r="IG24" s="53" t="s">
        <v>506</v>
      </c>
      <c r="IH24" s="53" t="s">
        <v>506</v>
      </c>
      <c r="II24" s="53" t="s">
        <v>506</v>
      </c>
      <c r="IJ24" s="53" t="s">
        <v>506</v>
      </c>
      <c r="IK24" s="53" t="s">
        <v>506</v>
      </c>
      <c r="IL24" s="55"/>
      <c r="IM24" s="27"/>
      <c r="IN24" s="55"/>
      <c r="IO24" s="55"/>
      <c r="IP24" s="55"/>
      <c r="IQ24" s="55"/>
      <c r="IR24" s="55"/>
      <c r="IS24" s="55"/>
    </row>
    <row r="25" spans="1:255" ht="12.75">
      <c r="A25" t="s">
        <v>93</v>
      </c>
      <c r="B25" t="s">
        <v>201</v>
      </c>
      <c r="C25" t="s">
        <v>337</v>
      </c>
      <c r="D25">
        <v>2000</v>
      </c>
      <c r="E25" t="s">
        <v>199</v>
      </c>
      <c r="F25" t="s">
        <v>200</v>
      </c>
      <c r="G25" s="1">
        <v>35643</v>
      </c>
      <c r="H25" t="s">
        <v>96</v>
      </c>
      <c r="I25" t="s">
        <v>338</v>
      </c>
      <c r="J25" t="s">
        <v>209</v>
      </c>
      <c r="K25" t="s">
        <v>97</v>
      </c>
      <c r="L25" t="s">
        <v>98</v>
      </c>
      <c r="M25" t="s">
        <v>99</v>
      </c>
      <c r="N25" t="s">
        <v>99</v>
      </c>
      <c r="O25">
        <v>1</v>
      </c>
      <c r="P25" t="s">
        <v>204</v>
      </c>
      <c r="S25">
        <v>1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BC25" s="26">
        <v>0.7</v>
      </c>
      <c r="BD25" s="26">
        <v>2866.1</v>
      </c>
      <c r="BE25" s="26">
        <v>0.7</v>
      </c>
      <c r="BF25" s="26">
        <v>3855.5</v>
      </c>
      <c r="BG25" s="26">
        <v>0.8</v>
      </c>
      <c r="BH25" s="26">
        <v>2228.1</v>
      </c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>
        <v>0.7</v>
      </c>
      <c r="CA25" s="26">
        <v>2983.2</v>
      </c>
      <c r="CB25" s="26"/>
      <c r="CC25" s="26"/>
      <c r="CD25" s="26" t="s">
        <v>506</v>
      </c>
      <c r="CE25" s="29"/>
      <c r="CF25" s="26" t="s">
        <v>506</v>
      </c>
      <c r="CG25" s="29"/>
      <c r="CH25" s="26" t="s">
        <v>506</v>
      </c>
      <c r="CI25" s="29"/>
      <c r="CJ25" s="26" t="s">
        <v>506</v>
      </c>
      <c r="CK25" s="29"/>
      <c r="CL25" s="26" t="s">
        <v>506</v>
      </c>
      <c r="CM25" s="29"/>
      <c r="CN25" s="26" t="s">
        <v>506</v>
      </c>
      <c r="CO25" s="29"/>
      <c r="CP25" s="26" t="s">
        <v>506</v>
      </c>
      <c r="CQ25" s="29"/>
      <c r="CR25" s="26" t="s">
        <v>506</v>
      </c>
      <c r="CS25" s="29"/>
      <c r="CT25" s="26" t="s">
        <v>506</v>
      </c>
      <c r="CU25" s="29"/>
      <c r="CV25" s="26"/>
      <c r="CW25" s="26"/>
      <c r="CX25" s="26" t="s">
        <v>506</v>
      </c>
      <c r="CY25" s="29"/>
      <c r="CZ25" s="26" t="s">
        <v>506</v>
      </c>
      <c r="DA25" s="29"/>
      <c r="DB25" s="26" t="s">
        <v>506</v>
      </c>
      <c r="DC25" s="29"/>
      <c r="DD25" s="26" t="s">
        <v>506</v>
      </c>
      <c r="DE25" s="29"/>
      <c r="DF25" s="26" t="s">
        <v>506</v>
      </c>
      <c r="DG25" s="29"/>
      <c r="DH25" s="26" t="s">
        <v>506</v>
      </c>
      <c r="DI25" s="29"/>
      <c r="DJ25" s="26" t="s">
        <v>506</v>
      </c>
      <c r="DK25" s="29"/>
      <c r="DL25" s="26" t="s">
        <v>506</v>
      </c>
      <c r="DM25" s="29"/>
      <c r="DN25" s="26" t="s">
        <v>506</v>
      </c>
      <c r="DO25" s="29"/>
      <c r="DP25" s="26"/>
      <c r="DQ25" s="26"/>
      <c r="DR25" s="26"/>
      <c r="DS25" s="26"/>
      <c r="DT25" s="26"/>
      <c r="DU25" s="26"/>
      <c r="DV25" s="26">
        <v>100</v>
      </c>
      <c r="DW25" s="26">
        <v>15.2</v>
      </c>
      <c r="DX25" s="26">
        <v>100</v>
      </c>
      <c r="DY25" s="26">
        <v>6.1</v>
      </c>
      <c r="DZ25" s="26"/>
      <c r="EA25" s="26">
        <v>2961.9</v>
      </c>
      <c r="EB25" s="26"/>
      <c r="EC25" s="41"/>
      <c r="ED25" t="s">
        <v>206</v>
      </c>
      <c r="EE25" s="37">
        <f t="shared" si="0"/>
        <v>2961.9</v>
      </c>
      <c r="EG25" s="37"/>
      <c r="EI25" s="37"/>
      <c r="EK25" s="37"/>
      <c r="EM25" s="37"/>
      <c r="EO25" s="37"/>
      <c r="EQ25" s="37"/>
      <c r="ES25" s="37"/>
      <c r="EU25" s="37"/>
      <c r="EW25" s="37"/>
      <c r="GS25" s="53">
        <v>0</v>
      </c>
      <c r="GT25" s="53">
        <v>61.196428</v>
      </c>
      <c r="GU25" s="53">
        <v>61.2</v>
      </c>
      <c r="GV25" s="53">
        <f t="shared" si="1"/>
        <v>61.196428</v>
      </c>
      <c r="GW25" s="53">
        <v>81.7205164</v>
      </c>
      <c r="GX25" s="53">
        <f t="shared" si="2"/>
      </c>
      <c r="GY25" s="53" t="s">
        <v>506</v>
      </c>
      <c r="GZ25" s="53"/>
      <c r="HA25" s="53" t="s">
        <v>506</v>
      </c>
      <c r="HB25" s="53"/>
      <c r="HC25" s="53" t="s">
        <v>506</v>
      </c>
      <c r="HD25" s="53"/>
      <c r="HE25" s="53" t="s">
        <v>506</v>
      </c>
      <c r="HF25" s="53"/>
      <c r="HG25" s="53" t="s">
        <v>506</v>
      </c>
      <c r="HH25" s="53"/>
      <c r="HI25" s="53" t="s">
        <v>506</v>
      </c>
      <c r="HJ25" s="53"/>
      <c r="HK25" s="53" t="s">
        <v>506</v>
      </c>
      <c r="HL25" s="53"/>
      <c r="HM25" s="53" t="s">
        <v>506</v>
      </c>
      <c r="HN25" s="53"/>
      <c r="HO25" s="53" t="s">
        <v>506</v>
      </c>
      <c r="HP25" s="53"/>
      <c r="HQ25" s="53" t="s">
        <v>506</v>
      </c>
      <c r="HR25" s="53"/>
      <c r="HS25" s="53" t="s">
        <v>506</v>
      </c>
      <c r="HT25" s="53"/>
      <c r="HU25" s="53" t="s">
        <v>506</v>
      </c>
      <c r="HV25" s="53"/>
      <c r="HW25" s="53" t="s">
        <v>506</v>
      </c>
      <c r="HX25" s="53">
        <v>3.163421816399707</v>
      </c>
      <c r="HY25" s="53" t="s">
        <v>506</v>
      </c>
      <c r="HZ25" s="53" t="s">
        <v>506</v>
      </c>
      <c r="IA25" s="53" t="s">
        <v>506</v>
      </c>
      <c r="IB25" s="53" t="s">
        <v>506</v>
      </c>
      <c r="IC25" s="53" t="s">
        <v>506</v>
      </c>
      <c r="ID25" s="53" t="s">
        <v>506</v>
      </c>
      <c r="IE25" s="55"/>
      <c r="IF25" s="53" t="s">
        <v>506</v>
      </c>
      <c r="IG25" s="53" t="s">
        <v>506</v>
      </c>
      <c r="IH25" s="53" t="s">
        <v>506</v>
      </c>
      <c r="II25" s="53" t="s">
        <v>506</v>
      </c>
      <c r="IJ25" s="53" t="s">
        <v>506</v>
      </c>
      <c r="IK25" s="53" t="s">
        <v>506</v>
      </c>
      <c r="IL25" s="55"/>
      <c r="IM25" s="27"/>
      <c r="IN25" s="55"/>
      <c r="IO25" s="55"/>
      <c r="IP25" s="55"/>
      <c r="IQ25" s="55"/>
      <c r="IR25" s="55"/>
      <c r="IS25" s="55"/>
    </row>
    <row r="26" spans="1:255" ht="12.75">
      <c r="A26" t="s">
        <v>93</v>
      </c>
      <c r="B26" t="s">
        <v>201</v>
      </c>
      <c r="C26" t="s">
        <v>450</v>
      </c>
      <c r="D26">
        <v>2001</v>
      </c>
      <c r="E26" t="s">
        <v>144</v>
      </c>
      <c r="F26" t="s">
        <v>200</v>
      </c>
      <c r="G26" s="1">
        <v>35674</v>
      </c>
      <c r="H26" t="s">
        <v>451</v>
      </c>
      <c r="I26" t="s">
        <v>452</v>
      </c>
      <c r="J26" t="s">
        <v>99</v>
      </c>
      <c r="K26" t="s">
        <v>97</v>
      </c>
      <c r="L26" t="s">
        <v>98</v>
      </c>
      <c r="M26" t="s">
        <v>99</v>
      </c>
      <c r="N26" t="s">
        <v>99</v>
      </c>
      <c r="O26">
        <v>1</v>
      </c>
      <c r="P26" t="s">
        <v>204</v>
      </c>
      <c r="S26">
        <v>1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BC26" s="26">
        <v>1.1</v>
      </c>
      <c r="BD26" s="26">
        <v>417</v>
      </c>
      <c r="BE26" s="26">
        <v>1.3</v>
      </c>
      <c r="BF26" s="26">
        <v>379.8</v>
      </c>
      <c r="BG26" s="26">
        <v>1.1</v>
      </c>
      <c r="BH26" s="26">
        <v>440.5</v>
      </c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>
        <v>1.1</v>
      </c>
      <c r="CA26" s="26">
        <v>412.4</v>
      </c>
      <c r="CB26" s="26"/>
      <c r="CC26" s="26"/>
      <c r="CD26" s="26" t="s">
        <v>506</v>
      </c>
      <c r="CE26" s="29"/>
      <c r="CF26" s="26" t="s">
        <v>506</v>
      </c>
      <c r="CG26" s="29"/>
      <c r="CH26" s="26" t="s">
        <v>506</v>
      </c>
      <c r="CI26" s="29"/>
      <c r="CJ26" s="26" t="s">
        <v>506</v>
      </c>
      <c r="CK26" s="29"/>
      <c r="CL26" s="26" t="s">
        <v>506</v>
      </c>
      <c r="CM26" s="29"/>
      <c r="CN26" s="26" t="s">
        <v>506</v>
      </c>
      <c r="CO26" s="29"/>
      <c r="CP26" s="26" t="s">
        <v>506</v>
      </c>
      <c r="CQ26" s="29"/>
      <c r="CR26" s="26" t="s">
        <v>506</v>
      </c>
      <c r="CS26" s="29"/>
      <c r="CT26" s="26" t="s">
        <v>506</v>
      </c>
      <c r="CU26" s="29"/>
      <c r="CV26" s="26"/>
      <c r="CW26" s="26"/>
      <c r="CX26" s="26" t="s">
        <v>506</v>
      </c>
      <c r="CY26" s="29"/>
      <c r="CZ26" s="26" t="s">
        <v>506</v>
      </c>
      <c r="DA26" s="29"/>
      <c r="DB26" s="26" t="s">
        <v>506</v>
      </c>
      <c r="DC26" s="29"/>
      <c r="DD26" s="26" t="s">
        <v>506</v>
      </c>
      <c r="DE26" s="29"/>
      <c r="DF26" s="26" t="s">
        <v>506</v>
      </c>
      <c r="DG26" s="29"/>
      <c r="DH26" s="26" t="s">
        <v>506</v>
      </c>
      <c r="DI26" s="29"/>
      <c r="DJ26" s="26" t="s">
        <v>506</v>
      </c>
      <c r="DK26" s="29"/>
      <c r="DL26" s="26" t="s">
        <v>506</v>
      </c>
      <c r="DM26" s="29"/>
      <c r="DN26" s="26" t="s">
        <v>506</v>
      </c>
      <c r="DO26" s="29"/>
      <c r="DP26" s="26"/>
      <c r="DQ26" s="26"/>
      <c r="DR26" s="26"/>
      <c r="DS26" s="26"/>
      <c r="DT26" s="26"/>
      <c r="DU26" s="26"/>
      <c r="DV26" s="26"/>
      <c r="DW26" s="26">
        <v>336.2</v>
      </c>
      <c r="DX26" s="26">
        <v>100</v>
      </c>
      <c r="DY26" s="26">
        <v>4.7</v>
      </c>
      <c r="DZ26" s="26"/>
      <c r="EA26" s="26">
        <v>71.5</v>
      </c>
      <c r="EB26" s="26"/>
      <c r="EC26" s="41"/>
      <c r="ED26" t="s">
        <v>206</v>
      </c>
      <c r="EE26" s="37">
        <f t="shared" si="0"/>
        <v>71.5</v>
      </c>
      <c r="EG26" s="37"/>
      <c r="EI26" s="37"/>
      <c r="EK26" s="37"/>
      <c r="EM26" s="37"/>
      <c r="EO26" s="37"/>
      <c r="EQ26" s="37"/>
      <c r="ES26" s="37"/>
      <c r="EU26" s="37"/>
      <c r="EW26" s="37"/>
      <c r="GS26" s="53">
        <v>14.3</v>
      </c>
      <c r="GT26" s="53">
        <v>0</v>
      </c>
      <c r="GU26" s="53">
        <v>14.3</v>
      </c>
      <c r="GV26" s="53">
        <f t="shared" si="1"/>
        <v>14.3</v>
      </c>
      <c r="GW26" s="53">
        <v>20.75925926</v>
      </c>
      <c r="GX26" s="53">
        <f t="shared" si="2"/>
        <v>68.88492417238591</v>
      </c>
      <c r="GY26" s="53">
        <v>0.5703399830334409</v>
      </c>
      <c r="GZ26" s="53"/>
      <c r="HA26" s="53">
        <v>0.4407085243163558</v>
      </c>
      <c r="HB26" s="53"/>
      <c r="HC26" s="53">
        <v>0.5741582377543746</v>
      </c>
      <c r="HD26" s="53"/>
      <c r="HE26" s="53" t="s">
        <v>506</v>
      </c>
      <c r="HF26" s="53"/>
      <c r="HG26" s="53" t="s">
        <v>506</v>
      </c>
      <c r="HH26" s="53"/>
      <c r="HI26" s="53" t="s">
        <v>506</v>
      </c>
      <c r="HJ26" s="53"/>
      <c r="HK26" s="53" t="s">
        <v>506</v>
      </c>
      <c r="HL26" s="53"/>
      <c r="HM26" s="53" t="s">
        <v>506</v>
      </c>
      <c r="HN26" s="53"/>
      <c r="HO26" s="53" t="s">
        <v>506</v>
      </c>
      <c r="HP26" s="53"/>
      <c r="HQ26" s="53" t="s">
        <v>506</v>
      </c>
      <c r="HR26" s="53"/>
      <c r="HS26" s="53" t="s">
        <v>506</v>
      </c>
      <c r="HT26" s="53"/>
      <c r="HU26" s="53" t="s">
        <v>506</v>
      </c>
      <c r="HV26" s="53"/>
      <c r="HW26" s="53">
        <v>0.5038007655340253</v>
      </c>
      <c r="HX26" s="53" t="s">
        <v>506</v>
      </c>
      <c r="HY26" s="53" t="s">
        <v>506</v>
      </c>
      <c r="HZ26" s="53" t="s">
        <v>506</v>
      </c>
      <c r="IA26" s="53" t="s">
        <v>506</v>
      </c>
      <c r="IB26" s="53" t="s">
        <v>506</v>
      </c>
      <c r="IC26" s="53" t="s">
        <v>506</v>
      </c>
      <c r="ID26" s="53" t="s">
        <v>506</v>
      </c>
      <c r="IE26" s="55"/>
      <c r="IF26" s="53" t="s">
        <v>506</v>
      </c>
      <c r="IG26" s="53" t="s">
        <v>506</v>
      </c>
      <c r="IH26" s="53" t="s">
        <v>506</v>
      </c>
      <c r="II26" s="53" t="s">
        <v>506</v>
      </c>
      <c r="IJ26" s="53" t="s">
        <v>506</v>
      </c>
      <c r="IK26" s="53" t="s">
        <v>506</v>
      </c>
      <c r="IL26" s="55"/>
      <c r="IM26" s="27"/>
      <c r="IN26" s="55"/>
      <c r="IO26" s="55"/>
      <c r="IP26" s="55"/>
      <c r="IQ26" s="55"/>
      <c r="IR26" s="55"/>
      <c r="IS26" s="55"/>
    </row>
    <row r="27" spans="1:255" ht="12.75">
      <c r="A27" t="s">
        <v>93</v>
      </c>
      <c r="B27" t="s">
        <v>201</v>
      </c>
      <c r="C27" t="s">
        <v>450</v>
      </c>
      <c r="D27" t="s">
        <v>453</v>
      </c>
      <c r="E27" t="s">
        <v>144</v>
      </c>
      <c r="F27" t="s">
        <v>200</v>
      </c>
      <c r="G27" s="1">
        <v>35674</v>
      </c>
      <c r="H27" t="s">
        <v>451</v>
      </c>
      <c r="I27" t="s">
        <v>452</v>
      </c>
      <c r="J27" t="s">
        <v>99</v>
      </c>
      <c r="K27" t="s">
        <v>97</v>
      </c>
      <c r="L27" t="s">
        <v>98</v>
      </c>
      <c r="M27" t="s">
        <v>99</v>
      </c>
      <c r="N27" t="s">
        <v>99</v>
      </c>
      <c r="O27">
        <v>1</v>
      </c>
      <c r="P27" t="s">
        <v>204</v>
      </c>
      <c r="S27">
        <v>1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BC27" s="26">
        <v>1.1</v>
      </c>
      <c r="BD27" s="26">
        <v>417</v>
      </c>
      <c r="BE27" s="26">
        <v>1.3</v>
      </c>
      <c r="BF27" s="26">
        <v>379.8</v>
      </c>
      <c r="BG27" s="26">
        <v>1.1</v>
      </c>
      <c r="BH27" s="26">
        <v>440.5</v>
      </c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>
        <v>1.1</v>
      </c>
      <c r="CA27" s="26">
        <v>412.4</v>
      </c>
      <c r="CB27" s="26"/>
      <c r="CC27" s="26"/>
      <c r="CD27" s="26" t="s">
        <v>506</v>
      </c>
      <c r="CE27" s="29"/>
      <c r="CF27" s="26" t="s">
        <v>506</v>
      </c>
      <c r="CG27" s="29"/>
      <c r="CH27" s="26" t="s">
        <v>506</v>
      </c>
      <c r="CI27" s="29"/>
      <c r="CJ27" s="26" t="s">
        <v>506</v>
      </c>
      <c r="CK27" s="29"/>
      <c r="CL27" s="26" t="s">
        <v>506</v>
      </c>
      <c r="CM27" s="29"/>
      <c r="CN27" s="26" t="s">
        <v>506</v>
      </c>
      <c r="CO27" s="29"/>
      <c r="CP27" s="26" t="s">
        <v>506</v>
      </c>
      <c r="CQ27" s="29"/>
      <c r="CR27" s="26" t="s">
        <v>506</v>
      </c>
      <c r="CS27" s="29"/>
      <c r="CT27" s="26" t="s">
        <v>506</v>
      </c>
      <c r="CU27" s="29"/>
      <c r="CV27" s="26"/>
      <c r="CW27" s="26"/>
      <c r="CX27" s="26" t="s">
        <v>506</v>
      </c>
      <c r="CY27" s="29"/>
      <c r="CZ27" s="26" t="s">
        <v>506</v>
      </c>
      <c r="DA27" s="29"/>
      <c r="DB27" s="26" t="s">
        <v>506</v>
      </c>
      <c r="DC27" s="29"/>
      <c r="DD27" s="26" t="s">
        <v>506</v>
      </c>
      <c r="DE27" s="29"/>
      <c r="DF27" s="26" t="s">
        <v>506</v>
      </c>
      <c r="DG27" s="29"/>
      <c r="DH27" s="26" t="s">
        <v>506</v>
      </c>
      <c r="DI27" s="29"/>
      <c r="DJ27" s="26" t="s">
        <v>506</v>
      </c>
      <c r="DK27" s="29"/>
      <c r="DL27" s="26" t="s">
        <v>506</v>
      </c>
      <c r="DM27" s="29"/>
      <c r="DN27" s="26" t="s">
        <v>506</v>
      </c>
      <c r="DO27" s="29"/>
      <c r="DP27" s="26"/>
      <c r="DQ27" s="26"/>
      <c r="DR27" s="26"/>
      <c r="DS27" s="26"/>
      <c r="DT27" s="26"/>
      <c r="DU27" s="26"/>
      <c r="DV27" s="26"/>
      <c r="DW27" s="26">
        <v>336.2</v>
      </c>
      <c r="DX27" s="26">
        <v>100</v>
      </c>
      <c r="DY27" s="26">
        <v>4.7</v>
      </c>
      <c r="DZ27" s="26"/>
      <c r="EA27" s="26">
        <v>71.5</v>
      </c>
      <c r="EB27" s="26"/>
      <c r="EC27" s="41"/>
      <c r="ED27" t="s">
        <v>206</v>
      </c>
      <c r="EE27" s="37">
        <f t="shared" si="0"/>
        <v>71.5</v>
      </c>
      <c r="EG27" s="37"/>
      <c r="EI27" s="37"/>
      <c r="EK27" s="37"/>
      <c r="EM27" s="37"/>
      <c r="EO27" s="37"/>
      <c r="EQ27" s="37"/>
      <c r="ES27" s="37"/>
      <c r="EU27" s="37"/>
      <c r="EW27" s="37"/>
      <c r="GS27" s="53">
        <v>14.3</v>
      </c>
      <c r="GT27" s="53">
        <v>0</v>
      </c>
      <c r="GU27" s="53">
        <v>14.3</v>
      </c>
      <c r="GV27" s="53">
        <f t="shared" si="1"/>
        <v>14.3</v>
      </c>
      <c r="GW27" s="53">
        <v>20.75925926</v>
      </c>
      <c r="GX27" s="53">
        <f t="shared" si="2"/>
        <v>68.88492417238591</v>
      </c>
      <c r="GY27" s="53">
        <v>0.5703399830334409</v>
      </c>
      <c r="GZ27" s="53"/>
      <c r="HA27" s="53">
        <v>0.4407085243163558</v>
      </c>
      <c r="HB27" s="53"/>
      <c r="HC27" s="53">
        <v>0.5741582377543746</v>
      </c>
      <c r="HD27" s="53"/>
      <c r="HE27" s="53" t="s">
        <v>506</v>
      </c>
      <c r="HF27" s="53"/>
      <c r="HG27" s="53" t="s">
        <v>506</v>
      </c>
      <c r="HH27" s="53"/>
      <c r="HI27" s="53" t="s">
        <v>506</v>
      </c>
      <c r="HJ27" s="53"/>
      <c r="HK27" s="53" t="s">
        <v>506</v>
      </c>
      <c r="HL27" s="53"/>
      <c r="HM27" s="53" t="s">
        <v>506</v>
      </c>
      <c r="HN27" s="53"/>
      <c r="HO27" s="53" t="s">
        <v>506</v>
      </c>
      <c r="HP27" s="53"/>
      <c r="HQ27" s="53" t="s">
        <v>506</v>
      </c>
      <c r="HR27" s="53"/>
      <c r="HS27" s="53" t="s">
        <v>506</v>
      </c>
      <c r="HT27" s="53"/>
      <c r="HU27" s="53" t="s">
        <v>506</v>
      </c>
      <c r="HV27" s="53"/>
      <c r="HW27" s="53">
        <v>0.5038007655340253</v>
      </c>
      <c r="HX27" s="53" t="s">
        <v>506</v>
      </c>
      <c r="HY27" s="53" t="s">
        <v>506</v>
      </c>
      <c r="HZ27" s="53" t="s">
        <v>506</v>
      </c>
      <c r="IA27" s="53" t="s">
        <v>506</v>
      </c>
      <c r="IB27" s="53" t="s">
        <v>506</v>
      </c>
      <c r="IC27" s="53" t="s">
        <v>506</v>
      </c>
      <c r="ID27" s="53" t="s">
        <v>506</v>
      </c>
      <c r="IE27" s="55"/>
      <c r="IF27" s="53" t="s">
        <v>506</v>
      </c>
      <c r="IG27" s="53" t="s">
        <v>506</v>
      </c>
      <c r="IH27" s="53" t="s">
        <v>506</v>
      </c>
      <c r="II27" s="53" t="s">
        <v>506</v>
      </c>
      <c r="IJ27" s="53" t="s">
        <v>506</v>
      </c>
      <c r="IK27" s="53" t="s">
        <v>506</v>
      </c>
      <c r="IL27" s="55"/>
      <c r="IM27" s="27"/>
      <c r="IN27" s="55"/>
      <c r="IO27" s="55"/>
      <c r="IP27" s="55"/>
      <c r="IQ27" s="55"/>
      <c r="IR27" s="55"/>
      <c r="IS27" s="55"/>
    </row>
    <row r="28" spans="1:255" ht="12.75">
      <c r="A28" t="s">
        <v>93</v>
      </c>
      <c r="B28" t="s">
        <v>201</v>
      </c>
      <c r="C28" t="s">
        <v>439</v>
      </c>
      <c r="D28">
        <v>2002</v>
      </c>
      <c r="E28" t="s">
        <v>144</v>
      </c>
      <c r="F28" t="s">
        <v>200</v>
      </c>
      <c r="G28" s="1">
        <v>35643</v>
      </c>
      <c r="H28" t="s">
        <v>440</v>
      </c>
      <c r="I28" t="s">
        <v>441</v>
      </c>
      <c r="J28" t="s">
        <v>99</v>
      </c>
      <c r="K28" t="s">
        <v>97</v>
      </c>
      <c r="L28" t="s">
        <v>98</v>
      </c>
      <c r="M28" t="s">
        <v>99</v>
      </c>
      <c r="N28" t="s">
        <v>99</v>
      </c>
      <c r="O28">
        <v>1</v>
      </c>
      <c r="P28" t="s">
        <v>204</v>
      </c>
      <c r="S28">
        <v>1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BC28" s="26">
        <v>1.7</v>
      </c>
      <c r="BD28" s="26">
        <v>202.8</v>
      </c>
      <c r="BE28" s="26">
        <v>2.3</v>
      </c>
      <c r="BF28" s="26">
        <v>159.8</v>
      </c>
      <c r="BG28" s="26">
        <v>0.9</v>
      </c>
      <c r="BH28" s="26">
        <v>397.9</v>
      </c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>
        <v>1.4</v>
      </c>
      <c r="CA28" s="26">
        <v>253.5</v>
      </c>
      <c r="CB28" s="26"/>
      <c r="CC28" s="26"/>
      <c r="CD28" s="26" t="s">
        <v>506</v>
      </c>
      <c r="CE28" s="29"/>
      <c r="CF28" s="26" t="s">
        <v>506</v>
      </c>
      <c r="CG28" s="29"/>
      <c r="CH28" s="26" t="s">
        <v>506</v>
      </c>
      <c r="CI28" s="29"/>
      <c r="CJ28" s="26" t="s">
        <v>506</v>
      </c>
      <c r="CK28" s="29"/>
      <c r="CL28" s="26" t="s">
        <v>506</v>
      </c>
      <c r="CM28" s="29"/>
      <c r="CN28" s="26" t="s">
        <v>506</v>
      </c>
      <c r="CO28" s="29"/>
      <c r="CP28" s="26" t="s">
        <v>506</v>
      </c>
      <c r="CQ28" s="29"/>
      <c r="CR28" s="26" t="s">
        <v>506</v>
      </c>
      <c r="CS28" s="29"/>
      <c r="CT28" s="26" t="s">
        <v>506</v>
      </c>
      <c r="CU28" s="29"/>
      <c r="CV28" s="26"/>
      <c r="CW28" s="26"/>
      <c r="CX28" s="26" t="s">
        <v>506</v>
      </c>
      <c r="CY28" s="29"/>
      <c r="CZ28" s="26" t="s">
        <v>506</v>
      </c>
      <c r="DA28" s="29"/>
      <c r="DB28" s="26" t="s">
        <v>506</v>
      </c>
      <c r="DC28" s="29"/>
      <c r="DD28" s="26" t="s">
        <v>506</v>
      </c>
      <c r="DE28" s="29"/>
      <c r="DF28" s="26" t="s">
        <v>506</v>
      </c>
      <c r="DG28" s="29"/>
      <c r="DH28" s="26" t="s">
        <v>506</v>
      </c>
      <c r="DI28" s="29"/>
      <c r="DJ28" s="26" t="s">
        <v>506</v>
      </c>
      <c r="DK28" s="29"/>
      <c r="DL28" s="26" t="s">
        <v>506</v>
      </c>
      <c r="DM28" s="29"/>
      <c r="DN28" s="26" t="s">
        <v>506</v>
      </c>
      <c r="DO28" s="29"/>
      <c r="DP28" s="26"/>
      <c r="DQ28" s="26"/>
      <c r="DR28" s="26"/>
      <c r="DS28" s="26"/>
      <c r="DT28" s="26"/>
      <c r="DU28" s="26"/>
      <c r="DV28" s="26"/>
      <c r="DW28" s="26">
        <v>244.1</v>
      </c>
      <c r="DX28" s="26">
        <v>100</v>
      </c>
      <c r="DY28" s="26">
        <v>3.5</v>
      </c>
      <c r="DZ28" s="26"/>
      <c r="EA28" s="26">
        <v>5.9</v>
      </c>
      <c r="EB28" s="26"/>
      <c r="EC28" s="41"/>
      <c r="ED28" t="s">
        <v>206</v>
      </c>
      <c r="EE28" s="37">
        <f t="shared" si="0"/>
        <v>5.9</v>
      </c>
      <c r="EG28" s="37"/>
      <c r="EI28" s="37"/>
      <c r="EK28" s="37"/>
      <c r="EM28" s="37"/>
      <c r="EO28" s="37"/>
      <c r="EQ28" s="37"/>
      <c r="ES28" s="37"/>
      <c r="EU28" s="37"/>
      <c r="EW28" s="37"/>
      <c r="GS28" s="53">
        <v>25.05</v>
      </c>
      <c r="GT28" s="53">
        <v>0</v>
      </c>
      <c r="GU28" s="53">
        <v>25.05</v>
      </c>
      <c r="GV28" s="53">
        <f t="shared" si="1"/>
        <v>25.05</v>
      </c>
      <c r="GW28" s="53">
        <v>38.92251852</v>
      </c>
      <c r="GX28" s="53">
        <f t="shared" si="2"/>
        <v>64.35863081965849</v>
      </c>
      <c r="GY28" s="53">
        <v>0.26983013179584175</v>
      </c>
      <c r="GZ28" s="53"/>
      <c r="HA28" s="53">
        <v>0.20657852211912653</v>
      </c>
      <c r="HB28" s="53"/>
      <c r="HC28" s="53">
        <v>0.5225241865210005</v>
      </c>
      <c r="HD28" s="53"/>
      <c r="HE28" s="53" t="s">
        <v>506</v>
      </c>
      <c r="HF28" s="53"/>
      <c r="HG28" s="53" t="s">
        <v>506</v>
      </c>
      <c r="HH28" s="53"/>
      <c r="HI28" s="53" t="s">
        <v>506</v>
      </c>
      <c r="HJ28" s="53"/>
      <c r="HK28" s="53" t="s">
        <v>506</v>
      </c>
      <c r="HL28" s="53"/>
      <c r="HM28" s="53" t="s">
        <v>506</v>
      </c>
      <c r="HN28" s="53"/>
      <c r="HO28" s="53" t="s">
        <v>506</v>
      </c>
      <c r="HP28" s="53"/>
      <c r="HQ28" s="53" t="s">
        <v>506</v>
      </c>
      <c r="HR28" s="53"/>
      <c r="HS28" s="53" t="s">
        <v>506</v>
      </c>
      <c r="HT28" s="53"/>
      <c r="HU28" s="53" t="s">
        <v>506</v>
      </c>
      <c r="HV28" s="53"/>
      <c r="HW28" s="53">
        <v>0.3314633524756654</v>
      </c>
      <c r="HX28" s="53" t="s">
        <v>506</v>
      </c>
      <c r="HY28" s="53" t="s">
        <v>506</v>
      </c>
      <c r="HZ28" s="53" t="s">
        <v>506</v>
      </c>
      <c r="IA28" s="53" t="s">
        <v>506</v>
      </c>
      <c r="IB28" s="53" t="s">
        <v>506</v>
      </c>
      <c r="IC28" s="53" t="s">
        <v>506</v>
      </c>
      <c r="ID28" s="53" t="s">
        <v>506</v>
      </c>
      <c r="IE28" s="55"/>
      <c r="IF28" s="53" t="s">
        <v>506</v>
      </c>
      <c r="IG28" s="53" t="s">
        <v>506</v>
      </c>
      <c r="IH28" s="53" t="s">
        <v>506</v>
      </c>
      <c r="II28" s="53" t="s">
        <v>506</v>
      </c>
      <c r="IJ28" s="53" t="s">
        <v>506</v>
      </c>
      <c r="IK28" s="53" t="s">
        <v>506</v>
      </c>
      <c r="IL28" s="55"/>
      <c r="IM28" s="27"/>
      <c r="IN28" s="55"/>
      <c r="IO28" s="55"/>
      <c r="IP28" s="55"/>
      <c r="IQ28" s="55"/>
      <c r="IR28" s="55"/>
      <c r="IS28" s="55"/>
    </row>
    <row r="29" spans="1:255" ht="12.75">
      <c r="A29" t="s">
        <v>93</v>
      </c>
      <c r="B29" t="s">
        <v>201</v>
      </c>
      <c r="C29" t="s">
        <v>454</v>
      </c>
      <c r="D29">
        <v>2003</v>
      </c>
      <c r="E29" t="s">
        <v>144</v>
      </c>
      <c r="F29" t="s">
        <v>200</v>
      </c>
      <c r="G29" s="1">
        <v>35643</v>
      </c>
      <c r="H29" t="s">
        <v>440</v>
      </c>
      <c r="I29" t="s">
        <v>455</v>
      </c>
      <c r="J29" t="s">
        <v>99</v>
      </c>
      <c r="K29" t="s">
        <v>97</v>
      </c>
      <c r="L29" t="s">
        <v>98</v>
      </c>
      <c r="M29" t="s">
        <v>99</v>
      </c>
      <c r="N29" t="s">
        <v>99</v>
      </c>
      <c r="O29">
        <v>1</v>
      </c>
      <c r="P29" t="s">
        <v>204</v>
      </c>
      <c r="S29">
        <v>1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BC29" s="26"/>
      <c r="BD29" s="26">
        <v>407.5</v>
      </c>
      <c r="BE29" s="26"/>
      <c r="BF29" s="26">
        <v>591.8</v>
      </c>
      <c r="BG29" s="26"/>
      <c r="BH29" s="26">
        <v>330.6</v>
      </c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>
        <v>443.3</v>
      </c>
      <c r="CB29" s="26"/>
      <c r="CC29" s="26"/>
      <c r="CD29" s="26" t="s">
        <v>506</v>
      </c>
      <c r="CE29" s="29"/>
      <c r="CF29" s="26" t="s">
        <v>506</v>
      </c>
      <c r="CG29" s="29"/>
      <c r="CH29" s="26" t="s">
        <v>506</v>
      </c>
      <c r="CI29" s="29"/>
      <c r="CJ29" s="26" t="s">
        <v>506</v>
      </c>
      <c r="CK29" s="29"/>
      <c r="CL29" s="26" t="s">
        <v>506</v>
      </c>
      <c r="CM29" s="29"/>
      <c r="CN29" s="26" t="s">
        <v>506</v>
      </c>
      <c r="CO29" s="29"/>
      <c r="CP29" s="26" t="s">
        <v>506</v>
      </c>
      <c r="CQ29" s="29"/>
      <c r="CR29" s="26" t="s">
        <v>506</v>
      </c>
      <c r="CS29" s="29"/>
      <c r="CT29" s="26" t="s">
        <v>506</v>
      </c>
      <c r="CU29" s="29"/>
      <c r="CV29" s="26"/>
      <c r="CW29" s="26"/>
      <c r="CX29" s="26" t="s">
        <v>506</v>
      </c>
      <c r="CY29" s="29"/>
      <c r="CZ29" s="26" t="s">
        <v>506</v>
      </c>
      <c r="DA29" s="29"/>
      <c r="DB29" s="26" t="s">
        <v>506</v>
      </c>
      <c r="DC29" s="29"/>
      <c r="DD29" s="26" t="s">
        <v>506</v>
      </c>
      <c r="DE29" s="29"/>
      <c r="DF29" s="26" t="s">
        <v>506</v>
      </c>
      <c r="DG29" s="29"/>
      <c r="DH29" s="26" t="s">
        <v>506</v>
      </c>
      <c r="DI29" s="29"/>
      <c r="DJ29" s="26" t="s">
        <v>506</v>
      </c>
      <c r="DK29" s="29"/>
      <c r="DL29" s="26" t="s">
        <v>506</v>
      </c>
      <c r="DM29" s="29"/>
      <c r="DN29" s="26" t="s">
        <v>506</v>
      </c>
      <c r="DO29" s="29"/>
      <c r="DP29" s="26"/>
      <c r="DQ29" s="26"/>
      <c r="DR29" s="26"/>
      <c r="DS29" s="26"/>
      <c r="DT29" s="26"/>
      <c r="DU29" s="26"/>
      <c r="DV29" s="26"/>
      <c r="DW29" s="26">
        <v>114.4</v>
      </c>
      <c r="DX29" s="26">
        <v>95.6</v>
      </c>
      <c r="DY29" s="26">
        <v>1.6</v>
      </c>
      <c r="DZ29" s="26"/>
      <c r="EA29" s="26">
        <v>327.8</v>
      </c>
      <c r="EB29" s="26"/>
      <c r="EC29" s="41"/>
      <c r="ED29" t="s">
        <v>206</v>
      </c>
      <c r="EE29" s="37">
        <f t="shared" si="0"/>
        <v>327.8</v>
      </c>
      <c r="EG29" s="37"/>
      <c r="EI29" s="37"/>
      <c r="EK29" s="37"/>
      <c r="EM29" s="37"/>
      <c r="EO29" s="37"/>
      <c r="EQ29" s="37"/>
      <c r="ES29" s="37"/>
      <c r="EU29" s="37"/>
      <c r="EW29" s="37"/>
      <c r="GS29" s="53">
        <v>1.035455947</v>
      </c>
      <c r="GT29" s="53">
        <v>0</v>
      </c>
      <c r="GU29" s="53">
        <v>1.04</v>
      </c>
      <c r="GV29" s="53">
        <f t="shared" si="1"/>
        <v>1.035455947</v>
      </c>
      <c r="GW29" s="53">
        <v>10.15348148</v>
      </c>
      <c r="GX29" s="53">
        <f t="shared" si="2"/>
        <v>10.198038466309391</v>
      </c>
      <c r="GY29" s="53">
        <v>3.440941862090116</v>
      </c>
      <c r="GZ29" s="53"/>
      <c r="HA29" s="53">
        <v>3.962094829607977</v>
      </c>
      <c r="HB29" s="53"/>
      <c r="HC29" s="53">
        <v>2.7345207004416365</v>
      </c>
      <c r="HD29" s="53"/>
      <c r="HE29" s="53" t="s">
        <v>506</v>
      </c>
      <c r="HF29" s="53"/>
      <c r="HG29" s="53" t="s">
        <v>506</v>
      </c>
      <c r="HH29" s="53"/>
      <c r="HI29" s="53" t="s">
        <v>506</v>
      </c>
      <c r="HJ29" s="53"/>
      <c r="HK29" s="53" t="s">
        <v>506</v>
      </c>
      <c r="HL29" s="53"/>
      <c r="HM29" s="53" t="s">
        <v>506</v>
      </c>
      <c r="HN29" s="53"/>
      <c r="HO29" s="53" t="s">
        <v>506</v>
      </c>
      <c r="HP29" s="53"/>
      <c r="HQ29" s="53" t="s">
        <v>506</v>
      </c>
      <c r="HR29" s="53"/>
      <c r="HS29" s="53" t="s">
        <v>506</v>
      </c>
      <c r="HT29" s="53"/>
      <c r="HU29" s="53" t="s">
        <v>506</v>
      </c>
      <c r="HV29" s="53"/>
      <c r="HW29" s="53">
        <v>3.658014618912261</v>
      </c>
      <c r="HX29" s="53" t="s">
        <v>506</v>
      </c>
      <c r="HY29" s="53" t="s">
        <v>506</v>
      </c>
      <c r="HZ29" s="53" t="s">
        <v>506</v>
      </c>
      <c r="IA29" s="53" t="s">
        <v>506</v>
      </c>
      <c r="IB29" s="53" t="s">
        <v>506</v>
      </c>
      <c r="IC29" s="53" t="s">
        <v>506</v>
      </c>
      <c r="ID29" s="53" t="s">
        <v>506</v>
      </c>
      <c r="IE29" s="55"/>
      <c r="IF29" s="53" t="s">
        <v>506</v>
      </c>
      <c r="IG29" s="53" t="s">
        <v>506</v>
      </c>
      <c r="IH29" s="53" t="s">
        <v>506</v>
      </c>
      <c r="II29" s="53" t="s">
        <v>506</v>
      </c>
      <c r="IJ29" s="53" t="s">
        <v>506</v>
      </c>
      <c r="IK29" s="53" t="s">
        <v>506</v>
      </c>
      <c r="IL29" s="55"/>
      <c r="IM29" s="27"/>
      <c r="IN29" s="55"/>
      <c r="IO29" s="55"/>
      <c r="IP29" s="55"/>
      <c r="IQ29" s="55"/>
      <c r="IR29" s="55"/>
      <c r="IS29" s="55"/>
    </row>
    <row r="30" spans="1:255" ht="12.75">
      <c r="A30" t="s">
        <v>93</v>
      </c>
      <c r="B30" t="s">
        <v>201</v>
      </c>
      <c r="C30" t="s">
        <v>216</v>
      </c>
      <c r="D30">
        <v>2006</v>
      </c>
      <c r="E30" t="s">
        <v>103</v>
      </c>
      <c r="F30" t="s">
        <v>104</v>
      </c>
      <c r="G30" s="1">
        <v>36192</v>
      </c>
      <c r="H30" t="s">
        <v>96</v>
      </c>
      <c r="I30" t="s">
        <v>217</v>
      </c>
      <c r="J30" t="s">
        <v>99</v>
      </c>
      <c r="K30" t="s">
        <v>97</v>
      </c>
      <c r="L30" t="s">
        <v>98</v>
      </c>
      <c r="M30" t="s">
        <v>99</v>
      </c>
      <c r="N30" t="s">
        <v>99</v>
      </c>
      <c r="O30">
        <v>1</v>
      </c>
      <c r="P30" t="s">
        <v>204</v>
      </c>
      <c r="S30">
        <v>1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BC30" s="26">
        <v>100</v>
      </c>
      <c r="BD30" s="26">
        <v>2.3</v>
      </c>
      <c r="BE30" s="26">
        <v>100</v>
      </c>
      <c r="BF30" s="26">
        <v>4.1</v>
      </c>
      <c r="BG30" s="26">
        <v>100</v>
      </c>
      <c r="BH30" s="26">
        <v>3.4</v>
      </c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>
        <v>100</v>
      </c>
      <c r="CA30" s="26">
        <v>3.3</v>
      </c>
      <c r="CB30" s="26"/>
      <c r="CC30" s="26"/>
      <c r="CD30" s="26" t="s">
        <v>506</v>
      </c>
      <c r="CE30" s="29"/>
      <c r="CF30" s="26" t="s">
        <v>506</v>
      </c>
      <c r="CG30" s="29"/>
      <c r="CH30" s="26" t="s">
        <v>506</v>
      </c>
      <c r="CI30" s="29"/>
      <c r="CJ30" s="26" t="s">
        <v>506</v>
      </c>
      <c r="CK30" s="29"/>
      <c r="CL30" s="26" t="s">
        <v>506</v>
      </c>
      <c r="CM30" s="29"/>
      <c r="CN30" s="26" t="s">
        <v>506</v>
      </c>
      <c r="CO30" s="29"/>
      <c r="CP30" s="26" t="s">
        <v>506</v>
      </c>
      <c r="CQ30" s="29"/>
      <c r="CR30" s="26" t="s">
        <v>506</v>
      </c>
      <c r="CS30" s="29"/>
      <c r="CT30" s="26" t="s">
        <v>506</v>
      </c>
      <c r="CU30" s="29"/>
      <c r="CV30" s="26"/>
      <c r="CW30" s="26"/>
      <c r="CX30" s="26" t="s">
        <v>506</v>
      </c>
      <c r="CY30" s="29"/>
      <c r="CZ30" s="26" t="s">
        <v>506</v>
      </c>
      <c r="DA30" s="29"/>
      <c r="DB30" s="26" t="s">
        <v>506</v>
      </c>
      <c r="DC30" s="29"/>
      <c r="DD30" s="26" t="s">
        <v>506</v>
      </c>
      <c r="DE30" s="29"/>
      <c r="DF30" s="26" t="s">
        <v>506</v>
      </c>
      <c r="DG30" s="29"/>
      <c r="DH30" s="26" t="s">
        <v>506</v>
      </c>
      <c r="DI30" s="29"/>
      <c r="DJ30" s="26" t="s">
        <v>506</v>
      </c>
      <c r="DK30" s="29"/>
      <c r="DL30" s="26" t="s">
        <v>506</v>
      </c>
      <c r="DM30" s="29"/>
      <c r="DN30" s="26" t="s">
        <v>506</v>
      </c>
      <c r="DO30" s="29"/>
      <c r="DP30" s="26"/>
      <c r="DQ30" s="26"/>
      <c r="DR30" s="26"/>
      <c r="DS30" s="26"/>
      <c r="DT30" s="26"/>
      <c r="DU30" s="26"/>
      <c r="DV30" s="26">
        <v>100</v>
      </c>
      <c r="DW30" s="26">
        <v>1.6</v>
      </c>
      <c r="DX30" s="26">
        <v>100</v>
      </c>
      <c r="DY30" s="26">
        <v>0.7</v>
      </c>
      <c r="DZ30" s="26">
        <v>100</v>
      </c>
      <c r="EA30" s="26">
        <v>2.5</v>
      </c>
      <c r="EB30" s="26"/>
      <c r="EC30" s="41"/>
      <c r="ED30" t="s">
        <v>206</v>
      </c>
      <c r="EE30" s="37">
        <f t="shared" si="0"/>
        <v>2.5</v>
      </c>
      <c r="EG30" s="37"/>
      <c r="EI30" s="37"/>
      <c r="EK30" s="37"/>
      <c r="EM30" s="37"/>
      <c r="EO30" s="37"/>
      <c r="EQ30" s="37"/>
      <c r="ES30" s="37"/>
      <c r="EU30" s="37"/>
      <c r="EW30" s="37"/>
      <c r="GS30" s="53">
        <v>9.929515419</v>
      </c>
      <c r="GT30" s="53">
        <v>20.89666667</v>
      </c>
      <c r="GU30" s="53">
        <v>30.83</v>
      </c>
      <c r="GV30" s="53">
        <f t="shared" si="1"/>
        <v>30.826182089</v>
      </c>
      <c r="GW30" s="53">
        <v>30.49088771</v>
      </c>
      <c r="GX30" s="53">
        <f t="shared" si="2"/>
        <v>32.56551765051907</v>
      </c>
      <c r="GY30" s="53">
        <v>0.006240137380848007</v>
      </c>
      <c r="GZ30" s="53"/>
      <c r="HA30" s="53">
        <v>0.010704150207913073</v>
      </c>
      <c r="HB30" s="53"/>
      <c r="HC30" s="53">
        <v>0.0082772010980128</v>
      </c>
      <c r="HD30" s="53"/>
      <c r="HE30" s="53" t="s">
        <v>506</v>
      </c>
      <c r="HF30" s="53"/>
      <c r="HG30" s="53" t="s">
        <v>506</v>
      </c>
      <c r="HH30" s="53"/>
      <c r="HI30" s="53" t="s">
        <v>506</v>
      </c>
      <c r="HJ30" s="53"/>
      <c r="HK30" s="53" t="s">
        <v>506</v>
      </c>
      <c r="HL30" s="53"/>
      <c r="HM30" s="53" t="s">
        <v>506</v>
      </c>
      <c r="HN30" s="53"/>
      <c r="HO30" s="53" t="s">
        <v>506</v>
      </c>
      <c r="HP30" s="53"/>
      <c r="HQ30" s="53" t="s">
        <v>506</v>
      </c>
      <c r="HR30" s="53"/>
      <c r="HS30" s="53" t="s">
        <v>506</v>
      </c>
      <c r="HT30" s="53"/>
      <c r="HU30" s="53" t="s">
        <v>506</v>
      </c>
      <c r="HV30" s="53"/>
      <c r="HW30" s="53">
        <v>0.006201797861822562</v>
      </c>
      <c r="HX30" s="53" t="s">
        <v>506</v>
      </c>
      <c r="HY30" s="53" t="s">
        <v>506</v>
      </c>
      <c r="HZ30" s="53" t="s">
        <v>506</v>
      </c>
      <c r="IA30" s="53" t="s">
        <v>506</v>
      </c>
      <c r="IB30" s="53" t="s">
        <v>506</v>
      </c>
      <c r="IC30" s="53" t="s">
        <v>506</v>
      </c>
      <c r="ID30" s="53" t="s">
        <v>506</v>
      </c>
      <c r="IE30" s="55"/>
      <c r="IF30" s="53" t="s">
        <v>506</v>
      </c>
      <c r="IG30" s="53" t="s">
        <v>506</v>
      </c>
      <c r="IH30" s="53" t="s">
        <v>506</v>
      </c>
      <c r="II30" s="53" t="s">
        <v>506</v>
      </c>
      <c r="IJ30" s="53" t="s">
        <v>506</v>
      </c>
      <c r="IK30" s="53" t="s">
        <v>506</v>
      </c>
      <c r="IL30" s="55"/>
      <c r="IM30" s="27"/>
      <c r="IN30" s="55"/>
      <c r="IO30" s="55"/>
      <c r="IP30" s="55"/>
      <c r="IQ30" s="55"/>
      <c r="IR30" s="55"/>
      <c r="IS30" s="55"/>
    </row>
    <row r="31" spans="1:255" ht="12.75">
      <c r="A31" t="s">
        <v>93</v>
      </c>
      <c r="B31" t="s">
        <v>201</v>
      </c>
      <c r="C31" t="s">
        <v>214</v>
      </c>
      <c r="D31">
        <v>2006</v>
      </c>
      <c r="E31" t="s">
        <v>103</v>
      </c>
      <c r="F31" t="s">
        <v>104</v>
      </c>
      <c r="G31" s="1">
        <v>36192</v>
      </c>
      <c r="H31" t="s">
        <v>96</v>
      </c>
      <c r="I31" t="s">
        <v>215</v>
      </c>
      <c r="J31" t="s">
        <v>99</v>
      </c>
      <c r="K31" t="s">
        <v>97</v>
      </c>
      <c r="L31" t="s">
        <v>98</v>
      </c>
      <c r="M31" t="s">
        <v>99</v>
      </c>
      <c r="N31" t="s">
        <v>99</v>
      </c>
      <c r="O31">
        <v>1</v>
      </c>
      <c r="P31" t="s">
        <v>204</v>
      </c>
      <c r="S31">
        <v>1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BC31" s="26">
        <v>100</v>
      </c>
      <c r="BD31" s="26">
        <v>1.5</v>
      </c>
      <c r="BE31" s="26">
        <v>100</v>
      </c>
      <c r="BF31" s="26">
        <v>1.6</v>
      </c>
      <c r="BG31" s="26">
        <v>100</v>
      </c>
      <c r="BH31" s="26">
        <v>1.7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>
        <v>100</v>
      </c>
      <c r="CA31" s="26">
        <v>1.6</v>
      </c>
      <c r="CB31" s="26"/>
      <c r="CC31" s="26"/>
      <c r="CD31" s="26" t="s">
        <v>506</v>
      </c>
      <c r="CE31" s="29"/>
      <c r="CF31" s="26" t="s">
        <v>506</v>
      </c>
      <c r="CG31" s="29"/>
      <c r="CH31" s="26" t="s">
        <v>506</v>
      </c>
      <c r="CI31" s="29"/>
      <c r="CJ31" s="26" t="s">
        <v>506</v>
      </c>
      <c r="CK31" s="29"/>
      <c r="CL31" s="26" t="s">
        <v>506</v>
      </c>
      <c r="CM31" s="29"/>
      <c r="CN31" s="26" t="s">
        <v>506</v>
      </c>
      <c r="CO31" s="29"/>
      <c r="CP31" s="26" t="s">
        <v>506</v>
      </c>
      <c r="CQ31" s="29"/>
      <c r="CR31" s="26" t="s">
        <v>506</v>
      </c>
      <c r="CS31" s="29"/>
      <c r="CT31" s="26" t="s">
        <v>506</v>
      </c>
      <c r="CU31" s="29"/>
      <c r="CV31" s="26"/>
      <c r="CW31" s="26"/>
      <c r="CX31" s="26" t="s">
        <v>506</v>
      </c>
      <c r="CY31" s="29"/>
      <c r="CZ31" s="26" t="s">
        <v>506</v>
      </c>
      <c r="DA31" s="29"/>
      <c r="DB31" s="26" t="s">
        <v>506</v>
      </c>
      <c r="DC31" s="29"/>
      <c r="DD31" s="26" t="s">
        <v>506</v>
      </c>
      <c r="DE31" s="29"/>
      <c r="DF31" s="26" t="s">
        <v>506</v>
      </c>
      <c r="DG31" s="29"/>
      <c r="DH31" s="26" t="s">
        <v>506</v>
      </c>
      <c r="DI31" s="29"/>
      <c r="DJ31" s="26" t="s">
        <v>506</v>
      </c>
      <c r="DK31" s="29"/>
      <c r="DL31" s="26" t="s">
        <v>506</v>
      </c>
      <c r="DM31" s="29"/>
      <c r="DN31" s="26" t="s">
        <v>506</v>
      </c>
      <c r="DO31" s="29"/>
      <c r="DP31" s="26"/>
      <c r="DQ31" s="26"/>
      <c r="DR31" s="26"/>
      <c r="DS31" s="26"/>
      <c r="DT31" s="26"/>
      <c r="DU31" s="26"/>
      <c r="DV31" s="26">
        <v>100</v>
      </c>
      <c r="DW31" s="26">
        <v>1.1</v>
      </c>
      <c r="DX31" s="26">
        <v>100</v>
      </c>
      <c r="DY31" s="26">
        <v>0.5</v>
      </c>
      <c r="DZ31" s="26">
        <v>100</v>
      </c>
      <c r="EA31" s="26">
        <v>1.6</v>
      </c>
      <c r="EB31" s="26"/>
      <c r="EC31" s="41"/>
      <c r="ED31" t="s">
        <v>206</v>
      </c>
      <c r="EE31" s="37">
        <f t="shared" si="0"/>
        <v>1.6</v>
      </c>
      <c r="EG31" s="37"/>
      <c r="EI31" s="37"/>
      <c r="EK31" s="37"/>
      <c r="EM31" s="37"/>
      <c r="EO31" s="37"/>
      <c r="EQ31" s="37"/>
      <c r="ES31" s="37"/>
      <c r="EU31" s="37"/>
      <c r="EW31" s="37"/>
      <c r="GS31" s="53">
        <v>10.05765419</v>
      </c>
      <c r="GT31" s="53">
        <v>20.43</v>
      </c>
      <c r="GU31" s="53">
        <v>30.49</v>
      </c>
      <c r="GV31" s="53">
        <f t="shared" si="1"/>
        <v>30.48765419</v>
      </c>
      <c r="GW31" s="53">
        <v>29.13286302</v>
      </c>
      <c r="GX31" s="53">
        <f t="shared" si="2"/>
        <v>34.52339779682937</v>
      </c>
      <c r="GY31" s="53">
        <v>0.0038020536349952254</v>
      </c>
      <c r="GZ31" s="53"/>
      <c r="HA31" s="53">
        <v>0.00385216080594792</v>
      </c>
      <c r="HB31" s="53"/>
      <c r="HC31" s="53">
        <v>0.004218815392836576</v>
      </c>
      <c r="HD31" s="53"/>
      <c r="HE31" s="53" t="s">
        <v>506</v>
      </c>
      <c r="HF31" s="53"/>
      <c r="HG31" s="53" t="s">
        <v>506</v>
      </c>
      <c r="HH31" s="53"/>
      <c r="HI31" s="53" t="s">
        <v>506</v>
      </c>
      <c r="HJ31" s="53"/>
      <c r="HK31" s="53" t="s">
        <v>506</v>
      </c>
      <c r="HL31" s="53"/>
      <c r="HM31" s="53" t="s">
        <v>506</v>
      </c>
      <c r="HN31" s="53"/>
      <c r="HO31" s="53" t="s">
        <v>506</v>
      </c>
      <c r="HP31" s="53"/>
      <c r="HQ31" s="53" t="s">
        <v>506</v>
      </c>
      <c r="HR31" s="53"/>
      <c r="HS31" s="53" t="s">
        <v>506</v>
      </c>
      <c r="HT31" s="53"/>
      <c r="HU31" s="53" t="s">
        <v>506</v>
      </c>
      <c r="HV31" s="53"/>
      <c r="HW31" s="53">
        <v>0.003900055626321305</v>
      </c>
      <c r="HX31" s="53" t="s">
        <v>506</v>
      </c>
      <c r="HY31" s="53" t="s">
        <v>506</v>
      </c>
      <c r="HZ31" s="53" t="s">
        <v>506</v>
      </c>
      <c r="IA31" s="53" t="s">
        <v>506</v>
      </c>
      <c r="IB31" s="53" t="s">
        <v>506</v>
      </c>
      <c r="IC31" s="53" t="s">
        <v>506</v>
      </c>
      <c r="ID31" s="53" t="s">
        <v>506</v>
      </c>
      <c r="IE31" s="55"/>
      <c r="IF31" s="53" t="s">
        <v>506</v>
      </c>
      <c r="IG31" s="53" t="s">
        <v>506</v>
      </c>
      <c r="IH31" s="53" t="s">
        <v>506</v>
      </c>
      <c r="II31" s="53" t="s">
        <v>506</v>
      </c>
      <c r="IJ31" s="53" t="s">
        <v>506</v>
      </c>
      <c r="IK31" s="53" t="s">
        <v>506</v>
      </c>
      <c r="IL31" s="55"/>
      <c r="IM31" s="27"/>
      <c r="IN31" s="55"/>
      <c r="IO31" s="55"/>
      <c r="IP31" s="55"/>
      <c r="IQ31" s="55"/>
      <c r="IR31" s="55"/>
      <c r="IS31" s="55"/>
    </row>
    <row r="32" spans="1:255" ht="12.75">
      <c r="A32" t="s">
        <v>93</v>
      </c>
      <c r="B32" t="s">
        <v>201</v>
      </c>
      <c r="C32" t="s">
        <v>224</v>
      </c>
      <c r="D32">
        <v>2007</v>
      </c>
      <c r="E32" t="s">
        <v>108</v>
      </c>
      <c r="F32" t="s">
        <v>109</v>
      </c>
      <c r="G32" s="1">
        <v>36039</v>
      </c>
      <c r="H32" t="s">
        <v>96</v>
      </c>
      <c r="I32" t="s">
        <v>225</v>
      </c>
      <c r="K32" t="s">
        <v>97</v>
      </c>
      <c r="L32" t="s">
        <v>98</v>
      </c>
      <c r="M32" t="s">
        <v>99</v>
      </c>
      <c r="N32" t="s">
        <v>99</v>
      </c>
      <c r="O32">
        <v>1</v>
      </c>
      <c r="P32" t="s">
        <v>204</v>
      </c>
      <c r="S32">
        <v>1</v>
      </c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BC32" s="26">
        <v>1.9</v>
      </c>
      <c r="BD32" s="26">
        <v>2.1</v>
      </c>
      <c r="BE32" s="26">
        <v>1</v>
      </c>
      <c r="BF32" s="26">
        <v>4.1</v>
      </c>
      <c r="BG32" s="26">
        <v>0.9</v>
      </c>
      <c r="BH32" s="26">
        <v>4.3</v>
      </c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>
        <v>2.3</v>
      </c>
      <c r="CA32" s="26">
        <v>3.5</v>
      </c>
      <c r="CB32" s="26"/>
      <c r="CC32" s="26"/>
      <c r="CD32" s="26" t="s">
        <v>506</v>
      </c>
      <c r="CE32" s="29"/>
      <c r="CF32" s="26" t="s">
        <v>506</v>
      </c>
      <c r="CG32" s="29"/>
      <c r="CH32" s="26" t="s">
        <v>506</v>
      </c>
      <c r="CI32" s="29"/>
      <c r="CJ32" s="26" t="s">
        <v>506</v>
      </c>
      <c r="CK32" s="29"/>
      <c r="CL32" s="26" t="s">
        <v>506</v>
      </c>
      <c r="CM32" s="29"/>
      <c r="CN32" s="26" t="s">
        <v>506</v>
      </c>
      <c r="CO32" s="29"/>
      <c r="CP32" s="26" t="s">
        <v>506</v>
      </c>
      <c r="CQ32" s="29"/>
      <c r="CR32" s="26" t="s">
        <v>506</v>
      </c>
      <c r="CS32" s="29"/>
      <c r="CT32" s="26" t="s">
        <v>506</v>
      </c>
      <c r="CU32" s="29"/>
      <c r="CV32" s="26"/>
      <c r="CW32" s="26"/>
      <c r="CX32" s="26" t="s">
        <v>506</v>
      </c>
      <c r="CY32" s="29"/>
      <c r="CZ32" s="26" t="s">
        <v>506</v>
      </c>
      <c r="DA32" s="29"/>
      <c r="DB32" s="26" t="s">
        <v>506</v>
      </c>
      <c r="DC32" s="29"/>
      <c r="DD32" s="26" t="s">
        <v>506</v>
      </c>
      <c r="DE32" s="29"/>
      <c r="DF32" s="26" t="s">
        <v>506</v>
      </c>
      <c r="DG32" s="29"/>
      <c r="DH32" s="26" t="s">
        <v>506</v>
      </c>
      <c r="DI32" s="29"/>
      <c r="DJ32" s="26" t="s">
        <v>506</v>
      </c>
      <c r="DK32" s="29"/>
      <c r="DL32" s="26" t="s">
        <v>506</v>
      </c>
      <c r="DM32" s="29"/>
      <c r="DN32" s="26" t="s">
        <v>506</v>
      </c>
      <c r="DO32" s="29"/>
      <c r="DP32" s="26"/>
      <c r="DQ32" s="26"/>
      <c r="DR32" s="26"/>
      <c r="DS32" s="26"/>
      <c r="DT32" s="26"/>
      <c r="DU32" s="26"/>
      <c r="DV32" s="26"/>
      <c r="DW32" s="26">
        <v>3.3</v>
      </c>
      <c r="DX32" s="26">
        <v>100</v>
      </c>
      <c r="DY32" s="26">
        <v>0</v>
      </c>
      <c r="DZ32" s="26"/>
      <c r="EA32" s="26">
        <v>0.2</v>
      </c>
      <c r="EB32" s="26"/>
      <c r="EC32" s="41"/>
      <c r="ED32" t="s">
        <v>206</v>
      </c>
      <c r="EE32" s="37">
        <f t="shared" si="0"/>
        <v>0.2</v>
      </c>
      <c r="EG32" s="37"/>
      <c r="EI32" s="37"/>
      <c r="EK32" s="37"/>
      <c r="EM32" s="37"/>
      <c r="EO32" s="37"/>
      <c r="EQ32" s="37"/>
      <c r="ES32" s="37"/>
      <c r="EU32" s="37"/>
      <c r="EW32" s="37"/>
      <c r="GS32" s="53">
        <v>10.01666667</v>
      </c>
      <c r="GT32" s="53">
        <v>2.97</v>
      </c>
      <c r="GU32" s="53">
        <v>12.99</v>
      </c>
      <c r="GV32" s="53">
        <f t="shared" si="1"/>
        <v>12.98666667</v>
      </c>
      <c r="GW32" s="53">
        <v>12.98666667</v>
      </c>
      <c r="GX32" s="53">
        <f t="shared" si="2"/>
        <v>77.13039014960718</v>
      </c>
      <c r="GY32" s="53">
        <v>0.002279852172111484</v>
      </c>
      <c r="GZ32" s="53"/>
      <c r="HA32" s="53">
        <v>0.004468049504405286</v>
      </c>
      <c r="HB32" s="53"/>
      <c r="HC32" s="53">
        <v>0.004698640736723263</v>
      </c>
      <c r="HD32" s="53"/>
      <c r="HE32" s="53" t="s">
        <v>506</v>
      </c>
      <c r="HF32" s="53"/>
      <c r="HG32" s="53" t="s">
        <v>506</v>
      </c>
      <c r="HH32" s="53"/>
      <c r="HI32" s="53" t="s">
        <v>506</v>
      </c>
      <c r="HJ32" s="53"/>
      <c r="HK32" s="53" t="s">
        <v>506</v>
      </c>
      <c r="HL32" s="53"/>
      <c r="HM32" s="53" t="s">
        <v>506</v>
      </c>
      <c r="HN32" s="53"/>
      <c r="HO32" s="53" t="s">
        <v>506</v>
      </c>
      <c r="HP32" s="53"/>
      <c r="HQ32" s="53" t="s">
        <v>506</v>
      </c>
      <c r="HR32" s="53"/>
      <c r="HS32" s="53" t="s">
        <v>506</v>
      </c>
      <c r="HT32" s="53"/>
      <c r="HU32" s="53" t="s">
        <v>506</v>
      </c>
      <c r="HV32" s="53"/>
      <c r="HW32" s="53">
        <v>0.0025055167590451264</v>
      </c>
      <c r="HX32" s="53" t="s">
        <v>506</v>
      </c>
      <c r="HY32" s="53" t="s">
        <v>506</v>
      </c>
      <c r="HZ32" s="53" t="s">
        <v>506</v>
      </c>
      <c r="IA32" s="53" t="s">
        <v>506</v>
      </c>
      <c r="IB32" s="53" t="s">
        <v>506</v>
      </c>
      <c r="IC32" s="53" t="s">
        <v>506</v>
      </c>
      <c r="ID32" s="53" t="s">
        <v>506</v>
      </c>
      <c r="IE32" s="55"/>
      <c r="IF32" s="53" t="s">
        <v>506</v>
      </c>
      <c r="IG32" s="53" t="s">
        <v>506</v>
      </c>
      <c r="IH32" s="53" t="s">
        <v>506</v>
      </c>
      <c r="II32" s="53" t="s">
        <v>506</v>
      </c>
      <c r="IJ32" s="53" t="s">
        <v>506</v>
      </c>
      <c r="IK32" s="53" t="s">
        <v>506</v>
      </c>
      <c r="IL32" s="55"/>
      <c r="IM32" s="27"/>
      <c r="IN32" s="55"/>
      <c r="IO32" s="55"/>
      <c r="IP32" s="55"/>
      <c r="IQ32" s="55"/>
      <c r="IR32" s="55"/>
      <c r="IS32" s="55"/>
    </row>
    <row r="33" spans="1:255" ht="12.75">
      <c r="A33" t="s">
        <v>93</v>
      </c>
      <c r="B33" t="s">
        <v>201</v>
      </c>
      <c r="C33" t="s">
        <v>336</v>
      </c>
      <c r="D33">
        <v>2012</v>
      </c>
      <c r="E33" t="s">
        <v>197</v>
      </c>
      <c r="F33" t="s">
        <v>195</v>
      </c>
      <c r="G33" s="1">
        <v>36281</v>
      </c>
      <c r="I33" t="s">
        <v>229</v>
      </c>
      <c r="J33" t="s">
        <v>99</v>
      </c>
      <c r="K33" t="s">
        <v>97</v>
      </c>
      <c r="L33" t="s">
        <v>98</v>
      </c>
      <c r="M33" t="s">
        <v>99</v>
      </c>
      <c r="N33" t="s">
        <v>99</v>
      </c>
      <c r="O33">
        <v>1</v>
      </c>
      <c r="P33" t="s">
        <v>204</v>
      </c>
      <c r="S33">
        <v>1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BC33" s="26"/>
      <c r="BD33" s="26">
        <v>2451.1</v>
      </c>
      <c r="BE33" s="26"/>
      <c r="BF33" s="26">
        <v>2679.8</v>
      </c>
      <c r="BG33" s="26"/>
      <c r="BH33" s="26">
        <v>2555.5</v>
      </c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>
        <v>2562.1</v>
      </c>
      <c r="CB33" s="26"/>
      <c r="CC33" s="26"/>
      <c r="CD33" s="26" t="s">
        <v>506</v>
      </c>
      <c r="CE33" s="29"/>
      <c r="CF33" s="26" t="s">
        <v>506</v>
      </c>
      <c r="CG33" s="29"/>
      <c r="CH33" s="26" t="s">
        <v>506</v>
      </c>
      <c r="CI33" s="29"/>
      <c r="CJ33" s="26" t="s">
        <v>506</v>
      </c>
      <c r="CK33" s="29"/>
      <c r="CL33" s="26" t="s">
        <v>506</v>
      </c>
      <c r="CM33" s="29"/>
      <c r="CN33" s="26" t="s">
        <v>506</v>
      </c>
      <c r="CO33" s="29"/>
      <c r="CP33" s="26" t="s">
        <v>506</v>
      </c>
      <c r="CQ33" s="29"/>
      <c r="CR33" s="26" t="s">
        <v>506</v>
      </c>
      <c r="CS33" s="29"/>
      <c r="CT33" s="26" t="s">
        <v>506</v>
      </c>
      <c r="CU33" s="29"/>
      <c r="CV33" s="26"/>
      <c r="CW33" s="26"/>
      <c r="CX33" s="26" t="s">
        <v>506</v>
      </c>
      <c r="CY33" s="29"/>
      <c r="CZ33" s="26" t="s">
        <v>506</v>
      </c>
      <c r="DA33" s="29"/>
      <c r="DB33" s="26" t="s">
        <v>506</v>
      </c>
      <c r="DC33" s="29"/>
      <c r="DD33" s="26" t="s">
        <v>506</v>
      </c>
      <c r="DE33" s="29"/>
      <c r="DF33" s="26" t="s">
        <v>506</v>
      </c>
      <c r="DG33" s="29"/>
      <c r="DH33" s="26" t="s">
        <v>506</v>
      </c>
      <c r="DI33" s="29"/>
      <c r="DJ33" s="26" t="s">
        <v>506</v>
      </c>
      <c r="DK33" s="29"/>
      <c r="DL33" s="26" t="s">
        <v>506</v>
      </c>
      <c r="DM33" s="29"/>
      <c r="DN33" s="26" t="s">
        <v>506</v>
      </c>
      <c r="DO33" s="29"/>
      <c r="DP33" s="26"/>
      <c r="DQ33" s="26"/>
      <c r="DR33" s="26"/>
      <c r="DS33" s="26"/>
      <c r="DT33" s="26"/>
      <c r="DU33" s="26"/>
      <c r="DV33" s="26"/>
      <c r="DW33" s="26">
        <v>1.3</v>
      </c>
      <c r="DX33" s="26"/>
      <c r="DY33" s="26">
        <v>0.6</v>
      </c>
      <c r="DZ33" s="26"/>
      <c r="EA33" s="26">
        <v>2560</v>
      </c>
      <c r="EB33" s="26"/>
      <c r="EC33" s="41"/>
      <c r="ED33" t="s">
        <v>206</v>
      </c>
      <c r="EE33" s="37">
        <f t="shared" si="0"/>
        <v>2560</v>
      </c>
      <c r="EG33" s="37"/>
      <c r="EI33" s="37"/>
      <c r="EK33" s="37"/>
      <c r="EM33" s="37"/>
      <c r="EO33" s="37"/>
      <c r="EQ33" s="37"/>
      <c r="ES33" s="37"/>
      <c r="EU33" s="37"/>
      <c r="EW33" s="37"/>
      <c r="GS33" s="53">
        <v>176.4500061</v>
      </c>
      <c r="GT33" s="53">
        <v>0</v>
      </c>
      <c r="GU33" s="53"/>
      <c r="GV33" s="53">
        <f t="shared" si="1"/>
        <v>176.4500061</v>
      </c>
      <c r="GW33" s="53">
        <v>360.053045</v>
      </c>
      <c r="GX33" s="53">
        <f t="shared" si="2"/>
        <v>49.00666958669937</v>
      </c>
      <c r="GY33" s="53">
        <v>4.335134748797341</v>
      </c>
      <c r="GZ33" s="53"/>
      <c r="HA33" s="53">
        <v>4.404918922254609</v>
      </c>
      <c r="HB33" s="53"/>
      <c r="HC33" s="53">
        <v>4.603515387085961</v>
      </c>
      <c r="HD33" s="53"/>
      <c r="HE33" s="53" t="s">
        <v>506</v>
      </c>
      <c r="HF33" s="53"/>
      <c r="HG33" s="53" t="s">
        <v>506</v>
      </c>
      <c r="HH33" s="53"/>
      <c r="HI33" s="53" t="s">
        <v>506</v>
      </c>
      <c r="HJ33" s="53"/>
      <c r="HK33" s="53" t="s">
        <v>506</v>
      </c>
      <c r="HL33" s="53"/>
      <c r="HM33" s="53" t="s">
        <v>506</v>
      </c>
      <c r="HN33" s="53"/>
      <c r="HO33" s="53" t="s">
        <v>506</v>
      </c>
      <c r="HP33" s="53"/>
      <c r="HQ33" s="53" t="s">
        <v>506</v>
      </c>
      <c r="HR33" s="53"/>
      <c r="HS33" s="53" t="s">
        <v>506</v>
      </c>
      <c r="HT33" s="53"/>
      <c r="HU33" s="53" t="s">
        <v>506</v>
      </c>
      <c r="HV33" s="53"/>
      <c r="HW33" s="53">
        <v>4.451904627934262</v>
      </c>
      <c r="HX33" s="53" t="s">
        <v>506</v>
      </c>
      <c r="HY33" s="53" t="s">
        <v>506</v>
      </c>
      <c r="HZ33" s="53" t="s">
        <v>506</v>
      </c>
      <c r="IA33" s="53" t="s">
        <v>506</v>
      </c>
      <c r="IB33" s="53" t="s">
        <v>506</v>
      </c>
      <c r="IC33" s="53" t="s">
        <v>506</v>
      </c>
      <c r="ID33" s="53" t="s">
        <v>506</v>
      </c>
      <c r="IE33" s="55"/>
      <c r="IF33" s="53" t="s">
        <v>506</v>
      </c>
      <c r="IG33" s="53" t="s">
        <v>506</v>
      </c>
      <c r="IH33" s="53" t="s">
        <v>506</v>
      </c>
      <c r="II33" s="53" t="s">
        <v>506</v>
      </c>
      <c r="IJ33" s="53" t="s">
        <v>506</v>
      </c>
      <c r="IK33" s="53" t="s">
        <v>506</v>
      </c>
      <c r="IL33" s="55"/>
      <c r="IM33" s="27"/>
      <c r="IN33" s="55"/>
      <c r="IO33" s="55"/>
      <c r="IP33" s="55"/>
      <c r="IQ33" s="55"/>
      <c r="IR33" s="55"/>
      <c r="IS33" s="55"/>
    </row>
    <row r="34" spans="1:255" ht="12.75">
      <c r="A34" t="s">
        <v>93</v>
      </c>
      <c r="B34" t="s">
        <v>201</v>
      </c>
      <c r="C34" t="s">
        <v>336</v>
      </c>
      <c r="D34" t="s">
        <v>198</v>
      </c>
      <c r="E34" t="s">
        <v>197</v>
      </c>
      <c r="F34" t="s">
        <v>195</v>
      </c>
      <c r="G34" s="1">
        <v>36281</v>
      </c>
      <c r="H34" t="s">
        <v>116</v>
      </c>
      <c r="I34" t="s">
        <v>229</v>
      </c>
      <c r="J34" t="s">
        <v>99</v>
      </c>
      <c r="K34" t="s">
        <v>97</v>
      </c>
      <c r="L34" t="s">
        <v>98</v>
      </c>
      <c r="M34" t="s">
        <v>99</v>
      </c>
      <c r="N34" t="s">
        <v>99</v>
      </c>
      <c r="O34">
        <v>1</v>
      </c>
      <c r="P34" t="s">
        <v>204</v>
      </c>
      <c r="S34">
        <v>1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BC34" s="26"/>
      <c r="BD34" s="26">
        <v>2451.1</v>
      </c>
      <c r="BE34" s="26"/>
      <c r="BF34" s="26">
        <v>2679.8</v>
      </c>
      <c r="BG34" s="26"/>
      <c r="BH34" s="26">
        <v>2555.5</v>
      </c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>
        <v>2562.1</v>
      </c>
      <c r="CB34" s="26"/>
      <c r="CC34" s="26"/>
      <c r="CD34" s="26" t="s">
        <v>506</v>
      </c>
      <c r="CE34" s="29"/>
      <c r="CF34" s="26" t="s">
        <v>506</v>
      </c>
      <c r="CG34" s="29"/>
      <c r="CH34" s="26" t="s">
        <v>506</v>
      </c>
      <c r="CI34" s="29"/>
      <c r="CJ34" s="26" t="s">
        <v>506</v>
      </c>
      <c r="CK34" s="29"/>
      <c r="CL34" s="26" t="s">
        <v>506</v>
      </c>
      <c r="CM34" s="29"/>
      <c r="CN34" s="26" t="s">
        <v>506</v>
      </c>
      <c r="CO34" s="29"/>
      <c r="CP34" s="26" t="s">
        <v>506</v>
      </c>
      <c r="CQ34" s="29"/>
      <c r="CR34" s="26" t="s">
        <v>506</v>
      </c>
      <c r="CS34" s="29"/>
      <c r="CT34" s="26" t="s">
        <v>506</v>
      </c>
      <c r="CU34" s="29"/>
      <c r="CV34" s="26"/>
      <c r="CW34" s="26"/>
      <c r="CX34" s="26" t="s">
        <v>506</v>
      </c>
      <c r="CY34" s="29"/>
      <c r="CZ34" s="26" t="s">
        <v>506</v>
      </c>
      <c r="DA34" s="29"/>
      <c r="DB34" s="26" t="s">
        <v>506</v>
      </c>
      <c r="DC34" s="29"/>
      <c r="DD34" s="26" t="s">
        <v>506</v>
      </c>
      <c r="DE34" s="29"/>
      <c r="DF34" s="26" t="s">
        <v>506</v>
      </c>
      <c r="DG34" s="29"/>
      <c r="DH34" s="26" t="s">
        <v>506</v>
      </c>
      <c r="DI34" s="29"/>
      <c r="DJ34" s="26" t="s">
        <v>506</v>
      </c>
      <c r="DK34" s="29"/>
      <c r="DL34" s="26" t="s">
        <v>506</v>
      </c>
      <c r="DM34" s="29"/>
      <c r="DN34" s="26" t="s">
        <v>506</v>
      </c>
      <c r="DO34" s="29"/>
      <c r="DP34" s="26"/>
      <c r="DQ34" s="26"/>
      <c r="DR34" s="26"/>
      <c r="DS34" s="26"/>
      <c r="DT34" s="26"/>
      <c r="DU34" s="26"/>
      <c r="DV34" s="26"/>
      <c r="DW34" s="26">
        <v>1.3</v>
      </c>
      <c r="DX34" s="26"/>
      <c r="DY34" s="26">
        <v>0.6</v>
      </c>
      <c r="DZ34" s="26"/>
      <c r="EA34" s="26">
        <v>2560</v>
      </c>
      <c r="EB34" s="26"/>
      <c r="EC34" s="41"/>
      <c r="ED34" t="s">
        <v>206</v>
      </c>
      <c r="EE34" s="37">
        <f t="shared" si="0"/>
        <v>2560</v>
      </c>
      <c r="EG34" s="37"/>
      <c r="EI34" s="37"/>
      <c r="EK34" s="37"/>
      <c r="EM34" s="37"/>
      <c r="EO34" s="37"/>
      <c r="EQ34" s="37"/>
      <c r="ES34" s="37"/>
      <c r="EU34" s="37"/>
      <c r="EW34" s="37"/>
      <c r="GS34" s="53">
        <v>176.4500061</v>
      </c>
      <c r="GT34" s="53">
        <v>0</v>
      </c>
      <c r="GU34" s="53"/>
      <c r="GV34" s="53">
        <f t="shared" si="1"/>
        <v>176.4500061</v>
      </c>
      <c r="GW34" s="53">
        <v>360.053045</v>
      </c>
      <c r="GX34" s="53">
        <f t="shared" si="2"/>
        <v>49.00666958669937</v>
      </c>
      <c r="GY34" s="53">
        <v>4.335134748797341</v>
      </c>
      <c r="GZ34" s="53"/>
      <c r="HA34" s="53">
        <v>4.404918922254609</v>
      </c>
      <c r="HB34" s="53"/>
      <c r="HC34" s="53">
        <v>4.603515387085961</v>
      </c>
      <c r="HD34" s="53"/>
      <c r="HE34" s="53" t="s">
        <v>506</v>
      </c>
      <c r="HF34" s="53"/>
      <c r="HG34" s="53" t="s">
        <v>506</v>
      </c>
      <c r="HH34" s="53"/>
      <c r="HI34" s="53" t="s">
        <v>506</v>
      </c>
      <c r="HJ34" s="53"/>
      <c r="HK34" s="53" t="s">
        <v>506</v>
      </c>
      <c r="HL34" s="53"/>
      <c r="HM34" s="53" t="s">
        <v>506</v>
      </c>
      <c r="HN34" s="53"/>
      <c r="HO34" s="53" t="s">
        <v>506</v>
      </c>
      <c r="HP34" s="53"/>
      <c r="HQ34" s="53" t="s">
        <v>506</v>
      </c>
      <c r="HR34" s="53"/>
      <c r="HS34" s="53" t="s">
        <v>506</v>
      </c>
      <c r="HT34" s="53"/>
      <c r="HU34" s="53" t="s">
        <v>506</v>
      </c>
      <c r="HV34" s="53"/>
      <c r="HW34" s="53">
        <v>4.451904627934262</v>
      </c>
      <c r="HX34" s="53" t="s">
        <v>506</v>
      </c>
      <c r="HY34" s="53" t="s">
        <v>506</v>
      </c>
      <c r="HZ34" s="53" t="s">
        <v>506</v>
      </c>
      <c r="IA34" s="53" t="s">
        <v>506</v>
      </c>
      <c r="IB34" s="53" t="s">
        <v>506</v>
      </c>
      <c r="IC34" s="53" t="s">
        <v>506</v>
      </c>
      <c r="ID34" s="53" t="s">
        <v>506</v>
      </c>
      <c r="IE34" s="55"/>
      <c r="IF34" s="53" t="s">
        <v>506</v>
      </c>
      <c r="IG34" s="53" t="s">
        <v>506</v>
      </c>
      <c r="IH34" s="53" t="s">
        <v>506</v>
      </c>
      <c r="II34" s="53" t="s">
        <v>506</v>
      </c>
      <c r="IJ34" s="53" t="s">
        <v>506</v>
      </c>
      <c r="IK34" s="53" t="s">
        <v>506</v>
      </c>
      <c r="IL34" s="55"/>
      <c r="IM34" s="27"/>
      <c r="IN34" s="55"/>
      <c r="IO34" s="55"/>
      <c r="IP34" s="55"/>
      <c r="IQ34" s="55"/>
      <c r="IR34" s="55"/>
      <c r="IS34" s="55"/>
    </row>
    <row r="35" spans="1:255" ht="12.75">
      <c r="A35" t="s">
        <v>93</v>
      </c>
      <c r="B35" t="s">
        <v>201</v>
      </c>
      <c r="C35" t="s">
        <v>333</v>
      </c>
      <c r="D35">
        <v>2016</v>
      </c>
      <c r="E35" t="s">
        <v>194</v>
      </c>
      <c r="F35" t="s">
        <v>195</v>
      </c>
      <c r="G35" s="1">
        <v>36192</v>
      </c>
      <c r="I35" t="s">
        <v>229</v>
      </c>
      <c r="J35" t="s">
        <v>99</v>
      </c>
      <c r="K35" t="s">
        <v>97</v>
      </c>
      <c r="L35" t="s">
        <v>98</v>
      </c>
      <c r="M35" t="s">
        <v>99</v>
      </c>
      <c r="N35" t="s">
        <v>99</v>
      </c>
      <c r="O35">
        <v>1</v>
      </c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>
        <v>398.6</v>
      </c>
      <c r="CB35" s="26"/>
      <c r="CC35" s="26"/>
      <c r="CD35" s="26" t="s">
        <v>506</v>
      </c>
      <c r="CE35" s="29"/>
      <c r="CF35" s="26" t="s">
        <v>506</v>
      </c>
      <c r="CG35" s="29"/>
      <c r="CH35" s="26" t="s">
        <v>506</v>
      </c>
      <c r="CI35" s="29"/>
      <c r="CJ35" s="26" t="s">
        <v>506</v>
      </c>
      <c r="CK35" s="29"/>
      <c r="CL35" s="26" t="s">
        <v>506</v>
      </c>
      <c r="CM35" s="29"/>
      <c r="CN35" s="26" t="s">
        <v>506</v>
      </c>
      <c r="CO35" s="29"/>
      <c r="CP35" s="26" t="s">
        <v>506</v>
      </c>
      <c r="CQ35" s="29"/>
      <c r="CR35" s="26" t="s">
        <v>506</v>
      </c>
      <c r="CS35" s="29"/>
      <c r="CT35" s="26" t="s">
        <v>506</v>
      </c>
      <c r="CU35" s="29"/>
      <c r="CV35" s="26"/>
      <c r="CW35" s="26"/>
      <c r="CX35" s="26" t="s">
        <v>506</v>
      </c>
      <c r="CY35" s="29"/>
      <c r="CZ35" s="26" t="s">
        <v>506</v>
      </c>
      <c r="DA35" s="29"/>
      <c r="DB35" s="26" t="s">
        <v>506</v>
      </c>
      <c r="DC35" s="29"/>
      <c r="DD35" s="26" t="s">
        <v>506</v>
      </c>
      <c r="DE35" s="29"/>
      <c r="DF35" s="26" t="s">
        <v>506</v>
      </c>
      <c r="DG35" s="29"/>
      <c r="DH35" s="26" t="s">
        <v>506</v>
      </c>
      <c r="DI35" s="29"/>
      <c r="DJ35" s="26" t="s">
        <v>506</v>
      </c>
      <c r="DK35" s="29"/>
      <c r="DL35" s="26" t="s">
        <v>506</v>
      </c>
      <c r="DM35" s="29"/>
      <c r="DN35" s="26" t="s">
        <v>506</v>
      </c>
      <c r="DO35" s="29"/>
      <c r="DP35" s="26"/>
      <c r="DQ35" s="26"/>
      <c r="DR35" s="26"/>
      <c r="DS35" s="26"/>
      <c r="DT35" s="26"/>
      <c r="DU35" s="26"/>
      <c r="DV35" s="26"/>
      <c r="DW35" s="26">
        <v>6.4</v>
      </c>
      <c r="DX35" s="26"/>
      <c r="DY35" s="26">
        <v>6.4</v>
      </c>
      <c r="DZ35" s="26"/>
      <c r="EA35" s="26">
        <v>398.6</v>
      </c>
      <c r="EB35" s="26"/>
      <c r="EC35" s="41"/>
      <c r="ED35" t="s">
        <v>206</v>
      </c>
      <c r="EE35" s="37">
        <f t="shared" si="0"/>
        <v>398.6</v>
      </c>
      <c r="EG35" s="37"/>
      <c r="EI35" s="37"/>
      <c r="EK35" s="37"/>
      <c r="EM35" s="37"/>
      <c r="EO35" s="37"/>
      <c r="EQ35" s="37"/>
      <c r="ES35" s="37"/>
      <c r="EU35" s="37"/>
      <c r="EW35" s="37"/>
      <c r="GS35" s="53">
        <v>0</v>
      </c>
      <c r="GT35" s="53">
        <v>0</v>
      </c>
      <c r="GU35" s="53"/>
      <c r="GV35" s="53">
        <f t="shared" si="1"/>
        <v>0</v>
      </c>
      <c r="GW35" s="53">
        <v>367.2534321</v>
      </c>
      <c r="GX35" s="53">
        <f t="shared" si="2"/>
      </c>
      <c r="GY35" s="53" t="s">
        <v>506</v>
      </c>
      <c r="GZ35" s="53"/>
      <c r="HA35" s="53" t="s">
        <v>506</v>
      </c>
      <c r="HB35" s="53"/>
      <c r="HC35" s="53" t="s">
        <v>506</v>
      </c>
      <c r="HD35" s="53"/>
      <c r="HE35" s="53" t="s">
        <v>506</v>
      </c>
      <c r="HF35" s="53"/>
      <c r="HG35" s="53" t="s">
        <v>506</v>
      </c>
      <c r="HH35" s="53"/>
      <c r="HI35" s="53" t="s">
        <v>506</v>
      </c>
      <c r="HJ35" s="53"/>
      <c r="HK35" s="53" t="s">
        <v>506</v>
      </c>
      <c r="HL35" s="53"/>
      <c r="HM35" s="53" t="s">
        <v>506</v>
      </c>
      <c r="HN35" s="53"/>
      <c r="HO35" s="53" t="s">
        <v>506</v>
      </c>
      <c r="HP35" s="53"/>
      <c r="HQ35" s="53" t="s">
        <v>506</v>
      </c>
      <c r="HR35" s="53"/>
      <c r="HS35" s="53" t="s">
        <v>506</v>
      </c>
      <c r="HT35" s="53"/>
      <c r="HU35" s="53" t="s">
        <v>506</v>
      </c>
      <c r="HV35" s="53"/>
      <c r="HW35" s="53" t="s">
        <v>506</v>
      </c>
      <c r="HX35" s="53" t="s">
        <v>506</v>
      </c>
      <c r="HY35" s="53" t="s">
        <v>506</v>
      </c>
      <c r="HZ35" s="53" t="s">
        <v>506</v>
      </c>
      <c r="IA35" s="53" t="s">
        <v>506</v>
      </c>
      <c r="IB35" s="53" t="s">
        <v>506</v>
      </c>
      <c r="IC35" s="53" t="s">
        <v>506</v>
      </c>
      <c r="ID35" s="53" t="s">
        <v>506</v>
      </c>
      <c r="IE35" s="55"/>
      <c r="IF35" s="53" t="s">
        <v>506</v>
      </c>
      <c r="IG35" s="53" t="s">
        <v>506</v>
      </c>
      <c r="IH35" s="53" t="s">
        <v>506</v>
      </c>
      <c r="II35" s="53" t="s">
        <v>506</v>
      </c>
      <c r="IJ35" s="53" t="s">
        <v>506</v>
      </c>
      <c r="IK35" s="53" t="s">
        <v>506</v>
      </c>
      <c r="IL35" s="55"/>
      <c r="IM35" s="27"/>
      <c r="IN35" s="55"/>
      <c r="IO35" s="55"/>
      <c r="IP35" s="55"/>
      <c r="IQ35" s="55"/>
      <c r="IR35" s="55"/>
      <c r="IS35" s="55"/>
    </row>
    <row r="36" spans="1:253" ht="12.75">
      <c r="A36" t="s">
        <v>93</v>
      </c>
      <c r="B36" t="s">
        <v>201</v>
      </c>
      <c r="C36" t="s">
        <v>259</v>
      </c>
      <c r="D36">
        <v>232</v>
      </c>
      <c r="E36" t="s">
        <v>130</v>
      </c>
      <c r="F36" t="s">
        <v>131</v>
      </c>
      <c r="G36" s="1">
        <v>35674</v>
      </c>
      <c r="H36" t="s">
        <v>96</v>
      </c>
      <c r="I36" t="s">
        <v>257</v>
      </c>
      <c r="J36" t="s">
        <v>99</v>
      </c>
      <c r="K36" t="s">
        <v>97</v>
      </c>
      <c r="L36" t="s">
        <v>98</v>
      </c>
      <c r="M36" t="s">
        <v>99</v>
      </c>
      <c r="N36" t="s">
        <v>99</v>
      </c>
      <c r="O36">
        <v>1</v>
      </c>
      <c r="P36" t="s">
        <v>204</v>
      </c>
      <c r="S36">
        <v>1</v>
      </c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BC36" s="26">
        <v>100</v>
      </c>
      <c r="BD36" s="26">
        <v>9.4</v>
      </c>
      <c r="BE36" s="26">
        <v>100</v>
      </c>
      <c r="BF36" s="26">
        <v>9.5</v>
      </c>
      <c r="BG36" s="26">
        <v>100</v>
      </c>
      <c r="BH36" s="26">
        <v>9.6</v>
      </c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>
        <v>100</v>
      </c>
      <c r="CA36" s="26">
        <v>19</v>
      </c>
      <c r="CB36" s="26"/>
      <c r="CC36" s="26"/>
      <c r="CD36" s="26" t="s">
        <v>506</v>
      </c>
      <c r="CE36" s="29"/>
      <c r="CF36" s="26" t="s">
        <v>506</v>
      </c>
      <c r="CG36" s="29"/>
      <c r="CH36" s="26" t="s">
        <v>506</v>
      </c>
      <c r="CI36" s="29"/>
      <c r="CJ36" s="26" t="s">
        <v>506</v>
      </c>
      <c r="CK36" s="29"/>
      <c r="CL36" s="26" t="s">
        <v>506</v>
      </c>
      <c r="CM36" s="29"/>
      <c r="CN36" s="26" t="s">
        <v>506</v>
      </c>
      <c r="CO36" s="29"/>
      <c r="CP36" s="26" t="s">
        <v>506</v>
      </c>
      <c r="CQ36" s="29"/>
      <c r="CR36" s="26" t="s">
        <v>506</v>
      </c>
      <c r="CS36" s="29"/>
      <c r="CT36" s="26" t="s">
        <v>506</v>
      </c>
      <c r="CU36" s="29"/>
      <c r="CV36" s="26"/>
      <c r="CW36" s="26"/>
      <c r="CX36" s="26" t="s">
        <v>506</v>
      </c>
      <c r="CY36" s="29"/>
      <c r="CZ36" s="26" t="s">
        <v>506</v>
      </c>
      <c r="DA36" s="29"/>
      <c r="DB36" s="26" t="s">
        <v>506</v>
      </c>
      <c r="DC36" s="29"/>
      <c r="DD36" s="26" t="s">
        <v>506</v>
      </c>
      <c r="DE36" s="29"/>
      <c r="DF36" s="26" t="s">
        <v>506</v>
      </c>
      <c r="DG36" s="29"/>
      <c r="DH36" s="26" t="s">
        <v>506</v>
      </c>
      <c r="DI36" s="29"/>
      <c r="DJ36" s="26" t="s">
        <v>506</v>
      </c>
      <c r="DK36" s="29"/>
      <c r="DL36" s="26" t="s">
        <v>506</v>
      </c>
      <c r="DM36" s="29"/>
      <c r="DN36" s="26" t="s">
        <v>506</v>
      </c>
      <c r="DO36" s="29"/>
      <c r="DP36" s="26"/>
      <c r="DQ36" s="26"/>
      <c r="DR36" s="26"/>
      <c r="DS36" s="26"/>
      <c r="DT36" s="26"/>
      <c r="DU36" s="26"/>
      <c r="DV36" s="26">
        <v>100</v>
      </c>
      <c r="DW36" s="26">
        <v>0.6</v>
      </c>
      <c r="DX36" s="26">
        <v>100</v>
      </c>
      <c r="DY36" s="26">
        <v>4.3</v>
      </c>
      <c r="DZ36" s="26">
        <v>100</v>
      </c>
      <c r="EA36" s="26">
        <v>14.2</v>
      </c>
      <c r="EB36" s="26"/>
      <c r="EC36" s="41"/>
      <c r="ED36" t="s">
        <v>206</v>
      </c>
      <c r="EE36" s="37">
        <f t="shared" si="0"/>
        <v>14.2</v>
      </c>
      <c r="EG36" s="37"/>
      <c r="EI36" s="37"/>
      <c r="EK36" s="37"/>
      <c r="EM36" s="37"/>
      <c r="EO36" s="37"/>
      <c r="EQ36" s="37"/>
      <c r="ES36" s="37"/>
      <c r="EU36" s="37"/>
      <c r="EW36" s="37"/>
      <c r="GS36" s="53">
        <v>49.73197643</v>
      </c>
      <c r="GT36" s="53">
        <v>0</v>
      </c>
      <c r="GU36" s="53">
        <v>49.73</v>
      </c>
      <c r="GV36" s="53">
        <f t="shared" si="1"/>
        <v>49.73197643</v>
      </c>
      <c r="GW36" s="53">
        <v>569.4073778</v>
      </c>
      <c r="GX36" s="53">
        <f t="shared" si="2"/>
        <v>8.733988769542776</v>
      </c>
      <c r="GY36" s="53">
        <v>0.09060635263580301</v>
      </c>
      <c r="GZ36" s="53"/>
      <c r="HA36" s="53">
        <v>0.09011994857805007</v>
      </c>
      <c r="HB36" s="53"/>
      <c r="HC36" s="53">
        <v>0.09120959912661512</v>
      </c>
      <c r="HD36" s="53"/>
      <c r="HE36" s="53" t="s">
        <v>506</v>
      </c>
      <c r="HF36" s="53"/>
      <c r="HG36" s="53" t="s">
        <v>506</v>
      </c>
      <c r="HH36" s="53"/>
      <c r="HI36" s="53" t="s">
        <v>506</v>
      </c>
      <c r="HJ36" s="53"/>
      <c r="HK36" s="53" t="s">
        <v>506</v>
      </c>
      <c r="HL36" s="53"/>
      <c r="HM36" s="53" t="s">
        <v>506</v>
      </c>
      <c r="HN36" s="53"/>
      <c r="HO36" s="53" t="s">
        <v>506</v>
      </c>
      <c r="HP36" s="53"/>
      <c r="HQ36" s="53" t="s">
        <v>506</v>
      </c>
      <c r="HR36" s="53"/>
      <c r="HS36" s="53" t="s">
        <v>506</v>
      </c>
      <c r="HT36" s="53"/>
      <c r="HU36" s="53" t="s">
        <v>506</v>
      </c>
      <c r="HV36" s="53"/>
      <c r="HW36" s="53">
        <v>0.18214737331076816</v>
      </c>
      <c r="HX36" s="53" t="s">
        <v>506</v>
      </c>
      <c r="HY36" s="53" t="s">
        <v>506</v>
      </c>
      <c r="HZ36" s="53" t="s">
        <v>506</v>
      </c>
      <c r="IA36" s="53" t="s">
        <v>506</v>
      </c>
      <c r="IB36" s="53" t="s">
        <v>506</v>
      </c>
      <c r="IC36" s="53" t="s">
        <v>506</v>
      </c>
      <c r="ID36" s="53" t="s">
        <v>506</v>
      </c>
      <c r="IE36" s="55"/>
      <c r="IF36" s="53" t="s">
        <v>506</v>
      </c>
      <c r="IG36" s="53" t="s">
        <v>506</v>
      </c>
      <c r="IH36" s="53" t="s">
        <v>506</v>
      </c>
      <c r="II36" s="53" t="s">
        <v>506</v>
      </c>
      <c r="IJ36" s="53" t="s">
        <v>506</v>
      </c>
      <c r="IK36" s="53" t="s">
        <v>506</v>
      </c>
      <c r="IL36" s="55"/>
      <c r="IM36" s="27"/>
      <c r="IN36" s="55"/>
      <c r="IO36" s="55"/>
      <c r="IP36" s="55"/>
      <c r="IQ36" s="55"/>
      <c r="IR36" s="55"/>
      <c r="IS36" s="55"/>
    </row>
    <row r="37" spans="1:255" ht="12.75">
      <c r="A37" t="s">
        <v>93</v>
      </c>
      <c r="B37" t="s">
        <v>201</v>
      </c>
      <c r="C37" t="s">
        <v>259</v>
      </c>
      <c r="D37" t="s">
        <v>132</v>
      </c>
      <c r="E37" t="s">
        <v>130</v>
      </c>
      <c r="F37" t="s">
        <v>131</v>
      </c>
      <c r="G37" s="1">
        <v>35674</v>
      </c>
      <c r="H37" t="s">
        <v>96</v>
      </c>
      <c r="I37" t="s">
        <v>257</v>
      </c>
      <c r="J37" t="s">
        <v>99</v>
      </c>
      <c r="K37" t="s">
        <v>97</v>
      </c>
      <c r="L37" t="s">
        <v>98</v>
      </c>
      <c r="M37" t="s">
        <v>99</v>
      </c>
      <c r="N37" t="s">
        <v>99</v>
      </c>
      <c r="O37">
        <v>1</v>
      </c>
      <c r="P37" t="s">
        <v>204</v>
      </c>
      <c r="S37">
        <v>1</v>
      </c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BC37" s="26">
        <v>100</v>
      </c>
      <c r="BD37" s="26">
        <v>9.4</v>
      </c>
      <c r="BE37" s="26">
        <v>100</v>
      </c>
      <c r="BF37" s="26">
        <v>9.5</v>
      </c>
      <c r="BG37" s="26">
        <v>100</v>
      </c>
      <c r="BH37" s="26">
        <v>9.6</v>
      </c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>
        <v>100</v>
      </c>
      <c r="CA37" s="26">
        <v>19</v>
      </c>
      <c r="CB37" s="26"/>
      <c r="CC37" s="26"/>
      <c r="CD37" s="26" t="s">
        <v>506</v>
      </c>
      <c r="CE37" s="29"/>
      <c r="CF37" s="26" t="s">
        <v>506</v>
      </c>
      <c r="CG37" s="29"/>
      <c r="CH37" s="26" t="s">
        <v>506</v>
      </c>
      <c r="CI37" s="29"/>
      <c r="CJ37" s="26" t="s">
        <v>506</v>
      </c>
      <c r="CK37" s="29"/>
      <c r="CL37" s="26" t="s">
        <v>506</v>
      </c>
      <c r="CM37" s="29"/>
      <c r="CN37" s="26" t="s">
        <v>506</v>
      </c>
      <c r="CO37" s="29"/>
      <c r="CP37" s="26" t="s">
        <v>506</v>
      </c>
      <c r="CQ37" s="29"/>
      <c r="CR37" s="26" t="s">
        <v>506</v>
      </c>
      <c r="CS37" s="29"/>
      <c r="CT37" s="26" t="s">
        <v>506</v>
      </c>
      <c r="CU37" s="29"/>
      <c r="CV37" s="26"/>
      <c r="CW37" s="26"/>
      <c r="CX37" s="26" t="s">
        <v>506</v>
      </c>
      <c r="CY37" s="29"/>
      <c r="CZ37" s="26" t="s">
        <v>506</v>
      </c>
      <c r="DA37" s="29"/>
      <c r="DB37" s="26" t="s">
        <v>506</v>
      </c>
      <c r="DC37" s="29"/>
      <c r="DD37" s="26" t="s">
        <v>506</v>
      </c>
      <c r="DE37" s="29"/>
      <c r="DF37" s="26" t="s">
        <v>506</v>
      </c>
      <c r="DG37" s="29"/>
      <c r="DH37" s="26" t="s">
        <v>506</v>
      </c>
      <c r="DI37" s="29"/>
      <c r="DJ37" s="26" t="s">
        <v>506</v>
      </c>
      <c r="DK37" s="29"/>
      <c r="DL37" s="26" t="s">
        <v>506</v>
      </c>
      <c r="DM37" s="29"/>
      <c r="DN37" s="26" t="s">
        <v>506</v>
      </c>
      <c r="DO37" s="29"/>
      <c r="DP37" s="26"/>
      <c r="DQ37" s="26"/>
      <c r="DR37" s="26"/>
      <c r="DS37" s="26"/>
      <c r="DT37" s="26"/>
      <c r="DU37" s="26"/>
      <c r="DV37" s="26">
        <v>100</v>
      </c>
      <c r="DW37" s="26">
        <v>0.6</v>
      </c>
      <c r="DX37" s="26">
        <v>100</v>
      </c>
      <c r="DY37" s="26">
        <v>4.3</v>
      </c>
      <c r="DZ37" s="26">
        <v>100</v>
      </c>
      <c r="EA37" s="26">
        <v>14.2</v>
      </c>
      <c r="EB37" s="26"/>
      <c r="EC37" s="41"/>
      <c r="ED37" t="s">
        <v>206</v>
      </c>
      <c r="EE37" s="37">
        <f aca="true" t="shared" si="3" ref="EE37:EE68">IF(DU37&gt;0,DU37,EA37)</f>
        <v>14.2</v>
      </c>
      <c r="EG37" s="37"/>
      <c r="EI37" s="37"/>
      <c r="EK37" s="37"/>
      <c r="EM37" s="37"/>
      <c r="EO37" s="37"/>
      <c r="EQ37" s="37"/>
      <c r="ES37" s="37"/>
      <c r="EU37" s="37"/>
      <c r="EW37" s="37"/>
      <c r="GS37" s="53">
        <v>49.73197643</v>
      </c>
      <c r="GT37" s="53">
        <v>0</v>
      </c>
      <c r="GU37" s="53">
        <v>49.73</v>
      </c>
      <c r="GV37" s="53">
        <f aca="true" t="shared" si="4" ref="GV37:GV68">GS37+GT37</f>
        <v>49.73197643</v>
      </c>
      <c r="GW37" s="53">
        <v>569.4073778</v>
      </c>
      <c r="GX37" s="53">
        <f aca="true" t="shared" si="5" ref="GX37:GX68">IF(AND(GS37&gt;0,GW37&gt;0),GS37/GW37*100,"")</f>
        <v>8.733988769542776</v>
      </c>
      <c r="GY37" s="53">
        <v>0.09060635263580301</v>
      </c>
      <c r="GZ37" s="53"/>
      <c r="HA37" s="53">
        <v>0.09011994857805007</v>
      </c>
      <c r="HB37" s="53"/>
      <c r="HC37" s="53">
        <v>0.09120959912661512</v>
      </c>
      <c r="HD37" s="53"/>
      <c r="HE37" s="53" t="s">
        <v>506</v>
      </c>
      <c r="HF37" s="53"/>
      <c r="HG37" s="53" t="s">
        <v>506</v>
      </c>
      <c r="HH37" s="53"/>
      <c r="HI37" s="53" t="s">
        <v>506</v>
      </c>
      <c r="HJ37" s="53"/>
      <c r="HK37" s="53" t="s">
        <v>506</v>
      </c>
      <c r="HL37" s="53"/>
      <c r="HM37" s="53" t="s">
        <v>506</v>
      </c>
      <c r="HN37" s="53"/>
      <c r="HO37" s="53" t="s">
        <v>506</v>
      </c>
      <c r="HP37" s="53"/>
      <c r="HQ37" s="53" t="s">
        <v>506</v>
      </c>
      <c r="HR37" s="53"/>
      <c r="HS37" s="53" t="s">
        <v>506</v>
      </c>
      <c r="HT37" s="53"/>
      <c r="HU37" s="53" t="s">
        <v>506</v>
      </c>
      <c r="HV37" s="53"/>
      <c r="HW37" s="53">
        <v>0.18214737331076816</v>
      </c>
      <c r="HX37" s="53" t="s">
        <v>506</v>
      </c>
      <c r="HY37" s="53" t="s">
        <v>506</v>
      </c>
      <c r="HZ37" s="53" t="s">
        <v>506</v>
      </c>
      <c r="IA37" s="53" t="s">
        <v>506</v>
      </c>
      <c r="IB37" s="53" t="s">
        <v>506</v>
      </c>
      <c r="IC37" s="53" t="s">
        <v>506</v>
      </c>
      <c r="ID37" s="53" t="s">
        <v>506</v>
      </c>
      <c r="IE37" s="55"/>
      <c r="IF37" s="53" t="s">
        <v>506</v>
      </c>
      <c r="IG37" s="53" t="s">
        <v>506</v>
      </c>
      <c r="IH37" s="53" t="s">
        <v>506</v>
      </c>
      <c r="II37" s="53" t="s">
        <v>506</v>
      </c>
      <c r="IJ37" s="53" t="s">
        <v>506</v>
      </c>
      <c r="IK37" s="53" t="s">
        <v>506</v>
      </c>
      <c r="IL37" s="55"/>
      <c r="IM37" s="27"/>
      <c r="IN37" s="55"/>
      <c r="IO37" s="55"/>
      <c r="IP37" s="55"/>
      <c r="IQ37" s="55"/>
      <c r="IR37" s="55"/>
      <c r="IS37" s="55"/>
    </row>
    <row r="38" spans="1:255" s="2" customFormat="1" ht="12.75">
      <c r="A38" t="s">
        <v>93</v>
      </c>
      <c r="B38" t="s">
        <v>201</v>
      </c>
      <c r="C38" t="s">
        <v>256</v>
      </c>
      <c r="D38">
        <v>232</v>
      </c>
      <c r="E38" t="s">
        <v>130</v>
      </c>
      <c r="F38" t="s">
        <v>131</v>
      </c>
      <c r="G38" s="1">
        <v>35765</v>
      </c>
      <c r="H38" t="s">
        <v>96</v>
      </c>
      <c r="I38" t="s">
        <v>257</v>
      </c>
      <c r="J38"/>
      <c r="K38" t="s">
        <v>97</v>
      </c>
      <c r="L38" t="s">
        <v>98</v>
      </c>
      <c r="M38" t="s">
        <v>99</v>
      </c>
      <c r="N38" t="s">
        <v>99</v>
      </c>
      <c r="O38">
        <v>1</v>
      </c>
      <c r="P38" t="s">
        <v>204</v>
      </c>
      <c r="Q38"/>
      <c r="R38"/>
      <c r="S38">
        <v>1</v>
      </c>
      <c r="T38"/>
      <c r="U38"/>
      <c r="V38"/>
      <c r="W38"/>
      <c r="X38"/>
      <c r="Y38"/>
      <c r="Z38"/>
      <c r="AA38"/>
      <c r="AB38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/>
      <c r="AV38"/>
      <c r="AW38"/>
      <c r="AX38"/>
      <c r="AY38"/>
      <c r="AZ38"/>
      <c r="BA38"/>
      <c r="BB38"/>
      <c r="BC38" s="26">
        <v>100</v>
      </c>
      <c r="BD38" s="26">
        <v>9.6</v>
      </c>
      <c r="BE38" s="26">
        <v>100</v>
      </c>
      <c r="BF38" s="26">
        <v>9.3</v>
      </c>
      <c r="BG38" s="26">
        <v>100</v>
      </c>
      <c r="BH38" s="26">
        <v>9.4</v>
      </c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>
        <v>100</v>
      </c>
      <c r="CA38" s="26">
        <v>9.4</v>
      </c>
      <c r="CB38" s="26"/>
      <c r="CC38" s="26"/>
      <c r="CD38" s="26" t="s">
        <v>506</v>
      </c>
      <c r="CE38" s="29"/>
      <c r="CF38" s="26" t="s">
        <v>506</v>
      </c>
      <c r="CG38" s="29"/>
      <c r="CH38" s="26" t="s">
        <v>506</v>
      </c>
      <c r="CI38" s="29"/>
      <c r="CJ38" s="26" t="s">
        <v>506</v>
      </c>
      <c r="CK38" s="29"/>
      <c r="CL38" s="26" t="s">
        <v>506</v>
      </c>
      <c r="CM38" s="29"/>
      <c r="CN38" s="26" t="s">
        <v>506</v>
      </c>
      <c r="CO38" s="29"/>
      <c r="CP38" s="26" t="s">
        <v>506</v>
      </c>
      <c r="CQ38" s="29"/>
      <c r="CR38" s="26" t="s">
        <v>506</v>
      </c>
      <c r="CS38" s="29"/>
      <c r="CT38" s="26" t="s">
        <v>506</v>
      </c>
      <c r="CU38" s="29"/>
      <c r="CV38" s="26"/>
      <c r="CW38" s="26"/>
      <c r="CX38" s="26" t="s">
        <v>506</v>
      </c>
      <c r="CY38" s="29"/>
      <c r="CZ38" s="26" t="s">
        <v>506</v>
      </c>
      <c r="DA38" s="29"/>
      <c r="DB38" s="26" t="s">
        <v>506</v>
      </c>
      <c r="DC38" s="29"/>
      <c r="DD38" s="26" t="s">
        <v>506</v>
      </c>
      <c r="DE38" s="29"/>
      <c r="DF38" s="26" t="s">
        <v>506</v>
      </c>
      <c r="DG38" s="29"/>
      <c r="DH38" s="26" t="s">
        <v>506</v>
      </c>
      <c r="DI38" s="29"/>
      <c r="DJ38" s="26" t="s">
        <v>506</v>
      </c>
      <c r="DK38" s="29"/>
      <c r="DL38" s="26" t="s">
        <v>506</v>
      </c>
      <c r="DM38" s="29"/>
      <c r="DN38" s="26" t="s">
        <v>506</v>
      </c>
      <c r="DO38" s="29"/>
      <c r="DP38" s="26"/>
      <c r="DQ38" s="26"/>
      <c r="DR38" s="26"/>
      <c r="DS38" s="26"/>
      <c r="DT38" s="26"/>
      <c r="DU38" s="26"/>
      <c r="DV38" s="26">
        <v>100</v>
      </c>
      <c r="DW38" s="26">
        <v>0.6</v>
      </c>
      <c r="DX38" s="26">
        <v>100</v>
      </c>
      <c r="DY38" s="26">
        <v>4.2</v>
      </c>
      <c r="DZ38" s="26">
        <v>100</v>
      </c>
      <c r="EA38" s="26">
        <v>14</v>
      </c>
      <c r="EB38" s="26"/>
      <c r="EC38" s="41"/>
      <c r="ED38" t="s">
        <v>206</v>
      </c>
      <c r="EE38" s="37">
        <f t="shared" si="3"/>
        <v>14</v>
      </c>
      <c r="EG38" s="44"/>
      <c r="EI38" s="44"/>
      <c r="EK38" s="44"/>
      <c r="EM38" s="44"/>
      <c r="EO38" s="44"/>
      <c r="EQ38" s="44"/>
      <c r="ES38" s="44"/>
      <c r="EU38" s="44"/>
      <c r="EW38" s="44"/>
      <c r="EX38"/>
      <c r="EY38"/>
      <c r="EZ38"/>
      <c r="FA38"/>
      <c r="FB38"/>
      <c r="FE38"/>
      <c r="FF38"/>
      <c r="GS38" s="53">
        <v>48.05207085</v>
      </c>
      <c r="GT38" s="55">
        <v>0</v>
      </c>
      <c r="GU38" s="55">
        <v>48.05</v>
      </c>
      <c r="GV38" s="53">
        <f t="shared" si="4"/>
        <v>48.05207085</v>
      </c>
      <c r="GW38" s="55">
        <v>553.3926455</v>
      </c>
      <c r="GX38" s="53">
        <f t="shared" si="5"/>
        <v>8.68317843410877</v>
      </c>
      <c r="GY38" s="55">
        <v>0.09050164174252685</v>
      </c>
      <c r="GZ38" s="55"/>
      <c r="HA38" s="55">
        <v>0.08836800012549342</v>
      </c>
      <c r="HB38" s="55"/>
      <c r="HC38" s="55">
        <v>0.008956460829891648</v>
      </c>
      <c r="HD38" s="55"/>
      <c r="HE38" s="55" t="s">
        <v>506</v>
      </c>
      <c r="HF38" s="55"/>
      <c r="HG38" s="55" t="s">
        <v>506</v>
      </c>
      <c r="HH38" s="55"/>
      <c r="HI38" s="55" t="s">
        <v>506</v>
      </c>
      <c r="HJ38" s="55"/>
      <c r="HK38" s="55" t="s">
        <v>506</v>
      </c>
      <c r="HL38" s="55"/>
      <c r="HM38" s="55" t="s">
        <v>506</v>
      </c>
      <c r="HN38" s="55"/>
      <c r="HO38" s="55" t="s">
        <v>506</v>
      </c>
      <c r="HP38" s="55"/>
      <c r="HQ38" s="55" t="s">
        <v>506</v>
      </c>
      <c r="HR38" s="55"/>
      <c r="HS38" s="55" t="s">
        <v>506</v>
      </c>
      <c r="HT38" s="55"/>
      <c r="HU38" s="55" t="s">
        <v>506</v>
      </c>
      <c r="HV38" s="55"/>
      <c r="HW38" s="55">
        <v>0.06262989836929508</v>
      </c>
      <c r="HX38" s="55" t="s">
        <v>506</v>
      </c>
      <c r="HY38" s="55" t="s">
        <v>506</v>
      </c>
      <c r="HZ38" s="55" t="s">
        <v>506</v>
      </c>
      <c r="IA38" s="55" t="s">
        <v>506</v>
      </c>
      <c r="IB38" s="55" t="s">
        <v>506</v>
      </c>
      <c r="IC38" s="55" t="s">
        <v>506</v>
      </c>
      <c r="ID38" s="55" t="s">
        <v>506</v>
      </c>
      <c r="IE38" s="55"/>
      <c r="IF38" s="55" t="s">
        <v>506</v>
      </c>
      <c r="IG38" s="55" t="s">
        <v>506</v>
      </c>
      <c r="IH38" s="55" t="s">
        <v>506</v>
      </c>
      <c r="II38" s="55" t="s">
        <v>506</v>
      </c>
      <c r="IJ38" s="55" t="s">
        <v>506</v>
      </c>
      <c r="IK38" s="55" t="s">
        <v>506</v>
      </c>
      <c r="IL38" s="55"/>
      <c r="IM38" s="27"/>
      <c r="IN38" s="55"/>
      <c r="IO38" s="55"/>
      <c r="IP38" s="55"/>
      <c r="IQ38" s="55"/>
      <c r="IR38" s="55"/>
      <c r="IS38" s="55"/>
      <c r="IU38" s="2" t="s">
        <v>506</v>
      </c>
    </row>
    <row r="39" spans="1:255" ht="12.75">
      <c r="A39" t="s">
        <v>93</v>
      </c>
      <c r="B39" t="s">
        <v>201</v>
      </c>
      <c r="C39" t="s">
        <v>256</v>
      </c>
      <c r="D39" t="s">
        <v>132</v>
      </c>
      <c r="E39" t="s">
        <v>130</v>
      </c>
      <c r="F39" t="s">
        <v>131</v>
      </c>
      <c r="G39" s="1">
        <v>35765</v>
      </c>
      <c r="H39" t="s">
        <v>96</v>
      </c>
      <c r="I39" t="s">
        <v>257</v>
      </c>
      <c r="K39" t="s">
        <v>97</v>
      </c>
      <c r="L39" t="s">
        <v>98</v>
      </c>
      <c r="M39" t="s">
        <v>99</v>
      </c>
      <c r="N39" t="s">
        <v>99</v>
      </c>
      <c r="O39">
        <v>1</v>
      </c>
      <c r="P39" t="s">
        <v>204</v>
      </c>
      <c r="S39">
        <v>1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BC39" s="26">
        <v>100</v>
      </c>
      <c r="BD39" s="26">
        <v>9.6</v>
      </c>
      <c r="BE39" s="26">
        <v>100</v>
      </c>
      <c r="BF39" s="26">
        <v>9.3</v>
      </c>
      <c r="BG39" s="26">
        <v>100</v>
      </c>
      <c r="BH39" s="26">
        <v>9.4</v>
      </c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>
        <v>100</v>
      </c>
      <c r="CA39" s="26">
        <v>9.4</v>
      </c>
      <c r="CB39" s="26"/>
      <c r="CC39" s="26"/>
      <c r="CD39" s="26" t="s">
        <v>506</v>
      </c>
      <c r="CE39" s="29"/>
      <c r="CF39" s="26" t="s">
        <v>506</v>
      </c>
      <c r="CG39" s="29"/>
      <c r="CH39" s="26" t="s">
        <v>506</v>
      </c>
      <c r="CI39" s="29"/>
      <c r="CJ39" s="26" t="s">
        <v>506</v>
      </c>
      <c r="CK39" s="29"/>
      <c r="CL39" s="26" t="s">
        <v>506</v>
      </c>
      <c r="CM39" s="29"/>
      <c r="CN39" s="26" t="s">
        <v>506</v>
      </c>
      <c r="CO39" s="29"/>
      <c r="CP39" s="26" t="s">
        <v>506</v>
      </c>
      <c r="CQ39" s="29"/>
      <c r="CR39" s="26" t="s">
        <v>506</v>
      </c>
      <c r="CS39" s="29"/>
      <c r="CT39" s="26" t="s">
        <v>506</v>
      </c>
      <c r="CU39" s="29"/>
      <c r="CV39" s="26"/>
      <c r="CW39" s="26"/>
      <c r="CX39" s="26" t="s">
        <v>506</v>
      </c>
      <c r="CY39" s="29"/>
      <c r="CZ39" s="26" t="s">
        <v>506</v>
      </c>
      <c r="DA39" s="29"/>
      <c r="DB39" s="26" t="s">
        <v>506</v>
      </c>
      <c r="DC39" s="29"/>
      <c r="DD39" s="26" t="s">
        <v>506</v>
      </c>
      <c r="DE39" s="29"/>
      <c r="DF39" s="26" t="s">
        <v>506</v>
      </c>
      <c r="DG39" s="29"/>
      <c r="DH39" s="26" t="s">
        <v>506</v>
      </c>
      <c r="DI39" s="29"/>
      <c r="DJ39" s="26" t="s">
        <v>506</v>
      </c>
      <c r="DK39" s="29"/>
      <c r="DL39" s="26" t="s">
        <v>506</v>
      </c>
      <c r="DM39" s="29"/>
      <c r="DN39" s="26" t="s">
        <v>506</v>
      </c>
      <c r="DO39" s="29"/>
      <c r="DP39" s="26"/>
      <c r="DQ39" s="26"/>
      <c r="DR39" s="26"/>
      <c r="DS39" s="26"/>
      <c r="DT39" s="26"/>
      <c r="DU39" s="26"/>
      <c r="DV39" s="26">
        <v>100</v>
      </c>
      <c r="DW39" s="26">
        <v>0.6</v>
      </c>
      <c r="DX39" s="26">
        <v>100</v>
      </c>
      <c r="DY39" s="26">
        <v>4.2</v>
      </c>
      <c r="DZ39" s="26">
        <v>100</v>
      </c>
      <c r="EA39" s="26">
        <v>14</v>
      </c>
      <c r="EB39" s="26"/>
      <c r="EC39" s="41"/>
      <c r="ED39" t="s">
        <v>206</v>
      </c>
      <c r="EE39" s="37">
        <f t="shared" si="3"/>
        <v>14</v>
      </c>
      <c r="EG39" s="37"/>
      <c r="EI39" s="37"/>
      <c r="EK39" s="37"/>
      <c r="EM39" s="37"/>
      <c r="EO39" s="37"/>
      <c r="EQ39" s="37"/>
      <c r="ES39" s="37"/>
      <c r="EU39" s="37"/>
      <c r="EW39" s="37"/>
      <c r="GS39" s="53">
        <v>48.05207085</v>
      </c>
      <c r="GT39" s="53">
        <v>0</v>
      </c>
      <c r="GU39" s="53">
        <v>48.05</v>
      </c>
      <c r="GV39" s="53">
        <f t="shared" si="4"/>
        <v>48.05207085</v>
      </c>
      <c r="GW39" s="53">
        <v>553.3926455</v>
      </c>
      <c r="GX39" s="53">
        <f t="shared" si="5"/>
        <v>8.68317843410877</v>
      </c>
      <c r="GY39" s="53">
        <v>0.0922996876049612</v>
      </c>
      <c r="GZ39" s="53"/>
      <c r="HA39" s="53">
        <v>0.09183341189512062</v>
      </c>
      <c r="HB39" s="53"/>
      <c r="HC39" s="53">
        <v>0.008783109975119554</v>
      </c>
      <c r="HD39" s="53"/>
      <c r="HE39" s="53" t="s">
        <v>506</v>
      </c>
      <c r="HF39" s="53"/>
      <c r="HG39" s="53" t="s">
        <v>506</v>
      </c>
      <c r="HH39" s="53"/>
      <c r="HI39" s="53" t="s">
        <v>506</v>
      </c>
      <c r="HJ39" s="53"/>
      <c r="HK39" s="53" t="s">
        <v>506</v>
      </c>
      <c r="HL39" s="53"/>
      <c r="HM39" s="53" t="s">
        <v>506</v>
      </c>
      <c r="HN39" s="53"/>
      <c r="HO39" s="53" t="s">
        <v>506</v>
      </c>
      <c r="HP39" s="53"/>
      <c r="HQ39" s="53" t="s">
        <v>506</v>
      </c>
      <c r="HR39" s="53"/>
      <c r="HS39" s="53" t="s">
        <v>506</v>
      </c>
      <c r="HT39" s="53"/>
      <c r="HU39" s="53" t="s">
        <v>506</v>
      </c>
      <c r="HV39" s="53"/>
      <c r="HW39" s="53">
        <v>0.06344858985124664</v>
      </c>
      <c r="HX39" s="53" t="s">
        <v>506</v>
      </c>
      <c r="HY39" s="53" t="s">
        <v>506</v>
      </c>
      <c r="HZ39" s="53" t="s">
        <v>506</v>
      </c>
      <c r="IA39" s="53" t="s">
        <v>506</v>
      </c>
      <c r="IB39" s="53" t="s">
        <v>506</v>
      </c>
      <c r="IC39" s="53" t="s">
        <v>506</v>
      </c>
      <c r="ID39" s="53" t="s">
        <v>506</v>
      </c>
      <c r="IE39" s="55"/>
      <c r="IF39" s="53" t="s">
        <v>506</v>
      </c>
      <c r="IG39" s="53" t="s">
        <v>506</v>
      </c>
      <c r="IH39" s="53" t="s">
        <v>506</v>
      </c>
      <c r="II39" s="53" t="s">
        <v>506</v>
      </c>
      <c r="IJ39" s="53" t="s">
        <v>506</v>
      </c>
      <c r="IK39" s="53" t="s">
        <v>506</v>
      </c>
      <c r="IL39" s="55"/>
      <c r="IM39" s="27"/>
      <c r="IN39" s="55"/>
      <c r="IO39" s="55"/>
      <c r="IP39" s="55"/>
      <c r="IQ39" s="55"/>
      <c r="IR39" s="55"/>
      <c r="IS39" s="55"/>
    </row>
    <row r="40" spans="1:255" ht="12.75">
      <c r="A40" t="s">
        <v>93</v>
      </c>
      <c r="B40" t="s">
        <v>201</v>
      </c>
      <c r="C40" t="s">
        <v>258</v>
      </c>
      <c r="D40">
        <v>232</v>
      </c>
      <c r="E40" t="s">
        <v>130</v>
      </c>
      <c r="F40" t="s">
        <v>131</v>
      </c>
      <c r="G40" s="1">
        <v>35765</v>
      </c>
      <c r="H40" t="s">
        <v>96</v>
      </c>
      <c r="I40" t="s">
        <v>257</v>
      </c>
      <c r="K40" t="s">
        <v>97</v>
      </c>
      <c r="L40" t="s">
        <v>98</v>
      </c>
      <c r="M40" t="s">
        <v>99</v>
      </c>
      <c r="N40" t="s">
        <v>99</v>
      </c>
      <c r="O40">
        <v>1</v>
      </c>
      <c r="P40" t="s">
        <v>204</v>
      </c>
      <c r="S40">
        <v>1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BC40" s="26">
        <v>100</v>
      </c>
      <c r="BD40" s="26">
        <v>9.6</v>
      </c>
      <c r="BE40" s="26">
        <v>100</v>
      </c>
      <c r="BF40" s="26">
        <v>9.5</v>
      </c>
      <c r="BG40" s="26">
        <v>100</v>
      </c>
      <c r="BH40" s="26">
        <v>9.4</v>
      </c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>
        <v>100</v>
      </c>
      <c r="CA40" s="26">
        <v>9.5</v>
      </c>
      <c r="CB40" s="26"/>
      <c r="CC40" s="26"/>
      <c r="CD40" s="26" t="s">
        <v>506</v>
      </c>
      <c r="CE40" s="29"/>
      <c r="CF40" s="26" t="s">
        <v>506</v>
      </c>
      <c r="CG40" s="29"/>
      <c r="CH40" s="26" t="s">
        <v>506</v>
      </c>
      <c r="CI40" s="29"/>
      <c r="CJ40" s="26" t="s">
        <v>506</v>
      </c>
      <c r="CK40" s="29"/>
      <c r="CL40" s="26" t="s">
        <v>506</v>
      </c>
      <c r="CM40" s="29"/>
      <c r="CN40" s="26" t="s">
        <v>506</v>
      </c>
      <c r="CO40" s="29"/>
      <c r="CP40" s="26" t="s">
        <v>506</v>
      </c>
      <c r="CQ40" s="29"/>
      <c r="CR40" s="26" t="s">
        <v>506</v>
      </c>
      <c r="CS40" s="29"/>
      <c r="CT40" s="26" t="s">
        <v>506</v>
      </c>
      <c r="CU40" s="29"/>
      <c r="CV40" s="26"/>
      <c r="CW40" s="26"/>
      <c r="CX40" s="26" t="s">
        <v>506</v>
      </c>
      <c r="CY40" s="29"/>
      <c r="CZ40" s="26" t="s">
        <v>506</v>
      </c>
      <c r="DA40" s="29"/>
      <c r="DB40" s="26" t="s">
        <v>506</v>
      </c>
      <c r="DC40" s="29"/>
      <c r="DD40" s="26" t="s">
        <v>506</v>
      </c>
      <c r="DE40" s="29"/>
      <c r="DF40" s="26" t="s">
        <v>506</v>
      </c>
      <c r="DG40" s="29"/>
      <c r="DH40" s="26" t="s">
        <v>506</v>
      </c>
      <c r="DI40" s="29"/>
      <c r="DJ40" s="26" t="s">
        <v>506</v>
      </c>
      <c r="DK40" s="29"/>
      <c r="DL40" s="26" t="s">
        <v>506</v>
      </c>
      <c r="DM40" s="29"/>
      <c r="DN40" s="26" t="s">
        <v>506</v>
      </c>
      <c r="DO40" s="29"/>
      <c r="DP40" s="26"/>
      <c r="DQ40" s="26"/>
      <c r="DR40" s="26"/>
      <c r="DS40" s="26"/>
      <c r="DT40" s="26"/>
      <c r="DU40" s="26"/>
      <c r="DV40" s="26">
        <v>100</v>
      </c>
      <c r="DW40" s="26">
        <v>0.6</v>
      </c>
      <c r="DX40" s="26">
        <v>100</v>
      </c>
      <c r="DY40" s="26">
        <v>4.3</v>
      </c>
      <c r="DZ40" s="26">
        <v>100</v>
      </c>
      <c r="EA40" s="26">
        <v>14.2</v>
      </c>
      <c r="EB40" s="26"/>
      <c r="EC40" s="41"/>
      <c r="ED40" t="s">
        <v>206</v>
      </c>
      <c r="EE40" s="37">
        <f t="shared" si="3"/>
        <v>14.2</v>
      </c>
      <c r="EG40" s="37"/>
      <c r="EI40" s="37"/>
      <c r="EK40" s="37"/>
      <c r="EM40" s="37"/>
      <c r="EO40" s="37"/>
      <c r="EQ40" s="37"/>
      <c r="ES40" s="37"/>
      <c r="EU40" s="37"/>
      <c r="EW40" s="37"/>
      <c r="GS40" s="53">
        <v>47.52709597</v>
      </c>
      <c r="GT40" s="53">
        <v>0</v>
      </c>
      <c r="GU40" s="53">
        <v>47.53</v>
      </c>
      <c r="GV40" s="53">
        <f t="shared" si="4"/>
        <v>47.52709597</v>
      </c>
      <c r="GW40" s="53">
        <v>541.6944762</v>
      </c>
      <c r="GX40" s="53">
        <f t="shared" si="5"/>
        <v>8.773782650213407</v>
      </c>
      <c r="GY40" s="53">
        <v>0.09221287944327107</v>
      </c>
      <c r="GZ40" s="53"/>
      <c r="HA40" s="53">
        <v>0.09457904094300632</v>
      </c>
      <c r="HB40" s="53"/>
      <c r="HC40" s="53">
        <v>0.09238957129172372</v>
      </c>
      <c r="HD40" s="53"/>
      <c r="HE40" s="53" t="s">
        <v>506</v>
      </c>
      <c r="HF40" s="53"/>
      <c r="HG40" s="53" t="s">
        <v>506</v>
      </c>
      <c r="HH40" s="53"/>
      <c r="HI40" s="53" t="s">
        <v>506</v>
      </c>
      <c r="HJ40" s="53"/>
      <c r="HK40" s="53" t="s">
        <v>506</v>
      </c>
      <c r="HL40" s="53"/>
      <c r="HM40" s="53" t="s">
        <v>506</v>
      </c>
      <c r="HN40" s="53"/>
      <c r="HO40" s="53" t="s">
        <v>506</v>
      </c>
      <c r="HP40" s="53"/>
      <c r="HQ40" s="53" t="s">
        <v>506</v>
      </c>
      <c r="HR40" s="53"/>
      <c r="HS40" s="53" t="s">
        <v>506</v>
      </c>
      <c r="HT40" s="53"/>
      <c r="HU40" s="53" t="s">
        <v>506</v>
      </c>
      <c r="HV40" s="53"/>
      <c r="HW40" s="53">
        <v>0.09308507671751202</v>
      </c>
      <c r="HX40" s="53" t="s">
        <v>506</v>
      </c>
      <c r="HY40" s="53" t="s">
        <v>506</v>
      </c>
      <c r="HZ40" s="53" t="s">
        <v>506</v>
      </c>
      <c r="IA40" s="53" t="s">
        <v>506</v>
      </c>
      <c r="IB40" s="53" t="s">
        <v>506</v>
      </c>
      <c r="IC40" s="53" t="s">
        <v>506</v>
      </c>
      <c r="ID40" s="53" t="s">
        <v>506</v>
      </c>
      <c r="IE40" s="55"/>
      <c r="IF40" s="53" t="s">
        <v>506</v>
      </c>
      <c r="IG40" s="53" t="s">
        <v>506</v>
      </c>
      <c r="IH40" s="53" t="s">
        <v>506</v>
      </c>
      <c r="II40" s="53" t="s">
        <v>506</v>
      </c>
      <c r="IJ40" s="53" t="s">
        <v>506</v>
      </c>
      <c r="IK40" s="53" t="s">
        <v>506</v>
      </c>
      <c r="IL40" s="55"/>
      <c r="IM40" s="27"/>
      <c r="IN40" s="55"/>
      <c r="IO40" s="55"/>
      <c r="IP40" s="55"/>
      <c r="IQ40" s="55"/>
      <c r="IR40" s="55"/>
      <c r="IS40" s="55"/>
    </row>
    <row r="41" spans="1:255" ht="12.75">
      <c r="A41" t="s">
        <v>93</v>
      </c>
      <c r="B41" t="s">
        <v>201</v>
      </c>
      <c r="C41" t="s">
        <v>258</v>
      </c>
      <c r="D41" t="s">
        <v>132</v>
      </c>
      <c r="E41" t="s">
        <v>130</v>
      </c>
      <c r="F41" t="s">
        <v>131</v>
      </c>
      <c r="G41" s="1">
        <v>35765</v>
      </c>
      <c r="H41" t="s">
        <v>96</v>
      </c>
      <c r="I41" t="s">
        <v>257</v>
      </c>
      <c r="K41" t="s">
        <v>97</v>
      </c>
      <c r="L41" t="s">
        <v>98</v>
      </c>
      <c r="M41" t="s">
        <v>99</v>
      </c>
      <c r="N41" t="s">
        <v>99</v>
      </c>
      <c r="O41">
        <v>1</v>
      </c>
      <c r="P41" t="s">
        <v>204</v>
      </c>
      <c r="S41">
        <v>1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BC41" s="26">
        <v>100</v>
      </c>
      <c r="BD41" s="26">
        <v>9.6</v>
      </c>
      <c r="BE41" s="26">
        <v>100</v>
      </c>
      <c r="BF41" s="26">
        <v>9.5</v>
      </c>
      <c r="BG41" s="26">
        <v>100</v>
      </c>
      <c r="BH41" s="26">
        <v>9.4</v>
      </c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>
        <v>100</v>
      </c>
      <c r="CA41" s="26">
        <v>9.5</v>
      </c>
      <c r="CB41" s="26"/>
      <c r="CC41" s="26"/>
      <c r="CD41" s="26" t="s">
        <v>506</v>
      </c>
      <c r="CE41" s="29"/>
      <c r="CF41" s="26" t="s">
        <v>506</v>
      </c>
      <c r="CG41" s="29"/>
      <c r="CH41" s="26" t="s">
        <v>506</v>
      </c>
      <c r="CI41" s="29"/>
      <c r="CJ41" s="26" t="s">
        <v>506</v>
      </c>
      <c r="CK41" s="29"/>
      <c r="CL41" s="26" t="s">
        <v>506</v>
      </c>
      <c r="CM41" s="29"/>
      <c r="CN41" s="26" t="s">
        <v>506</v>
      </c>
      <c r="CO41" s="29"/>
      <c r="CP41" s="26" t="s">
        <v>506</v>
      </c>
      <c r="CQ41" s="29"/>
      <c r="CR41" s="26" t="s">
        <v>506</v>
      </c>
      <c r="CS41" s="29"/>
      <c r="CT41" s="26" t="s">
        <v>506</v>
      </c>
      <c r="CU41" s="29"/>
      <c r="CV41" s="26"/>
      <c r="CW41" s="26"/>
      <c r="CX41" s="26" t="s">
        <v>506</v>
      </c>
      <c r="CY41" s="29"/>
      <c r="CZ41" s="26" t="s">
        <v>506</v>
      </c>
      <c r="DA41" s="29"/>
      <c r="DB41" s="26" t="s">
        <v>506</v>
      </c>
      <c r="DC41" s="29"/>
      <c r="DD41" s="26" t="s">
        <v>506</v>
      </c>
      <c r="DE41" s="29"/>
      <c r="DF41" s="26" t="s">
        <v>506</v>
      </c>
      <c r="DG41" s="29"/>
      <c r="DH41" s="26" t="s">
        <v>506</v>
      </c>
      <c r="DI41" s="29"/>
      <c r="DJ41" s="26" t="s">
        <v>506</v>
      </c>
      <c r="DK41" s="29"/>
      <c r="DL41" s="26" t="s">
        <v>506</v>
      </c>
      <c r="DM41" s="29"/>
      <c r="DN41" s="26" t="s">
        <v>506</v>
      </c>
      <c r="DO41" s="29"/>
      <c r="DP41" s="26"/>
      <c r="DQ41" s="26"/>
      <c r="DR41" s="26"/>
      <c r="DS41" s="26"/>
      <c r="DT41" s="26"/>
      <c r="DU41" s="26"/>
      <c r="DV41" s="26">
        <v>100</v>
      </c>
      <c r="DW41" s="26">
        <v>0.6</v>
      </c>
      <c r="DX41" s="26">
        <v>100</v>
      </c>
      <c r="DY41" s="26">
        <v>4.3</v>
      </c>
      <c r="DZ41" s="26">
        <v>100</v>
      </c>
      <c r="EA41" s="26">
        <v>14.2</v>
      </c>
      <c r="EB41" s="26"/>
      <c r="EC41" s="41"/>
      <c r="ED41" t="s">
        <v>206</v>
      </c>
      <c r="EE41" s="37">
        <f t="shared" si="3"/>
        <v>14.2</v>
      </c>
      <c r="EG41" s="37"/>
      <c r="EI41" s="37"/>
      <c r="EK41" s="37"/>
      <c r="EM41" s="37"/>
      <c r="EO41" s="37"/>
      <c r="EQ41" s="37"/>
      <c r="ES41" s="37"/>
      <c r="EU41" s="37"/>
      <c r="EW41" s="37"/>
      <c r="GS41" s="53">
        <v>47.52709597</v>
      </c>
      <c r="GT41" s="53">
        <v>0</v>
      </c>
      <c r="GU41" s="53">
        <v>47.53</v>
      </c>
      <c r="GV41" s="53">
        <f t="shared" si="4"/>
        <v>47.52709597</v>
      </c>
      <c r="GW41" s="53">
        <v>541.6944762</v>
      </c>
      <c r="GX41" s="53">
        <f t="shared" si="5"/>
        <v>8.773782650213407</v>
      </c>
      <c r="GY41" s="53">
        <v>0.09221287944327107</v>
      </c>
      <c r="GZ41" s="53"/>
      <c r="HA41" s="53">
        <v>0.09457904094300632</v>
      </c>
      <c r="HB41" s="53"/>
      <c r="HC41" s="53">
        <v>0.09238957129172372</v>
      </c>
      <c r="HD41" s="53"/>
      <c r="HE41" s="53" t="s">
        <v>506</v>
      </c>
      <c r="HF41" s="53"/>
      <c r="HG41" s="53" t="s">
        <v>506</v>
      </c>
      <c r="HH41" s="53"/>
      <c r="HI41" s="53" t="s">
        <v>506</v>
      </c>
      <c r="HJ41" s="53"/>
      <c r="HK41" s="53" t="s">
        <v>506</v>
      </c>
      <c r="HL41" s="53"/>
      <c r="HM41" s="53" t="s">
        <v>506</v>
      </c>
      <c r="HN41" s="53"/>
      <c r="HO41" s="53" t="s">
        <v>506</v>
      </c>
      <c r="HP41" s="53"/>
      <c r="HQ41" s="53" t="s">
        <v>506</v>
      </c>
      <c r="HR41" s="53"/>
      <c r="HS41" s="53" t="s">
        <v>506</v>
      </c>
      <c r="HT41" s="53"/>
      <c r="HU41" s="53" t="s">
        <v>506</v>
      </c>
      <c r="HV41" s="53"/>
      <c r="HW41" s="53">
        <v>0.09308507671751202</v>
      </c>
      <c r="HX41" s="53" t="s">
        <v>506</v>
      </c>
      <c r="HY41" s="53" t="s">
        <v>506</v>
      </c>
      <c r="HZ41" s="53" t="s">
        <v>506</v>
      </c>
      <c r="IA41" s="53" t="s">
        <v>506</v>
      </c>
      <c r="IB41" s="53" t="s">
        <v>506</v>
      </c>
      <c r="IC41" s="53" t="s">
        <v>506</v>
      </c>
      <c r="ID41" s="53" t="s">
        <v>506</v>
      </c>
      <c r="IE41" s="55"/>
      <c r="IF41" s="53" t="s">
        <v>506</v>
      </c>
      <c r="IG41" s="53" t="s">
        <v>506</v>
      </c>
      <c r="IH41" s="53" t="s">
        <v>506</v>
      </c>
      <c r="II41" s="53" t="s">
        <v>506</v>
      </c>
      <c r="IJ41" s="53" t="s">
        <v>506</v>
      </c>
      <c r="IK41" s="53" t="s">
        <v>506</v>
      </c>
      <c r="IL41" s="55"/>
      <c r="IM41" s="27"/>
      <c r="IN41" s="55"/>
      <c r="IO41" s="55"/>
      <c r="IP41" s="55"/>
      <c r="IQ41" s="55"/>
      <c r="IR41" s="55"/>
      <c r="IS41" s="55"/>
    </row>
    <row r="42" spans="1:255" ht="12.75">
      <c r="A42" t="s">
        <v>93</v>
      </c>
      <c r="B42" t="s">
        <v>201</v>
      </c>
      <c r="C42" t="s">
        <v>228</v>
      </c>
      <c r="D42">
        <v>720</v>
      </c>
      <c r="E42" t="s">
        <v>111</v>
      </c>
      <c r="F42" t="s">
        <v>101</v>
      </c>
      <c r="G42" s="1">
        <v>36130</v>
      </c>
      <c r="H42" t="s">
        <v>96</v>
      </c>
      <c r="I42" t="s">
        <v>229</v>
      </c>
      <c r="J42" t="s">
        <v>99</v>
      </c>
      <c r="K42" t="s">
        <v>97</v>
      </c>
      <c r="L42" t="s">
        <v>98</v>
      </c>
      <c r="M42" t="s">
        <v>99</v>
      </c>
      <c r="N42" t="s">
        <v>99</v>
      </c>
      <c r="O42">
        <v>1</v>
      </c>
      <c r="P42" t="s">
        <v>204</v>
      </c>
      <c r="Q42" t="s">
        <v>204</v>
      </c>
      <c r="R42" t="s">
        <v>204</v>
      </c>
      <c r="S42">
        <v>1</v>
      </c>
      <c r="T42">
        <v>1</v>
      </c>
      <c r="U42">
        <v>1</v>
      </c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BC42" s="26"/>
      <c r="BD42" s="26">
        <v>4.4</v>
      </c>
      <c r="BE42" s="26"/>
      <c r="BF42" s="26">
        <v>3.9</v>
      </c>
      <c r="BG42" s="26"/>
      <c r="BH42" s="26">
        <v>3.4</v>
      </c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>
        <v>27.7</v>
      </c>
      <c r="CA42" s="26">
        <v>3.9</v>
      </c>
      <c r="CB42" s="26"/>
      <c r="CC42" s="26"/>
      <c r="CD42" s="26" t="s">
        <v>506</v>
      </c>
      <c r="CE42" s="29"/>
      <c r="CF42" s="26" t="s">
        <v>506</v>
      </c>
      <c r="CG42" s="29"/>
      <c r="CH42" s="26" t="s">
        <v>506</v>
      </c>
      <c r="CI42" s="29"/>
      <c r="CJ42" s="26" t="s">
        <v>506</v>
      </c>
      <c r="CK42" s="29"/>
      <c r="CL42" s="26" t="s">
        <v>506</v>
      </c>
      <c r="CM42" s="29"/>
      <c r="CN42" s="26" t="s">
        <v>506</v>
      </c>
      <c r="CO42" s="29"/>
      <c r="CP42" s="26" t="s">
        <v>506</v>
      </c>
      <c r="CQ42" s="29"/>
      <c r="CR42" s="26" t="s">
        <v>506</v>
      </c>
      <c r="CS42" s="29"/>
      <c r="CT42" s="26" t="s">
        <v>506</v>
      </c>
      <c r="CU42" s="29"/>
      <c r="CV42" s="26"/>
      <c r="CW42" s="26"/>
      <c r="CX42" s="26" t="s">
        <v>506</v>
      </c>
      <c r="CY42" s="29"/>
      <c r="CZ42" s="26" t="s">
        <v>506</v>
      </c>
      <c r="DA42" s="29"/>
      <c r="DB42" s="26" t="s">
        <v>506</v>
      </c>
      <c r="DC42" s="29"/>
      <c r="DD42" s="26" t="s">
        <v>506</v>
      </c>
      <c r="DE42" s="29"/>
      <c r="DF42" s="26" t="s">
        <v>506</v>
      </c>
      <c r="DG42" s="29"/>
      <c r="DH42" s="26" t="s">
        <v>506</v>
      </c>
      <c r="DI42" s="29"/>
      <c r="DJ42" s="26" t="s">
        <v>506</v>
      </c>
      <c r="DK42" s="29"/>
      <c r="DL42" s="26" t="s">
        <v>506</v>
      </c>
      <c r="DM42" s="29"/>
      <c r="DN42" s="26" t="s">
        <v>506</v>
      </c>
      <c r="DO42" s="29"/>
      <c r="DP42" s="26"/>
      <c r="DQ42" s="26"/>
      <c r="DR42" s="26"/>
      <c r="DS42" s="26"/>
      <c r="DT42" s="26"/>
      <c r="DU42" s="26"/>
      <c r="DV42" s="26">
        <v>100</v>
      </c>
      <c r="DW42" s="26">
        <v>1.1</v>
      </c>
      <c r="DX42" s="26">
        <v>100</v>
      </c>
      <c r="DY42" s="26">
        <v>0</v>
      </c>
      <c r="DZ42" s="26">
        <v>0</v>
      </c>
      <c r="EA42" s="26">
        <v>2.8</v>
      </c>
      <c r="EB42" s="26"/>
      <c r="EC42" s="41"/>
      <c r="ED42" t="s">
        <v>206</v>
      </c>
      <c r="EE42" s="37">
        <f t="shared" si="3"/>
        <v>2.8</v>
      </c>
      <c r="EG42" s="37"/>
      <c r="EI42" s="37"/>
      <c r="EK42" s="37"/>
      <c r="EM42" s="37"/>
      <c r="EO42" s="37"/>
      <c r="EQ42" s="37"/>
      <c r="ES42" s="37"/>
      <c r="EU42" s="37"/>
      <c r="EW42" s="37"/>
      <c r="GS42" s="53">
        <v>5.1</v>
      </c>
      <c r="GT42" s="53">
        <v>27</v>
      </c>
      <c r="GU42" s="53">
        <v>35.4</v>
      </c>
      <c r="GV42" s="53">
        <f t="shared" si="4"/>
        <v>32.1</v>
      </c>
      <c r="GW42" s="53">
        <v>55.22209524</v>
      </c>
      <c r="GX42" s="53">
        <f t="shared" si="5"/>
        <v>9.235433711515215</v>
      </c>
      <c r="GY42" s="53">
        <v>0.04109616353607523</v>
      </c>
      <c r="GZ42" s="53"/>
      <c r="HA42" s="53">
        <v>0.036426144952430316</v>
      </c>
      <c r="HB42" s="53"/>
      <c r="HC42" s="53">
        <v>0.0317561263687854</v>
      </c>
      <c r="HD42" s="53"/>
      <c r="HE42" s="53" t="s">
        <v>506</v>
      </c>
      <c r="HF42" s="53"/>
      <c r="HG42" s="53" t="s">
        <v>506</v>
      </c>
      <c r="HH42" s="53"/>
      <c r="HI42" s="53" t="s">
        <v>506</v>
      </c>
      <c r="HJ42" s="53"/>
      <c r="HK42" s="53" t="s">
        <v>506</v>
      </c>
      <c r="HL42" s="53"/>
      <c r="HM42" s="53" t="s">
        <v>506</v>
      </c>
      <c r="HN42" s="53"/>
      <c r="HO42" s="53" t="s">
        <v>506</v>
      </c>
      <c r="HP42" s="53"/>
      <c r="HQ42" s="53" t="s">
        <v>506</v>
      </c>
      <c r="HR42" s="53"/>
      <c r="HS42" s="53" t="s">
        <v>506</v>
      </c>
      <c r="HT42" s="53"/>
      <c r="HU42" s="53" t="s">
        <v>506</v>
      </c>
      <c r="HV42" s="53"/>
      <c r="HW42" s="53">
        <v>0.036426144952430316</v>
      </c>
      <c r="HX42" s="53" t="s">
        <v>506</v>
      </c>
      <c r="HY42" s="53" t="s">
        <v>506</v>
      </c>
      <c r="HZ42" s="53" t="s">
        <v>506</v>
      </c>
      <c r="IA42" s="53" t="s">
        <v>506</v>
      </c>
      <c r="IB42" s="53" t="s">
        <v>506</v>
      </c>
      <c r="IC42" s="53" t="s">
        <v>506</v>
      </c>
      <c r="ID42" s="53" t="s">
        <v>506</v>
      </c>
      <c r="IE42" s="55"/>
      <c r="IF42" s="53" t="s">
        <v>506</v>
      </c>
      <c r="IG42" s="53" t="s">
        <v>506</v>
      </c>
      <c r="IH42" s="53" t="s">
        <v>506</v>
      </c>
      <c r="II42" s="53" t="s">
        <v>506</v>
      </c>
      <c r="IJ42" s="53" t="s">
        <v>506</v>
      </c>
      <c r="IK42" s="53" t="s">
        <v>506</v>
      </c>
      <c r="IL42" s="55"/>
      <c r="IM42" s="27"/>
      <c r="IN42" s="55"/>
      <c r="IO42" s="55"/>
      <c r="IP42" s="55"/>
      <c r="IQ42" s="55"/>
      <c r="IR42" s="55"/>
      <c r="IS42" s="55"/>
    </row>
    <row r="43" spans="1:255" ht="12.75">
      <c r="A43" t="s">
        <v>93</v>
      </c>
      <c r="B43" t="s">
        <v>201</v>
      </c>
      <c r="C43" t="s">
        <v>312</v>
      </c>
      <c r="D43">
        <v>721</v>
      </c>
      <c r="E43" t="s">
        <v>175</v>
      </c>
      <c r="F43" t="s">
        <v>176</v>
      </c>
      <c r="G43" s="1">
        <v>35977</v>
      </c>
      <c r="H43" t="s">
        <v>96</v>
      </c>
      <c r="I43" t="s">
        <v>313</v>
      </c>
      <c r="J43" t="s">
        <v>99</v>
      </c>
      <c r="K43" t="s">
        <v>97</v>
      </c>
      <c r="L43" t="s">
        <v>98</v>
      </c>
      <c r="M43" t="s">
        <v>99</v>
      </c>
      <c r="N43" t="s">
        <v>99</v>
      </c>
      <c r="O43">
        <v>1</v>
      </c>
      <c r="P43" t="s">
        <v>204</v>
      </c>
      <c r="Q43" t="s">
        <v>204</v>
      </c>
      <c r="R43" t="s">
        <v>204</v>
      </c>
      <c r="S43">
        <v>1</v>
      </c>
      <c r="T43">
        <v>1</v>
      </c>
      <c r="U43">
        <v>1</v>
      </c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BC43" s="26">
        <v>20.7</v>
      </c>
      <c r="BD43" s="26">
        <v>94.9</v>
      </c>
      <c r="BE43" s="26">
        <v>20.4</v>
      </c>
      <c r="BF43" s="26">
        <v>92.7</v>
      </c>
      <c r="BG43" s="26">
        <v>22</v>
      </c>
      <c r="BH43" s="26">
        <v>84</v>
      </c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>
        <v>21</v>
      </c>
      <c r="CA43" s="26">
        <v>90.5</v>
      </c>
      <c r="CB43" s="26"/>
      <c r="CC43" s="26"/>
      <c r="CD43" s="26" t="s">
        <v>506</v>
      </c>
      <c r="CE43" s="29"/>
      <c r="CF43" s="26" t="s">
        <v>506</v>
      </c>
      <c r="CG43" s="29"/>
      <c r="CH43" s="26" t="s">
        <v>506</v>
      </c>
      <c r="CI43" s="29"/>
      <c r="CJ43" s="26" t="s">
        <v>506</v>
      </c>
      <c r="CK43" s="29"/>
      <c r="CL43" s="26" t="s">
        <v>506</v>
      </c>
      <c r="CM43" s="29"/>
      <c r="CN43" s="26" t="s">
        <v>506</v>
      </c>
      <c r="CO43" s="29"/>
      <c r="CP43" s="26" t="s">
        <v>506</v>
      </c>
      <c r="CQ43" s="29"/>
      <c r="CR43" s="26" t="s">
        <v>506</v>
      </c>
      <c r="CS43" s="29"/>
      <c r="CT43" s="26" t="s">
        <v>506</v>
      </c>
      <c r="CU43" s="29"/>
      <c r="CV43" s="26"/>
      <c r="CW43" s="26"/>
      <c r="CX43" s="26" t="s">
        <v>506</v>
      </c>
      <c r="CY43" s="29"/>
      <c r="CZ43" s="26" t="s">
        <v>506</v>
      </c>
      <c r="DA43" s="29"/>
      <c r="DB43" s="26" t="s">
        <v>506</v>
      </c>
      <c r="DC43" s="29"/>
      <c r="DD43" s="26" t="s">
        <v>506</v>
      </c>
      <c r="DE43" s="29"/>
      <c r="DF43" s="26" t="s">
        <v>506</v>
      </c>
      <c r="DG43" s="29"/>
      <c r="DH43" s="26" t="s">
        <v>506</v>
      </c>
      <c r="DI43" s="29"/>
      <c r="DJ43" s="26" t="s">
        <v>506</v>
      </c>
      <c r="DK43" s="29"/>
      <c r="DL43" s="26" t="s">
        <v>506</v>
      </c>
      <c r="DM43" s="29"/>
      <c r="DN43" s="26" t="s">
        <v>506</v>
      </c>
      <c r="DO43" s="29"/>
      <c r="DP43" s="26"/>
      <c r="DQ43" s="26"/>
      <c r="DR43" s="26"/>
      <c r="DS43" s="26"/>
      <c r="DT43" s="26"/>
      <c r="DU43" s="26"/>
      <c r="DV43" s="26">
        <v>100</v>
      </c>
      <c r="DW43" s="26">
        <v>10.9</v>
      </c>
      <c r="DX43" s="26">
        <v>100</v>
      </c>
      <c r="DY43" s="26">
        <v>5.3</v>
      </c>
      <c r="DZ43" s="26">
        <v>3.7</v>
      </c>
      <c r="EA43" s="26">
        <v>74.3</v>
      </c>
      <c r="EB43" s="26"/>
      <c r="EC43" s="41"/>
      <c r="ED43" t="s">
        <v>206</v>
      </c>
      <c r="EE43" s="37">
        <f t="shared" si="3"/>
        <v>74.3</v>
      </c>
      <c r="EG43" s="37"/>
      <c r="EI43" s="37"/>
      <c r="EK43" s="37"/>
      <c r="EM43" s="37"/>
      <c r="EO43" s="37"/>
      <c r="EQ43" s="37"/>
      <c r="ES43" s="37"/>
      <c r="EU43" s="37"/>
      <c r="EW43" s="37"/>
      <c r="GS43" s="53">
        <v>91.20379407</v>
      </c>
      <c r="GT43" s="53">
        <v>0</v>
      </c>
      <c r="GU43" s="53">
        <v>91.2</v>
      </c>
      <c r="GV43" s="53">
        <f t="shared" si="4"/>
        <v>91.20379407</v>
      </c>
      <c r="GW43" s="53">
        <v>408.8313862</v>
      </c>
      <c r="GX43" s="53">
        <f t="shared" si="5"/>
        <v>22.308412990920218</v>
      </c>
      <c r="GY43" s="53">
        <v>0.3453126346245388</v>
      </c>
      <c r="GZ43" s="53"/>
      <c r="HA43" s="53">
        <v>0.3553510496899887</v>
      </c>
      <c r="HB43" s="53"/>
      <c r="HC43" s="53">
        <v>0.3237445162443773</v>
      </c>
      <c r="HD43" s="53"/>
      <c r="HE43" s="53" t="s">
        <v>506</v>
      </c>
      <c r="HF43" s="53"/>
      <c r="HG43" s="53" t="s">
        <v>506</v>
      </c>
      <c r="HH43" s="53"/>
      <c r="HI43" s="53" t="s">
        <v>506</v>
      </c>
      <c r="HJ43" s="53"/>
      <c r="HK43" s="53" t="s">
        <v>506</v>
      </c>
      <c r="HL43" s="53"/>
      <c r="HM43" s="53" t="s">
        <v>506</v>
      </c>
      <c r="HN43" s="53"/>
      <c r="HO43" s="53" t="s">
        <v>506</v>
      </c>
      <c r="HP43" s="53"/>
      <c r="HQ43" s="53" t="s">
        <v>506</v>
      </c>
      <c r="HR43" s="53"/>
      <c r="HS43" s="53" t="s">
        <v>506</v>
      </c>
      <c r="HT43" s="53"/>
      <c r="HU43" s="53" t="s">
        <v>506</v>
      </c>
      <c r="HV43" s="53"/>
      <c r="HW43" s="53">
        <v>0.34138485822340875</v>
      </c>
      <c r="HX43" s="53" t="s">
        <v>506</v>
      </c>
      <c r="HY43" s="53" t="s">
        <v>506</v>
      </c>
      <c r="HZ43" s="53" t="s">
        <v>506</v>
      </c>
      <c r="IA43" s="53" t="s">
        <v>506</v>
      </c>
      <c r="IB43" s="53" t="s">
        <v>506</v>
      </c>
      <c r="IC43" s="53" t="s">
        <v>506</v>
      </c>
      <c r="ID43" s="53" t="s">
        <v>506</v>
      </c>
      <c r="IE43" s="55"/>
      <c r="IF43" s="53" t="s">
        <v>506</v>
      </c>
      <c r="IG43" s="53" t="s">
        <v>506</v>
      </c>
      <c r="IH43" s="53" t="s">
        <v>506</v>
      </c>
      <c r="II43" s="53" t="s">
        <v>506</v>
      </c>
      <c r="IJ43" s="53" t="s">
        <v>506</v>
      </c>
      <c r="IK43" s="53" t="s">
        <v>506</v>
      </c>
      <c r="IL43" s="55"/>
      <c r="IM43" s="27"/>
      <c r="IN43" s="55"/>
      <c r="IO43" s="55"/>
      <c r="IP43" s="55"/>
      <c r="IQ43" s="55"/>
      <c r="IR43" s="55"/>
      <c r="IS43" s="55"/>
    </row>
    <row r="44" spans="1:255" ht="12.75">
      <c r="A44" t="s">
        <v>93</v>
      </c>
      <c r="B44" t="s">
        <v>201</v>
      </c>
      <c r="C44" t="s">
        <v>312</v>
      </c>
      <c r="D44" t="s">
        <v>177</v>
      </c>
      <c r="E44" t="s">
        <v>175</v>
      </c>
      <c r="F44" t="s">
        <v>176</v>
      </c>
      <c r="G44" s="1">
        <v>35977</v>
      </c>
      <c r="H44" t="s">
        <v>96</v>
      </c>
      <c r="I44" t="s">
        <v>313</v>
      </c>
      <c r="J44" t="s">
        <v>99</v>
      </c>
      <c r="K44" t="s">
        <v>97</v>
      </c>
      <c r="L44" t="s">
        <v>98</v>
      </c>
      <c r="M44" t="s">
        <v>99</v>
      </c>
      <c r="N44" t="s">
        <v>99</v>
      </c>
      <c r="O44">
        <v>1</v>
      </c>
      <c r="P44" t="s">
        <v>204</v>
      </c>
      <c r="Q44" t="s">
        <v>204</v>
      </c>
      <c r="R44" t="s">
        <v>204</v>
      </c>
      <c r="S44">
        <v>1</v>
      </c>
      <c r="T44">
        <v>1</v>
      </c>
      <c r="U44">
        <v>1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BC44" s="26">
        <v>20.7</v>
      </c>
      <c r="BD44" s="26">
        <v>94.9</v>
      </c>
      <c r="BE44" s="26">
        <v>20.4</v>
      </c>
      <c r="BF44" s="26">
        <v>92.7</v>
      </c>
      <c r="BG44" s="26">
        <v>22</v>
      </c>
      <c r="BH44" s="26">
        <v>84</v>
      </c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>
        <v>21</v>
      </c>
      <c r="CA44" s="26">
        <v>90.5</v>
      </c>
      <c r="CB44" s="26"/>
      <c r="CC44" s="26"/>
      <c r="CD44" s="26" t="s">
        <v>506</v>
      </c>
      <c r="CE44" s="29"/>
      <c r="CF44" s="26" t="s">
        <v>506</v>
      </c>
      <c r="CG44" s="29"/>
      <c r="CH44" s="26" t="s">
        <v>506</v>
      </c>
      <c r="CI44" s="29"/>
      <c r="CJ44" s="26" t="s">
        <v>506</v>
      </c>
      <c r="CK44" s="29"/>
      <c r="CL44" s="26" t="s">
        <v>506</v>
      </c>
      <c r="CM44" s="29"/>
      <c r="CN44" s="26" t="s">
        <v>506</v>
      </c>
      <c r="CO44" s="29"/>
      <c r="CP44" s="26" t="s">
        <v>506</v>
      </c>
      <c r="CQ44" s="29"/>
      <c r="CR44" s="26" t="s">
        <v>506</v>
      </c>
      <c r="CS44" s="29"/>
      <c r="CT44" s="26" t="s">
        <v>506</v>
      </c>
      <c r="CU44" s="29"/>
      <c r="CV44" s="26"/>
      <c r="CW44" s="26"/>
      <c r="CX44" s="26" t="s">
        <v>506</v>
      </c>
      <c r="CY44" s="29"/>
      <c r="CZ44" s="26" t="s">
        <v>506</v>
      </c>
      <c r="DA44" s="29"/>
      <c r="DB44" s="26" t="s">
        <v>506</v>
      </c>
      <c r="DC44" s="29"/>
      <c r="DD44" s="26" t="s">
        <v>506</v>
      </c>
      <c r="DE44" s="29"/>
      <c r="DF44" s="26" t="s">
        <v>506</v>
      </c>
      <c r="DG44" s="29"/>
      <c r="DH44" s="26" t="s">
        <v>506</v>
      </c>
      <c r="DI44" s="29"/>
      <c r="DJ44" s="26" t="s">
        <v>506</v>
      </c>
      <c r="DK44" s="29"/>
      <c r="DL44" s="26" t="s">
        <v>506</v>
      </c>
      <c r="DM44" s="29"/>
      <c r="DN44" s="26" t="s">
        <v>506</v>
      </c>
      <c r="DO44" s="29"/>
      <c r="DP44" s="26"/>
      <c r="DQ44" s="26"/>
      <c r="DR44" s="26"/>
      <c r="DS44" s="26"/>
      <c r="DT44" s="26"/>
      <c r="DU44" s="26"/>
      <c r="DV44" s="26">
        <v>100</v>
      </c>
      <c r="DW44" s="26">
        <v>10.9</v>
      </c>
      <c r="DX44" s="26">
        <v>100</v>
      </c>
      <c r="DY44" s="26">
        <v>5.3</v>
      </c>
      <c r="DZ44" s="26">
        <v>3.7</v>
      </c>
      <c r="EA44" s="26">
        <v>74.3</v>
      </c>
      <c r="EB44" s="26"/>
      <c r="EC44" s="41"/>
      <c r="ED44" t="s">
        <v>206</v>
      </c>
      <c r="EE44" s="37">
        <f t="shared" si="3"/>
        <v>74.3</v>
      </c>
      <c r="EG44" s="37"/>
      <c r="EI44" s="37"/>
      <c r="EK44" s="37"/>
      <c r="EM44" s="37"/>
      <c r="EO44" s="37"/>
      <c r="EQ44" s="37"/>
      <c r="ES44" s="37"/>
      <c r="EU44" s="37"/>
      <c r="EW44" s="37"/>
      <c r="GS44" s="53">
        <v>91.20379407</v>
      </c>
      <c r="GT44" s="53">
        <v>0</v>
      </c>
      <c r="GU44" s="53">
        <v>91.2</v>
      </c>
      <c r="GV44" s="53">
        <f t="shared" si="4"/>
        <v>91.20379407</v>
      </c>
      <c r="GW44" s="53">
        <v>408.8313862</v>
      </c>
      <c r="GX44" s="53">
        <f t="shared" si="5"/>
        <v>22.308412990920218</v>
      </c>
      <c r="GY44" s="53">
        <v>0.3453126346245388</v>
      </c>
      <c r="GZ44" s="53"/>
      <c r="HA44" s="53">
        <v>0.3553510496899887</v>
      </c>
      <c r="HB44" s="53"/>
      <c r="HC44" s="53">
        <v>0.3237445162443773</v>
      </c>
      <c r="HD44" s="53"/>
      <c r="HE44" s="53" t="s">
        <v>506</v>
      </c>
      <c r="HF44" s="53"/>
      <c r="HG44" s="53" t="s">
        <v>506</v>
      </c>
      <c r="HH44" s="53"/>
      <c r="HI44" s="53" t="s">
        <v>506</v>
      </c>
      <c r="HJ44" s="53"/>
      <c r="HK44" s="53" t="s">
        <v>506</v>
      </c>
      <c r="HL44" s="53"/>
      <c r="HM44" s="53" t="s">
        <v>506</v>
      </c>
      <c r="HN44" s="53"/>
      <c r="HO44" s="53" t="s">
        <v>506</v>
      </c>
      <c r="HP44" s="53"/>
      <c r="HQ44" s="53" t="s">
        <v>506</v>
      </c>
      <c r="HR44" s="53"/>
      <c r="HS44" s="53" t="s">
        <v>506</v>
      </c>
      <c r="HT44" s="53"/>
      <c r="HU44" s="53" t="s">
        <v>506</v>
      </c>
      <c r="HV44" s="53"/>
      <c r="HW44" s="53">
        <v>0.34138485822340875</v>
      </c>
      <c r="HX44" s="53" t="s">
        <v>506</v>
      </c>
      <c r="HY44" s="53" t="s">
        <v>506</v>
      </c>
      <c r="HZ44" s="53" t="s">
        <v>506</v>
      </c>
      <c r="IA44" s="53" t="s">
        <v>506</v>
      </c>
      <c r="IB44" s="53" t="s">
        <v>506</v>
      </c>
      <c r="IC44" s="53" t="s">
        <v>506</v>
      </c>
      <c r="ID44" s="53" t="s">
        <v>506</v>
      </c>
      <c r="IE44" s="55"/>
      <c r="IF44" s="53" t="s">
        <v>506</v>
      </c>
      <c r="IG44" s="53" t="s">
        <v>506</v>
      </c>
      <c r="IH44" s="53" t="s">
        <v>506</v>
      </c>
      <c r="II44" s="53" t="s">
        <v>506</v>
      </c>
      <c r="IJ44" s="53" t="s">
        <v>506</v>
      </c>
      <c r="IK44" s="53" t="s">
        <v>506</v>
      </c>
      <c r="IL44" s="55"/>
      <c r="IM44" s="27"/>
      <c r="IN44" s="55"/>
      <c r="IO44" s="55"/>
      <c r="IP44" s="55"/>
      <c r="IQ44" s="55"/>
      <c r="IR44" s="55"/>
      <c r="IS44" s="55"/>
    </row>
    <row r="45" spans="1:255" ht="12.75">
      <c r="A45" t="s">
        <v>93</v>
      </c>
      <c r="B45" t="s">
        <v>201</v>
      </c>
      <c r="C45" t="s">
        <v>310</v>
      </c>
      <c r="D45">
        <v>721</v>
      </c>
      <c r="E45" t="s">
        <v>175</v>
      </c>
      <c r="F45" t="s">
        <v>176</v>
      </c>
      <c r="G45" s="1">
        <v>35977</v>
      </c>
      <c r="H45" t="s">
        <v>96</v>
      </c>
      <c r="I45" t="s">
        <v>311</v>
      </c>
      <c r="J45" t="s">
        <v>99</v>
      </c>
      <c r="K45" t="s">
        <v>97</v>
      </c>
      <c r="L45" t="s">
        <v>98</v>
      </c>
      <c r="M45" t="s">
        <v>99</v>
      </c>
      <c r="N45" t="s">
        <v>99</v>
      </c>
      <c r="O45">
        <v>1</v>
      </c>
      <c r="P45" t="s">
        <v>204</v>
      </c>
      <c r="Q45" t="s">
        <v>204</v>
      </c>
      <c r="R45" t="s">
        <v>204</v>
      </c>
      <c r="S45">
        <v>1</v>
      </c>
      <c r="T45">
        <v>1</v>
      </c>
      <c r="U45">
        <v>1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BC45" s="26">
        <v>27.5</v>
      </c>
      <c r="BD45" s="26">
        <v>46.8</v>
      </c>
      <c r="BE45" s="26">
        <v>28</v>
      </c>
      <c r="BF45" s="26">
        <v>46.4</v>
      </c>
      <c r="BG45" s="26">
        <v>27.5</v>
      </c>
      <c r="BH45" s="26">
        <v>48.9</v>
      </c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>
        <v>27.7</v>
      </c>
      <c r="CA45" s="26">
        <v>47.4</v>
      </c>
      <c r="CB45" s="26"/>
      <c r="CC45" s="26"/>
      <c r="CD45" s="26" t="s">
        <v>506</v>
      </c>
      <c r="CE45" s="29"/>
      <c r="CF45" s="26" t="s">
        <v>506</v>
      </c>
      <c r="CG45" s="29"/>
      <c r="CH45" s="26" t="s">
        <v>506</v>
      </c>
      <c r="CI45" s="29"/>
      <c r="CJ45" s="26" t="s">
        <v>506</v>
      </c>
      <c r="CK45" s="29"/>
      <c r="CL45" s="26" t="s">
        <v>506</v>
      </c>
      <c r="CM45" s="29"/>
      <c r="CN45" s="26" t="s">
        <v>506</v>
      </c>
      <c r="CO45" s="29"/>
      <c r="CP45" s="26" t="s">
        <v>506</v>
      </c>
      <c r="CQ45" s="29"/>
      <c r="CR45" s="26" t="s">
        <v>506</v>
      </c>
      <c r="CS45" s="29"/>
      <c r="CT45" s="26" t="s">
        <v>506</v>
      </c>
      <c r="CU45" s="29"/>
      <c r="CV45" s="26"/>
      <c r="CW45" s="26"/>
      <c r="CX45" s="26" t="s">
        <v>506</v>
      </c>
      <c r="CY45" s="29"/>
      <c r="CZ45" s="26" t="s">
        <v>506</v>
      </c>
      <c r="DA45" s="29"/>
      <c r="DB45" s="26" t="s">
        <v>506</v>
      </c>
      <c r="DC45" s="29"/>
      <c r="DD45" s="26" t="s">
        <v>506</v>
      </c>
      <c r="DE45" s="29"/>
      <c r="DF45" s="26" t="s">
        <v>506</v>
      </c>
      <c r="DG45" s="29"/>
      <c r="DH45" s="26" t="s">
        <v>506</v>
      </c>
      <c r="DI45" s="29"/>
      <c r="DJ45" s="26" t="s">
        <v>506</v>
      </c>
      <c r="DK45" s="29"/>
      <c r="DL45" s="26" t="s">
        <v>506</v>
      </c>
      <c r="DM45" s="29"/>
      <c r="DN45" s="26" t="s">
        <v>506</v>
      </c>
      <c r="DO45" s="29"/>
      <c r="DP45" s="26"/>
      <c r="DQ45" s="26"/>
      <c r="DR45" s="26"/>
      <c r="DS45" s="26"/>
      <c r="DT45" s="26"/>
      <c r="DU45" s="26"/>
      <c r="DV45" s="26">
        <v>100</v>
      </c>
      <c r="DW45" s="26">
        <v>7.6</v>
      </c>
      <c r="DX45" s="26">
        <v>100</v>
      </c>
      <c r="DY45" s="26">
        <v>3.5</v>
      </c>
      <c r="DZ45" s="26">
        <v>5.7</v>
      </c>
      <c r="EA45" s="26">
        <v>36.3</v>
      </c>
      <c r="EB45" s="26"/>
      <c r="EC45" s="41"/>
      <c r="ED45" t="s">
        <v>206</v>
      </c>
      <c r="EE45" s="37">
        <f t="shared" si="3"/>
        <v>36.3</v>
      </c>
      <c r="EG45" s="37"/>
      <c r="EI45" s="37"/>
      <c r="EK45" s="37"/>
      <c r="EM45" s="37"/>
      <c r="EO45" s="37"/>
      <c r="EQ45" s="37"/>
      <c r="ES45" s="37"/>
      <c r="EU45" s="37"/>
      <c r="EW45" s="37"/>
      <c r="GS45" s="53">
        <v>62.96298854</v>
      </c>
      <c r="GT45" s="53">
        <v>0</v>
      </c>
      <c r="GU45" s="53">
        <v>62.96</v>
      </c>
      <c r="GV45" s="53">
        <f t="shared" si="4"/>
        <v>62.96298854</v>
      </c>
      <c r="GW45" s="53">
        <v>379.3323034</v>
      </c>
      <c r="GX45" s="53">
        <f t="shared" si="5"/>
        <v>16.59837244960562</v>
      </c>
      <c r="GY45" s="53">
        <v>0.2429965670725412</v>
      </c>
      <c r="GZ45" s="53"/>
      <c r="HA45" s="53">
        <v>0.2391231467023495</v>
      </c>
      <c r="HB45" s="53"/>
      <c r="HC45" s="53">
        <v>0.23785128378258222</v>
      </c>
      <c r="HD45" s="53"/>
      <c r="HE45" s="53" t="s">
        <v>506</v>
      </c>
      <c r="HF45" s="53"/>
      <c r="HG45" s="53" t="s">
        <v>506</v>
      </c>
      <c r="HH45" s="53"/>
      <c r="HI45" s="53" t="s">
        <v>506</v>
      </c>
      <c r="HJ45" s="53"/>
      <c r="HK45" s="53" t="s">
        <v>506</v>
      </c>
      <c r="HL45" s="53"/>
      <c r="HM45" s="53" t="s">
        <v>506</v>
      </c>
      <c r="HN45" s="53"/>
      <c r="HO45" s="53" t="s">
        <v>506</v>
      </c>
      <c r="HP45" s="53"/>
      <c r="HQ45" s="53" t="s">
        <v>506</v>
      </c>
      <c r="HR45" s="53"/>
      <c r="HS45" s="53" t="s">
        <v>506</v>
      </c>
      <c r="HT45" s="53"/>
      <c r="HU45" s="53" t="s">
        <v>506</v>
      </c>
      <c r="HV45" s="53"/>
      <c r="HW45" s="53">
        <v>0.24031295696927912</v>
      </c>
      <c r="HX45" s="53" t="s">
        <v>506</v>
      </c>
      <c r="HY45" s="53" t="s">
        <v>506</v>
      </c>
      <c r="HZ45" s="53" t="s">
        <v>506</v>
      </c>
      <c r="IA45" s="53" t="s">
        <v>506</v>
      </c>
      <c r="IB45" s="53" t="s">
        <v>506</v>
      </c>
      <c r="IC45" s="53" t="s">
        <v>506</v>
      </c>
      <c r="ID45" s="53" t="s">
        <v>506</v>
      </c>
      <c r="IE45" s="55"/>
      <c r="IF45" s="53" t="s">
        <v>506</v>
      </c>
      <c r="IG45" s="53" t="s">
        <v>506</v>
      </c>
      <c r="IH45" s="53" t="s">
        <v>506</v>
      </c>
      <c r="II45" s="53" t="s">
        <v>506</v>
      </c>
      <c r="IJ45" s="53" t="s">
        <v>506</v>
      </c>
      <c r="IK45" s="53" t="s">
        <v>506</v>
      </c>
      <c r="IL45" s="55"/>
      <c r="IM45" s="27"/>
      <c r="IN45" s="55"/>
      <c r="IO45" s="55"/>
      <c r="IP45" s="55"/>
      <c r="IQ45" s="55"/>
      <c r="IR45" s="55"/>
      <c r="IS45" s="55"/>
    </row>
    <row r="46" spans="1:255" ht="12.75">
      <c r="A46" t="s">
        <v>93</v>
      </c>
      <c r="B46" t="s">
        <v>201</v>
      </c>
      <c r="C46" t="s">
        <v>310</v>
      </c>
      <c r="D46" t="s">
        <v>177</v>
      </c>
      <c r="E46" t="s">
        <v>175</v>
      </c>
      <c r="F46" t="s">
        <v>176</v>
      </c>
      <c r="G46" s="1">
        <v>35977</v>
      </c>
      <c r="H46" t="s">
        <v>96</v>
      </c>
      <c r="I46" t="s">
        <v>311</v>
      </c>
      <c r="J46" t="s">
        <v>99</v>
      </c>
      <c r="K46" t="s">
        <v>97</v>
      </c>
      <c r="L46" t="s">
        <v>98</v>
      </c>
      <c r="M46" t="s">
        <v>99</v>
      </c>
      <c r="N46" t="s">
        <v>99</v>
      </c>
      <c r="O46">
        <v>1</v>
      </c>
      <c r="P46" t="s">
        <v>204</v>
      </c>
      <c r="Q46" t="s">
        <v>204</v>
      </c>
      <c r="R46" t="s">
        <v>204</v>
      </c>
      <c r="S46">
        <v>1</v>
      </c>
      <c r="T46">
        <v>1</v>
      </c>
      <c r="U46">
        <v>1</v>
      </c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BC46" s="26">
        <v>27.5</v>
      </c>
      <c r="BD46" s="26">
        <v>46.8</v>
      </c>
      <c r="BE46" s="26">
        <v>28</v>
      </c>
      <c r="BF46" s="26">
        <v>46.4</v>
      </c>
      <c r="BG46" s="26">
        <v>27.5</v>
      </c>
      <c r="BH46" s="26">
        <v>48.9</v>
      </c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>
        <v>27.7</v>
      </c>
      <c r="CA46" s="26">
        <v>47.4</v>
      </c>
      <c r="CB46" s="26"/>
      <c r="CC46" s="26"/>
      <c r="CD46" s="26" t="s">
        <v>506</v>
      </c>
      <c r="CE46" s="29"/>
      <c r="CF46" s="26" t="s">
        <v>506</v>
      </c>
      <c r="CG46" s="29"/>
      <c r="CH46" s="26" t="s">
        <v>506</v>
      </c>
      <c r="CI46" s="29"/>
      <c r="CJ46" s="26" t="s">
        <v>506</v>
      </c>
      <c r="CK46" s="29"/>
      <c r="CL46" s="26" t="s">
        <v>506</v>
      </c>
      <c r="CM46" s="29"/>
      <c r="CN46" s="26" t="s">
        <v>506</v>
      </c>
      <c r="CO46" s="29"/>
      <c r="CP46" s="26" t="s">
        <v>506</v>
      </c>
      <c r="CQ46" s="29"/>
      <c r="CR46" s="26" t="s">
        <v>506</v>
      </c>
      <c r="CS46" s="29"/>
      <c r="CT46" s="26" t="s">
        <v>506</v>
      </c>
      <c r="CU46" s="29"/>
      <c r="CV46" s="26"/>
      <c r="CW46" s="26"/>
      <c r="CX46" s="26" t="s">
        <v>506</v>
      </c>
      <c r="CY46" s="29"/>
      <c r="CZ46" s="26" t="s">
        <v>506</v>
      </c>
      <c r="DA46" s="29"/>
      <c r="DB46" s="26" t="s">
        <v>506</v>
      </c>
      <c r="DC46" s="29"/>
      <c r="DD46" s="26" t="s">
        <v>506</v>
      </c>
      <c r="DE46" s="29"/>
      <c r="DF46" s="26" t="s">
        <v>506</v>
      </c>
      <c r="DG46" s="29"/>
      <c r="DH46" s="26" t="s">
        <v>506</v>
      </c>
      <c r="DI46" s="29"/>
      <c r="DJ46" s="26" t="s">
        <v>506</v>
      </c>
      <c r="DK46" s="29"/>
      <c r="DL46" s="26" t="s">
        <v>506</v>
      </c>
      <c r="DM46" s="29"/>
      <c r="DN46" s="26" t="s">
        <v>506</v>
      </c>
      <c r="DO46" s="29"/>
      <c r="DP46" s="26"/>
      <c r="DQ46" s="26"/>
      <c r="DR46" s="26"/>
      <c r="DS46" s="26"/>
      <c r="DT46" s="26"/>
      <c r="DU46" s="26"/>
      <c r="DV46" s="26">
        <v>100</v>
      </c>
      <c r="DW46" s="26">
        <v>7.6</v>
      </c>
      <c r="DX46" s="26">
        <v>100</v>
      </c>
      <c r="DY46" s="26">
        <v>3.5</v>
      </c>
      <c r="DZ46" s="26">
        <v>5.7</v>
      </c>
      <c r="EA46" s="26">
        <v>36.3</v>
      </c>
      <c r="EB46" s="26"/>
      <c r="EC46" s="41"/>
      <c r="ED46" t="s">
        <v>206</v>
      </c>
      <c r="EE46" s="37">
        <f t="shared" si="3"/>
        <v>36.3</v>
      </c>
      <c r="EG46" s="37"/>
      <c r="EI46" s="37"/>
      <c r="EK46" s="37"/>
      <c r="EM46" s="37"/>
      <c r="EO46" s="37"/>
      <c r="EQ46" s="37"/>
      <c r="ES46" s="37"/>
      <c r="EU46" s="37"/>
      <c r="EW46" s="37"/>
      <c r="GS46" s="53">
        <v>62.96298854</v>
      </c>
      <c r="GT46" s="53">
        <v>0</v>
      </c>
      <c r="GU46" s="53">
        <v>62.96</v>
      </c>
      <c r="GV46" s="53">
        <f t="shared" si="4"/>
        <v>62.96298854</v>
      </c>
      <c r="GW46" s="53">
        <v>379.3323034</v>
      </c>
      <c r="GX46" s="53">
        <f t="shared" si="5"/>
        <v>16.59837244960562</v>
      </c>
      <c r="GY46" s="53">
        <v>0.2429965670725412</v>
      </c>
      <c r="GZ46" s="53"/>
      <c r="HA46" s="53">
        <v>0.2391231467023495</v>
      </c>
      <c r="HB46" s="53"/>
      <c r="HC46" s="53">
        <v>0.23785128378258222</v>
      </c>
      <c r="HD46" s="53"/>
      <c r="HE46" s="53" t="s">
        <v>506</v>
      </c>
      <c r="HF46" s="53"/>
      <c r="HG46" s="53" t="s">
        <v>506</v>
      </c>
      <c r="HH46" s="53"/>
      <c r="HI46" s="53" t="s">
        <v>506</v>
      </c>
      <c r="HJ46" s="53"/>
      <c r="HK46" s="53" t="s">
        <v>506</v>
      </c>
      <c r="HL46" s="53"/>
      <c r="HM46" s="53" t="s">
        <v>506</v>
      </c>
      <c r="HN46" s="53"/>
      <c r="HO46" s="53" t="s">
        <v>506</v>
      </c>
      <c r="HP46" s="53"/>
      <c r="HQ46" s="53" t="s">
        <v>506</v>
      </c>
      <c r="HR46" s="53"/>
      <c r="HS46" s="53" t="s">
        <v>506</v>
      </c>
      <c r="HT46" s="53"/>
      <c r="HU46" s="53" t="s">
        <v>506</v>
      </c>
      <c r="HV46" s="53"/>
      <c r="HW46" s="53">
        <v>0.24031295696927912</v>
      </c>
      <c r="HX46" s="53" t="s">
        <v>506</v>
      </c>
      <c r="HY46" s="53" t="s">
        <v>506</v>
      </c>
      <c r="HZ46" s="53" t="s">
        <v>506</v>
      </c>
      <c r="IA46" s="53" t="s">
        <v>506</v>
      </c>
      <c r="IB46" s="53" t="s">
        <v>506</v>
      </c>
      <c r="IC46" s="53" t="s">
        <v>506</v>
      </c>
      <c r="ID46" s="53" t="s">
        <v>506</v>
      </c>
      <c r="IE46" s="55"/>
      <c r="IF46" s="53" t="s">
        <v>506</v>
      </c>
      <c r="IG46" s="53" t="s">
        <v>506</v>
      </c>
      <c r="IH46" s="53" t="s">
        <v>506</v>
      </c>
      <c r="II46" s="53" t="s">
        <v>506</v>
      </c>
      <c r="IJ46" s="53" t="s">
        <v>506</v>
      </c>
      <c r="IK46" s="53" t="s">
        <v>506</v>
      </c>
      <c r="IL46" s="55"/>
      <c r="IM46" s="27"/>
      <c r="IN46" s="55"/>
      <c r="IO46" s="55"/>
      <c r="IP46" s="55"/>
      <c r="IQ46" s="55"/>
      <c r="IR46" s="55"/>
      <c r="IS46" s="55"/>
    </row>
    <row r="47" spans="1:255" ht="12.75">
      <c r="A47" t="s">
        <v>93</v>
      </c>
      <c r="B47" t="s">
        <v>201</v>
      </c>
      <c r="C47" t="s">
        <v>302</v>
      </c>
      <c r="D47">
        <v>729</v>
      </c>
      <c r="E47" t="s">
        <v>168</v>
      </c>
      <c r="F47" t="s">
        <v>169</v>
      </c>
      <c r="G47" s="1">
        <v>35947</v>
      </c>
      <c r="H47" t="s">
        <v>96</v>
      </c>
      <c r="I47" t="s">
        <v>303</v>
      </c>
      <c r="J47" t="s">
        <v>99</v>
      </c>
      <c r="K47" t="s">
        <v>97</v>
      </c>
      <c r="L47" t="s">
        <v>136</v>
      </c>
      <c r="M47" t="s">
        <v>99</v>
      </c>
      <c r="N47" t="s">
        <v>99</v>
      </c>
      <c r="O47">
        <v>1</v>
      </c>
      <c r="P47" t="s">
        <v>204</v>
      </c>
      <c r="S47">
        <v>1</v>
      </c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BC47" s="26">
        <v>30.4</v>
      </c>
      <c r="BD47" s="26">
        <v>59.9</v>
      </c>
      <c r="BE47" s="26">
        <v>29.3</v>
      </c>
      <c r="BF47" s="26">
        <v>54.7</v>
      </c>
      <c r="BG47" s="26">
        <v>30.6</v>
      </c>
      <c r="BH47" s="26">
        <v>56</v>
      </c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>
        <v>30.1</v>
      </c>
      <c r="CA47" s="26">
        <v>56.9</v>
      </c>
      <c r="CB47" s="26"/>
      <c r="CC47" s="26"/>
      <c r="CD47" s="26" t="s">
        <v>506</v>
      </c>
      <c r="CE47" s="29"/>
      <c r="CF47" s="26" t="s">
        <v>506</v>
      </c>
      <c r="CG47" s="29"/>
      <c r="CH47" s="26" t="s">
        <v>506</v>
      </c>
      <c r="CI47" s="29"/>
      <c r="CJ47" s="26" t="s">
        <v>506</v>
      </c>
      <c r="CK47" s="29"/>
      <c r="CL47" s="26" t="s">
        <v>506</v>
      </c>
      <c r="CM47" s="29"/>
      <c r="CN47" s="26" t="s">
        <v>506</v>
      </c>
      <c r="CO47" s="29"/>
      <c r="CP47" s="26" t="s">
        <v>506</v>
      </c>
      <c r="CQ47" s="29"/>
      <c r="CR47" s="26" t="s">
        <v>506</v>
      </c>
      <c r="CS47" s="29"/>
      <c r="CT47" s="26" t="s">
        <v>506</v>
      </c>
      <c r="CU47" s="29"/>
      <c r="CV47" s="26"/>
      <c r="CW47" s="26"/>
      <c r="CX47" s="26" t="s">
        <v>506</v>
      </c>
      <c r="CY47" s="29"/>
      <c r="CZ47" s="26" t="s">
        <v>506</v>
      </c>
      <c r="DA47" s="29"/>
      <c r="DB47" s="26" t="s">
        <v>506</v>
      </c>
      <c r="DC47" s="29"/>
      <c r="DD47" s="26" t="s">
        <v>506</v>
      </c>
      <c r="DE47" s="29"/>
      <c r="DF47" s="26" t="s">
        <v>506</v>
      </c>
      <c r="DG47" s="29"/>
      <c r="DH47" s="26" t="s">
        <v>506</v>
      </c>
      <c r="DI47" s="29"/>
      <c r="DJ47" s="26" t="s">
        <v>506</v>
      </c>
      <c r="DK47" s="29"/>
      <c r="DL47" s="26" t="s">
        <v>506</v>
      </c>
      <c r="DM47" s="29"/>
      <c r="DN47" s="26" t="s">
        <v>506</v>
      </c>
      <c r="DO47" s="29"/>
      <c r="DP47" s="26"/>
      <c r="DQ47" s="26"/>
      <c r="DR47" s="26"/>
      <c r="DS47" s="26"/>
      <c r="DT47" s="26"/>
      <c r="DU47" s="26"/>
      <c r="DV47" s="26">
        <v>100</v>
      </c>
      <c r="DW47" s="26">
        <v>12.2</v>
      </c>
      <c r="DX47" s="26">
        <v>100</v>
      </c>
      <c r="DY47" s="26">
        <v>4.9</v>
      </c>
      <c r="DZ47" s="26">
        <v>0</v>
      </c>
      <c r="EA47" s="26">
        <v>39.7</v>
      </c>
      <c r="EB47" s="26"/>
      <c r="EC47" s="41"/>
      <c r="ED47" t="s">
        <v>206</v>
      </c>
      <c r="EE47" s="37">
        <f t="shared" si="3"/>
        <v>39.7</v>
      </c>
      <c r="EG47" s="37"/>
      <c r="EI47" s="37"/>
      <c r="EK47" s="37"/>
      <c r="EM47" s="37"/>
      <c r="EO47" s="37"/>
      <c r="EQ47" s="37"/>
      <c r="ES47" s="37"/>
      <c r="EU47" s="37"/>
      <c r="EW47" s="37"/>
      <c r="GS47" s="53">
        <v>4.627911</v>
      </c>
      <c r="GT47" s="53">
        <v>1.16157888</v>
      </c>
      <c r="GU47" s="53">
        <v>5.79</v>
      </c>
      <c r="GV47" s="53">
        <f t="shared" si="4"/>
        <v>5.78948988</v>
      </c>
      <c r="GW47" s="53">
        <v>4.822539683</v>
      </c>
      <c r="GX47" s="53">
        <f t="shared" si="5"/>
        <v>95.96418700946955</v>
      </c>
      <c r="GY47" s="53">
        <v>0.03891137937435035</v>
      </c>
      <c r="GZ47" s="53"/>
      <c r="HA47" s="53">
        <v>0.04412878786202399</v>
      </c>
      <c r="HB47" s="53"/>
      <c r="HC47" s="53">
        <v>0.040565933094275926</v>
      </c>
      <c r="HD47" s="53"/>
      <c r="HE47" s="53" t="s">
        <v>506</v>
      </c>
      <c r="HF47" s="53"/>
      <c r="HG47" s="53" t="s">
        <v>506</v>
      </c>
      <c r="HH47" s="53"/>
      <c r="HI47" s="53" t="s">
        <v>506</v>
      </c>
      <c r="HJ47" s="53"/>
      <c r="HK47" s="53" t="s">
        <v>506</v>
      </c>
      <c r="HL47" s="53"/>
      <c r="HM47" s="53" t="s">
        <v>506</v>
      </c>
      <c r="HN47" s="53"/>
      <c r="HO47" s="53" t="s">
        <v>506</v>
      </c>
      <c r="HP47" s="53"/>
      <c r="HQ47" s="53" t="s">
        <v>506</v>
      </c>
      <c r="HR47" s="53"/>
      <c r="HS47" s="53" t="s">
        <v>506</v>
      </c>
      <c r="HT47" s="53"/>
      <c r="HU47" s="53" t="s">
        <v>506</v>
      </c>
      <c r="HV47" s="53"/>
      <c r="HW47" s="53">
        <v>0.04112709226413918</v>
      </c>
      <c r="HX47" s="53">
        <v>0.03458809544148585</v>
      </c>
      <c r="HY47" s="53" t="s">
        <v>506</v>
      </c>
      <c r="HZ47" s="53" t="s">
        <v>506</v>
      </c>
      <c r="IA47" s="53" t="s">
        <v>506</v>
      </c>
      <c r="IB47" s="53" t="s">
        <v>506</v>
      </c>
      <c r="IC47" s="53" t="s">
        <v>506</v>
      </c>
      <c r="ID47" s="53" t="s">
        <v>506</v>
      </c>
      <c r="IE47" s="55"/>
      <c r="IF47" s="53" t="s">
        <v>506</v>
      </c>
      <c r="IG47" s="53" t="s">
        <v>506</v>
      </c>
      <c r="IH47" s="53" t="s">
        <v>506</v>
      </c>
      <c r="II47" s="53" t="s">
        <v>506</v>
      </c>
      <c r="IJ47" s="53" t="s">
        <v>506</v>
      </c>
      <c r="IK47" s="53" t="s">
        <v>506</v>
      </c>
      <c r="IL47" s="55"/>
      <c r="IM47" s="27"/>
      <c r="IN47" s="55"/>
      <c r="IO47" s="55"/>
      <c r="IP47" s="55"/>
      <c r="IQ47" s="55"/>
      <c r="IR47" s="55"/>
      <c r="IS47" s="55"/>
    </row>
    <row r="48" spans="1:255" ht="12.75">
      <c r="A48" t="s">
        <v>93</v>
      </c>
      <c r="B48" t="s">
        <v>201</v>
      </c>
      <c r="C48" t="s">
        <v>298</v>
      </c>
      <c r="D48">
        <v>730</v>
      </c>
      <c r="E48" t="s">
        <v>160</v>
      </c>
      <c r="F48" t="s">
        <v>161</v>
      </c>
      <c r="G48" s="1">
        <v>36161</v>
      </c>
      <c r="H48" t="s">
        <v>96</v>
      </c>
      <c r="I48" t="s">
        <v>299</v>
      </c>
      <c r="K48" t="s">
        <v>97</v>
      </c>
      <c r="L48" t="s">
        <v>136</v>
      </c>
      <c r="M48" t="s">
        <v>99</v>
      </c>
      <c r="N48" t="s">
        <v>99</v>
      </c>
      <c r="O48">
        <v>1</v>
      </c>
      <c r="P48" t="s">
        <v>204</v>
      </c>
      <c r="S48">
        <v>1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BC48" s="26">
        <v>100</v>
      </c>
      <c r="BD48" s="26">
        <v>44.8</v>
      </c>
      <c r="BE48" s="26">
        <v>100</v>
      </c>
      <c r="BF48" s="26">
        <v>56.2</v>
      </c>
      <c r="BG48" s="26">
        <v>100</v>
      </c>
      <c r="BH48" s="26">
        <v>37.2</v>
      </c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>
        <v>100</v>
      </c>
      <c r="CA48" s="26">
        <v>46.1</v>
      </c>
      <c r="CB48" s="26"/>
      <c r="CC48" s="26"/>
      <c r="CD48" s="26" t="s">
        <v>506</v>
      </c>
      <c r="CE48" s="29"/>
      <c r="CF48" s="26" t="s">
        <v>506</v>
      </c>
      <c r="CG48" s="29"/>
      <c r="CH48" s="26" t="s">
        <v>506</v>
      </c>
      <c r="CI48" s="29"/>
      <c r="CJ48" s="26" t="s">
        <v>506</v>
      </c>
      <c r="CK48" s="29"/>
      <c r="CL48" s="26" t="s">
        <v>506</v>
      </c>
      <c r="CM48" s="29"/>
      <c r="CN48" s="26" t="s">
        <v>506</v>
      </c>
      <c r="CO48" s="29"/>
      <c r="CP48" s="26" t="s">
        <v>506</v>
      </c>
      <c r="CQ48" s="29"/>
      <c r="CR48" s="26" t="s">
        <v>506</v>
      </c>
      <c r="CS48" s="29"/>
      <c r="CT48" s="26" t="s">
        <v>506</v>
      </c>
      <c r="CU48" s="29"/>
      <c r="CV48" s="26"/>
      <c r="CW48" s="26"/>
      <c r="CX48" s="26" t="s">
        <v>506</v>
      </c>
      <c r="CY48" s="29"/>
      <c r="CZ48" s="26" t="s">
        <v>506</v>
      </c>
      <c r="DA48" s="29"/>
      <c r="DB48" s="26" t="s">
        <v>506</v>
      </c>
      <c r="DC48" s="29"/>
      <c r="DD48" s="26" t="s">
        <v>506</v>
      </c>
      <c r="DE48" s="29"/>
      <c r="DF48" s="26" t="s">
        <v>506</v>
      </c>
      <c r="DG48" s="29"/>
      <c r="DH48" s="26" t="s">
        <v>506</v>
      </c>
      <c r="DI48" s="29"/>
      <c r="DJ48" s="26" t="s">
        <v>506</v>
      </c>
      <c r="DK48" s="29"/>
      <c r="DL48" s="26" t="s">
        <v>506</v>
      </c>
      <c r="DM48" s="29"/>
      <c r="DN48" s="26" t="s">
        <v>506</v>
      </c>
      <c r="DO48" s="29"/>
      <c r="DP48" s="26"/>
      <c r="DQ48" s="26"/>
      <c r="DR48" s="26"/>
      <c r="DS48" s="26"/>
      <c r="DT48" s="26"/>
      <c r="DU48" s="26"/>
      <c r="DV48" s="26">
        <v>100</v>
      </c>
      <c r="DW48" s="26">
        <v>13.8</v>
      </c>
      <c r="DX48" s="26">
        <v>100</v>
      </c>
      <c r="DY48" s="26">
        <v>2.8</v>
      </c>
      <c r="DZ48" s="26">
        <v>100</v>
      </c>
      <c r="EA48" s="26">
        <v>13.8</v>
      </c>
      <c r="EB48" s="26"/>
      <c r="EC48" s="41"/>
      <c r="ED48" t="s">
        <v>206</v>
      </c>
      <c r="EE48" s="37">
        <f t="shared" si="3"/>
        <v>13.8</v>
      </c>
      <c r="EG48" s="37"/>
      <c r="EI48" s="37"/>
      <c r="EK48" s="37"/>
      <c r="EM48" s="37"/>
      <c r="EO48" s="37"/>
      <c r="EQ48" s="37"/>
      <c r="ES48" s="37"/>
      <c r="EU48" s="37"/>
      <c r="EW48" s="37"/>
      <c r="GS48" s="53">
        <v>3.54</v>
      </c>
      <c r="GT48" s="53">
        <v>4.751333333</v>
      </c>
      <c r="GU48" s="53">
        <v>8.29</v>
      </c>
      <c r="GV48" s="53">
        <f t="shared" si="4"/>
        <v>8.291333333</v>
      </c>
      <c r="GW48" s="53"/>
      <c r="GX48" s="53">
        <f t="shared" si="5"/>
      </c>
      <c r="GY48" s="53">
        <v>0.09684987376958308</v>
      </c>
      <c r="GZ48" s="53"/>
      <c r="HA48" s="53">
        <v>0.12131968507748192</v>
      </c>
      <c r="HB48" s="53"/>
      <c r="HC48" s="53">
        <v>0.06389009166025177</v>
      </c>
      <c r="HD48" s="53"/>
      <c r="HE48" s="53" t="s">
        <v>506</v>
      </c>
      <c r="HF48" s="53"/>
      <c r="HG48" s="53" t="s">
        <v>506</v>
      </c>
      <c r="HH48" s="53"/>
      <c r="HI48" s="53" t="s">
        <v>506</v>
      </c>
      <c r="HJ48" s="53"/>
      <c r="HK48" s="53" t="s">
        <v>506</v>
      </c>
      <c r="HL48" s="53"/>
      <c r="HM48" s="53" t="s">
        <v>506</v>
      </c>
      <c r="HN48" s="53"/>
      <c r="HO48" s="53" t="s">
        <v>506</v>
      </c>
      <c r="HP48" s="53"/>
      <c r="HQ48" s="53" t="s">
        <v>506</v>
      </c>
      <c r="HR48" s="53"/>
      <c r="HS48" s="53" t="s">
        <v>506</v>
      </c>
      <c r="HT48" s="53"/>
      <c r="HU48" s="53" t="s">
        <v>506</v>
      </c>
      <c r="HV48" s="53"/>
      <c r="HW48" s="53">
        <v>0.09076447961562482</v>
      </c>
      <c r="HX48" s="53" t="s">
        <v>506</v>
      </c>
      <c r="HY48" s="53" t="s">
        <v>506</v>
      </c>
      <c r="HZ48" s="53" t="s">
        <v>506</v>
      </c>
      <c r="IA48" s="53" t="s">
        <v>506</v>
      </c>
      <c r="IB48" s="53" t="s">
        <v>506</v>
      </c>
      <c r="IC48" s="53" t="s">
        <v>506</v>
      </c>
      <c r="ID48" s="53" t="s">
        <v>506</v>
      </c>
      <c r="IE48" s="55"/>
      <c r="IF48" s="53" t="s">
        <v>506</v>
      </c>
      <c r="IG48" s="53" t="s">
        <v>506</v>
      </c>
      <c r="IH48" s="53" t="s">
        <v>506</v>
      </c>
      <c r="II48" s="53" t="s">
        <v>506</v>
      </c>
      <c r="IJ48" s="53" t="s">
        <v>506</v>
      </c>
      <c r="IK48" s="53" t="s">
        <v>506</v>
      </c>
      <c r="IL48" s="55"/>
      <c r="IM48" s="27"/>
      <c r="IN48" s="55"/>
      <c r="IO48" s="55"/>
      <c r="IP48" s="55"/>
      <c r="IQ48" s="55"/>
      <c r="IR48" s="55"/>
      <c r="IS48" s="55"/>
    </row>
    <row r="49" spans="1:255" ht="12.75">
      <c r="A49" t="s">
        <v>93</v>
      </c>
      <c r="B49" t="s">
        <v>201</v>
      </c>
      <c r="C49" t="s">
        <v>298</v>
      </c>
      <c r="D49" t="s">
        <v>162</v>
      </c>
      <c r="E49" t="s">
        <v>160</v>
      </c>
      <c r="F49" t="s">
        <v>161</v>
      </c>
      <c r="G49" s="1">
        <v>36161</v>
      </c>
      <c r="H49" t="s">
        <v>96</v>
      </c>
      <c r="I49" t="s">
        <v>299</v>
      </c>
      <c r="K49" t="s">
        <v>97</v>
      </c>
      <c r="L49" t="s">
        <v>136</v>
      </c>
      <c r="M49" t="s">
        <v>99</v>
      </c>
      <c r="N49" t="s">
        <v>99</v>
      </c>
      <c r="O49">
        <v>1</v>
      </c>
      <c r="P49" t="s">
        <v>204</v>
      </c>
      <c r="S49">
        <v>1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BC49" s="26">
        <v>100</v>
      </c>
      <c r="BD49" s="26">
        <v>44.8</v>
      </c>
      <c r="BE49" s="26">
        <v>100</v>
      </c>
      <c r="BF49" s="26">
        <v>56.2</v>
      </c>
      <c r="BG49" s="26">
        <v>100</v>
      </c>
      <c r="BH49" s="26">
        <v>37.2</v>
      </c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>
        <v>100</v>
      </c>
      <c r="CA49" s="26">
        <v>46.1</v>
      </c>
      <c r="CB49" s="26"/>
      <c r="CC49" s="26"/>
      <c r="CD49" s="26" t="s">
        <v>506</v>
      </c>
      <c r="CE49" s="29"/>
      <c r="CF49" s="26" t="s">
        <v>506</v>
      </c>
      <c r="CG49" s="29"/>
      <c r="CH49" s="26" t="s">
        <v>506</v>
      </c>
      <c r="CI49" s="29"/>
      <c r="CJ49" s="26" t="s">
        <v>506</v>
      </c>
      <c r="CK49" s="29"/>
      <c r="CL49" s="26" t="s">
        <v>506</v>
      </c>
      <c r="CM49" s="29"/>
      <c r="CN49" s="26" t="s">
        <v>506</v>
      </c>
      <c r="CO49" s="29"/>
      <c r="CP49" s="26" t="s">
        <v>506</v>
      </c>
      <c r="CQ49" s="29"/>
      <c r="CR49" s="26" t="s">
        <v>506</v>
      </c>
      <c r="CS49" s="29"/>
      <c r="CT49" s="26" t="s">
        <v>506</v>
      </c>
      <c r="CU49" s="29"/>
      <c r="CV49" s="26"/>
      <c r="CW49" s="26"/>
      <c r="CX49" s="26" t="s">
        <v>506</v>
      </c>
      <c r="CY49" s="29"/>
      <c r="CZ49" s="26" t="s">
        <v>506</v>
      </c>
      <c r="DA49" s="29"/>
      <c r="DB49" s="26" t="s">
        <v>506</v>
      </c>
      <c r="DC49" s="29"/>
      <c r="DD49" s="26" t="s">
        <v>506</v>
      </c>
      <c r="DE49" s="29"/>
      <c r="DF49" s="26" t="s">
        <v>506</v>
      </c>
      <c r="DG49" s="29"/>
      <c r="DH49" s="26" t="s">
        <v>506</v>
      </c>
      <c r="DI49" s="29"/>
      <c r="DJ49" s="26" t="s">
        <v>506</v>
      </c>
      <c r="DK49" s="29"/>
      <c r="DL49" s="26" t="s">
        <v>506</v>
      </c>
      <c r="DM49" s="29"/>
      <c r="DN49" s="26" t="s">
        <v>506</v>
      </c>
      <c r="DO49" s="29"/>
      <c r="DP49" s="26"/>
      <c r="DQ49" s="26"/>
      <c r="DR49" s="26"/>
      <c r="DS49" s="26"/>
      <c r="DT49" s="26"/>
      <c r="DU49" s="26"/>
      <c r="DV49" s="26">
        <v>100</v>
      </c>
      <c r="DW49" s="26">
        <v>13.8</v>
      </c>
      <c r="DX49" s="26">
        <v>100</v>
      </c>
      <c r="DY49" s="26">
        <v>2.8</v>
      </c>
      <c r="DZ49" s="26">
        <v>100</v>
      </c>
      <c r="EA49" s="26">
        <v>13.8</v>
      </c>
      <c r="EB49" s="26"/>
      <c r="EC49" s="41"/>
      <c r="ED49" t="s">
        <v>206</v>
      </c>
      <c r="EE49" s="37">
        <f t="shared" si="3"/>
        <v>13.8</v>
      </c>
      <c r="EG49" s="37"/>
      <c r="EI49" s="37"/>
      <c r="EK49" s="37"/>
      <c r="EM49" s="37"/>
      <c r="EO49" s="37"/>
      <c r="EQ49" s="37"/>
      <c r="ES49" s="37"/>
      <c r="EU49" s="37"/>
      <c r="EW49" s="37"/>
      <c r="GS49" s="53">
        <v>3.54</v>
      </c>
      <c r="GT49" s="53">
        <v>4.751333333</v>
      </c>
      <c r="GU49" s="53">
        <v>8.29</v>
      </c>
      <c r="GV49" s="53">
        <f t="shared" si="4"/>
        <v>8.291333333</v>
      </c>
      <c r="GW49" s="53"/>
      <c r="GX49" s="53">
        <f t="shared" si="5"/>
      </c>
      <c r="GY49" s="53">
        <v>0.09684987376958308</v>
      </c>
      <c r="GZ49" s="53"/>
      <c r="HA49" s="53">
        <v>0.12131968507748192</v>
      </c>
      <c r="HB49" s="53"/>
      <c r="HC49" s="53">
        <v>0.06389009166025177</v>
      </c>
      <c r="HD49" s="53"/>
      <c r="HE49" s="53" t="s">
        <v>506</v>
      </c>
      <c r="HF49" s="53"/>
      <c r="HG49" s="53" t="s">
        <v>506</v>
      </c>
      <c r="HH49" s="53"/>
      <c r="HI49" s="53" t="s">
        <v>506</v>
      </c>
      <c r="HJ49" s="53"/>
      <c r="HK49" s="53" t="s">
        <v>506</v>
      </c>
      <c r="HL49" s="53"/>
      <c r="HM49" s="53" t="s">
        <v>506</v>
      </c>
      <c r="HN49" s="53"/>
      <c r="HO49" s="53" t="s">
        <v>506</v>
      </c>
      <c r="HP49" s="53"/>
      <c r="HQ49" s="53" t="s">
        <v>506</v>
      </c>
      <c r="HR49" s="53"/>
      <c r="HS49" s="53" t="s">
        <v>506</v>
      </c>
      <c r="HT49" s="53"/>
      <c r="HU49" s="53" t="s">
        <v>506</v>
      </c>
      <c r="HV49" s="53"/>
      <c r="HW49" s="53">
        <v>0.09076447961562482</v>
      </c>
      <c r="HX49" s="53" t="s">
        <v>506</v>
      </c>
      <c r="HY49" s="53" t="s">
        <v>506</v>
      </c>
      <c r="HZ49" s="53" t="s">
        <v>506</v>
      </c>
      <c r="IA49" s="53" t="s">
        <v>506</v>
      </c>
      <c r="IB49" s="53" t="s">
        <v>506</v>
      </c>
      <c r="IC49" s="53" t="s">
        <v>506</v>
      </c>
      <c r="ID49" s="53" t="s">
        <v>506</v>
      </c>
      <c r="IE49" s="55"/>
      <c r="IF49" s="53" t="s">
        <v>506</v>
      </c>
      <c r="IG49" s="53" t="s">
        <v>506</v>
      </c>
      <c r="IH49" s="53" t="s">
        <v>506</v>
      </c>
      <c r="II49" s="53" t="s">
        <v>506</v>
      </c>
      <c r="IJ49" s="53" t="s">
        <v>506</v>
      </c>
      <c r="IK49" s="53" t="s">
        <v>506</v>
      </c>
      <c r="IL49" s="55"/>
      <c r="IM49" s="27"/>
      <c r="IN49" s="55"/>
      <c r="IO49" s="55"/>
      <c r="IP49" s="55"/>
      <c r="IQ49" s="55"/>
      <c r="IR49" s="55"/>
      <c r="IS49" s="55"/>
    </row>
    <row r="50" spans="1:255" ht="12.75">
      <c r="A50" t="s">
        <v>93</v>
      </c>
      <c r="B50" t="s">
        <v>201</v>
      </c>
      <c r="C50" t="s">
        <v>276</v>
      </c>
      <c r="D50">
        <v>733</v>
      </c>
      <c r="E50" t="s">
        <v>144</v>
      </c>
      <c r="F50" t="s">
        <v>145</v>
      </c>
      <c r="G50" s="1">
        <v>33786</v>
      </c>
      <c r="H50" t="s">
        <v>96</v>
      </c>
      <c r="I50" t="s">
        <v>277</v>
      </c>
      <c r="J50" t="s">
        <v>99</v>
      </c>
      <c r="K50" t="s">
        <v>97</v>
      </c>
      <c r="L50" t="s">
        <v>136</v>
      </c>
      <c r="M50" t="s">
        <v>99</v>
      </c>
      <c r="N50" t="s">
        <v>99</v>
      </c>
      <c r="O50">
        <v>1</v>
      </c>
      <c r="P50" t="s">
        <v>204</v>
      </c>
      <c r="S50">
        <v>1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BC50" s="26">
        <v>25</v>
      </c>
      <c r="BD50" s="26">
        <v>21.4</v>
      </c>
      <c r="BE50" s="26">
        <v>16.3</v>
      </c>
      <c r="BF50" s="26">
        <v>41.4</v>
      </c>
      <c r="BG50" s="26">
        <v>19.3</v>
      </c>
      <c r="BH50" s="26">
        <v>34.1</v>
      </c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>
        <v>19.2</v>
      </c>
      <c r="CA50" s="26">
        <v>32.3</v>
      </c>
      <c r="CB50" s="26"/>
      <c r="CC50" s="26"/>
      <c r="CD50" s="26" t="s">
        <v>506</v>
      </c>
      <c r="CE50" s="29"/>
      <c r="CF50" s="26" t="s">
        <v>506</v>
      </c>
      <c r="CG50" s="29"/>
      <c r="CH50" s="26" t="s">
        <v>506</v>
      </c>
      <c r="CI50" s="29"/>
      <c r="CJ50" s="26" t="s">
        <v>506</v>
      </c>
      <c r="CK50" s="29"/>
      <c r="CL50" s="26" t="s">
        <v>506</v>
      </c>
      <c r="CM50" s="29"/>
      <c r="CN50" s="26" t="s">
        <v>506</v>
      </c>
      <c r="CO50" s="29"/>
      <c r="CP50" s="26" t="s">
        <v>506</v>
      </c>
      <c r="CQ50" s="29"/>
      <c r="CR50" s="26" t="s">
        <v>506</v>
      </c>
      <c r="CS50" s="29"/>
      <c r="CT50" s="26" t="s">
        <v>506</v>
      </c>
      <c r="CU50" s="29"/>
      <c r="CV50" s="26"/>
      <c r="CW50" s="26"/>
      <c r="CX50" s="26" t="s">
        <v>506</v>
      </c>
      <c r="CY50" s="29"/>
      <c r="CZ50" s="26" t="s">
        <v>506</v>
      </c>
      <c r="DA50" s="29"/>
      <c r="DB50" s="26" t="s">
        <v>506</v>
      </c>
      <c r="DC50" s="29"/>
      <c r="DD50" s="26" t="s">
        <v>506</v>
      </c>
      <c r="DE50" s="29"/>
      <c r="DF50" s="26" t="s">
        <v>506</v>
      </c>
      <c r="DG50" s="29"/>
      <c r="DH50" s="26" t="s">
        <v>506</v>
      </c>
      <c r="DI50" s="29"/>
      <c r="DJ50" s="26" t="s">
        <v>506</v>
      </c>
      <c r="DK50" s="29"/>
      <c r="DL50" s="26" t="s">
        <v>506</v>
      </c>
      <c r="DM50" s="29"/>
      <c r="DN50" s="26" t="s">
        <v>506</v>
      </c>
      <c r="DO50" s="29"/>
      <c r="DP50" s="26"/>
      <c r="DQ50" s="26"/>
      <c r="DR50" s="26"/>
      <c r="DS50" s="26"/>
      <c r="DT50" s="26"/>
      <c r="DU50" s="26"/>
      <c r="DV50" s="26">
        <v>100</v>
      </c>
      <c r="DW50" s="26">
        <v>6.2</v>
      </c>
      <c r="DX50" s="26">
        <v>0</v>
      </c>
      <c r="DY50" s="26">
        <v>8.8</v>
      </c>
      <c r="DZ50" s="26">
        <v>0</v>
      </c>
      <c r="EA50" s="26">
        <v>17.3</v>
      </c>
      <c r="EB50" s="26"/>
      <c r="EC50" s="41"/>
      <c r="ED50" t="s">
        <v>206</v>
      </c>
      <c r="EE50" s="37">
        <f t="shared" si="3"/>
        <v>17.3</v>
      </c>
      <c r="EG50" s="37"/>
      <c r="EI50" s="37"/>
      <c r="EK50" s="37"/>
      <c r="EM50" s="37"/>
      <c r="EO50" s="37"/>
      <c r="EQ50" s="37"/>
      <c r="ES50" s="37"/>
      <c r="EU50" s="37"/>
      <c r="EW50" s="37"/>
      <c r="GS50" s="53">
        <v>4.3</v>
      </c>
      <c r="GT50" s="53">
        <v>2.5</v>
      </c>
      <c r="GU50" s="53">
        <v>6.8</v>
      </c>
      <c r="GV50" s="53">
        <f t="shared" si="4"/>
        <v>6.8</v>
      </c>
      <c r="GW50" s="53">
        <v>8.308395062</v>
      </c>
      <c r="GX50" s="53">
        <f t="shared" si="5"/>
        <v>51.75488127264018</v>
      </c>
      <c r="GY50" s="53">
        <v>0.04078142989594157</v>
      </c>
      <c r="GZ50" s="53"/>
      <c r="HA50" s="53">
        <v>0.05799172118971335</v>
      </c>
      <c r="HB50" s="53"/>
      <c r="HC50" s="53">
        <v>0.052646512738741665</v>
      </c>
      <c r="HD50" s="53"/>
      <c r="HE50" s="53" t="s">
        <v>506</v>
      </c>
      <c r="HF50" s="53"/>
      <c r="HG50" s="53" t="s">
        <v>506</v>
      </c>
      <c r="HH50" s="53"/>
      <c r="HI50" s="53" t="s">
        <v>506</v>
      </c>
      <c r="HJ50" s="53"/>
      <c r="HK50" s="53" t="s">
        <v>506</v>
      </c>
      <c r="HL50" s="53"/>
      <c r="HM50" s="53" t="s">
        <v>506</v>
      </c>
      <c r="HN50" s="53"/>
      <c r="HO50" s="53" t="s">
        <v>506</v>
      </c>
      <c r="HP50" s="53"/>
      <c r="HQ50" s="53" t="s">
        <v>506</v>
      </c>
      <c r="HR50" s="53"/>
      <c r="HS50" s="53" t="s">
        <v>506</v>
      </c>
      <c r="HT50" s="53"/>
      <c r="HU50" s="53" t="s">
        <v>506</v>
      </c>
      <c r="HV50" s="53"/>
      <c r="HW50" s="53">
        <v>0.05251889220601078</v>
      </c>
      <c r="HX50" s="53" t="s">
        <v>506</v>
      </c>
      <c r="HY50" s="53" t="s">
        <v>506</v>
      </c>
      <c r="HZ50" s="53" t="s">
        <v>506</v>
      </c>
      <c r="IA50" s="53" t="s">
        <v>506</v>
      </c>
      <c r="IB50" s="53" t="s">
        <v>506</v>
      </c>
      <c r="IC50" s="53" t="s">
        <v>506</v>
      </c>
      <c r="ID50" s="53" t="s">
        <v>506</v>
      </c>
      <c r="IE50" s="55"/>
      <c r="IF50" s="53" t="s">
        <v>506</v>
      </c>
      <c r="IG50" s="53" t="s">
        <v>506</v>
      </c>
      <c r="IH50" s="53" t="s">
        <v>506</v>
      </c>
      <c r="II50" s="53" t="s">
        <v>506</v>
      </c>
      <c r="IJ50" s="53" t="s">
        <v>506</v>
      </c>
      <c r="IK50" s="53" t="s">
        <v>506</v>
      </c>
      <c r="IL50" s="55"/>
      <c r="IM50" s="27"/>
      <c r="IN50" s="55"/>
      <c r="IO50" s="55"/>
      <c r="IP50" s="55"/>
      <c r="IQ50" s="55"/>
      <c r="IR50" s="55"/>
      <c r="IS50" s="55"/>
    </row>
    <row r="51" spans="1:255" ht="12.75">
      <c r="A51" t="s">
        <v>93</v>
      </c>
      <c r="B51" t="s">
        <v>201</v>
      </c>
      <c r="C51" t="s">
        <v>276</v>
      </c>
      <c r="D51" t="s">
        <v>146</v>
      </c>
      <c r="E51" t="s">
        <v>144</v>
      </c>
      <c r="F51" t="s">
        <v>145</v>
      </c>
      <c r="G51" s="1">
        <v>33786</v>
      </c>
      <c r="H51" t="s">
        <v>96</v>
      </c>
      <c r="I51" t="s">
        <v>277</v>
      </c>
      <c r="J51" t="s">
        <v>99</v>
      </c>
      <c r="K51" t="s">
        <v>97</v>
      </c>
      <c r="L51" t="s">
        <v>136</v>
      </c>
      <c r="M51" t="s">
        <v>99</v>
      </c>
      <c r="N51" t="s">
        <v>99</v>
      </c>
      <c r="O51">
        <v>1</v>
      </c>
      <c r="P51" t="s">
        <v>204</v>
      </c>
      <c r="S51">
        <v>1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BC51" s="26">
        <v>25</v>
      </c>
      <c r="BD51" s="26">
        <v>21.4</v>
      </c>
      <c r="BE51" s="26">
        <v>16.3</v>
      </c>
      <c r="BF51" s="26">
        <v>41.4</v>
      </c>
      <c r="BG51" s="26">
        <v>19.3</v>
      </c>
      <c r="BH51" s="26">
        <v>34.1</v>
      </c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>
        <v>19.2</v>
      </c>
      <c r="CA51" s="26">
        <v>32.3</v>
      </c>
      <c r="CB51" s="26"/>
      <c r="CC51" s="26"/>
      <c r="CD51" s="26" t="s">
        <v>506</v>
      </c>
      <c r="CE51" s="29"/>
      <c r="CF51" s="26" t="s">
        <v>506</v>
      </c>
      <c r="CG51" s="29"/>
      <c r="CH51" s="26" t="s">
        <v>506</v>
      </c>
      <c r="CI51" s="29"/>
      <c r="CJ51" s="26" t="s">
        <v>506</v>
      </c>
      <c r="CK51" s="29"/>
      <c r="CL51" s="26" t="s">
        <v>506</v>
      </c>
      <c r="CM51" s="29"/>
      <c r="CN51" s="26" t="s">
        <v>506</v>
      </c>
      <c r="CO51" s="29"/>
      <c r="CP51" s="26" t="s">
        <v>506</v>
      </c>
      <c r="CQ51" s="29"/>
      <c r="CR51" s="26" t="s">
        <v>506</v>
      </c>
      <c r="CS51" s="29"/>
      <c r="CT51" s="26" t="s">
        <v>506</v>
      </c>
      <c r="CU51" s="29"/>
      <c r="CV51" s="26"/>
      <c r="CW51" s="26"/>
      <c r="CX51" s="26" t="s">
        <v>506</v>
      </c>
      <c r="CY51" s="29"/>
      <c r="CZ51" s="26" t="s">
        <v>506</v>
      </c>
      <c r="DA51" s="29"/>
      <c r="DB51" s="26" t="s">
        <v>506</v>
      </c>
      <c r="DC51" s="29"/>
      <c r="DD51" s="26" t="s">
        <v>506</v>
      </c>
      <c r="DE51" s="29"/>
      <c r="DF51" s="26" t="s">
        <v>506</v>
      </c>
      <c r="DG51" s="29"/>
      <c r="DH51" s="26" t="s">
        <v>506</v>
      </c>
      <c r="DI51" s="29"/>
      <c r="DJ51" s="26" t="s">
        <v>506</v>
      </c>
      <c r="DK51" s="29"/>
      <c r="DL51" s="26" t="s">
        <v>506</v>
      </c>
      <c r="DM51" s="29"/>
      <c r="DN51" s="26" t="s">
        <v>506</v>
      </c>
      <c r="DO51" s="29"/>
      <c r="DP51" s="26"/>
      <c r="DQ51" s="26"/>
      <c r="DR51" s="26"/>
      <c r="DS51" s="26"/>
      <c r="DT51" s="26"/>
      <c r="DU51" s="26"/>
      <c r="DV51" s="26">
        <v>100</v>
      </c>
      <c r="DW51" s="26">
        <v>6.2</v>
      </c>
      <c r="DX51" s="26">
        <v>0</v>
      </c>
      <c r="DY51" s="26">
        <v>8.8</v>
      </c>
      <c r="DZ51" s="26">
        <v>0</v>
      </c>
      <c r="EA51" s="26">
        <v>17.3</v>
      </c>
      <c r="EB51" s="26"/>
      <c r="EC51" s="41"/>
      <c r="ED51" t="s">
        <v>206</v>
      </c>
      <c r="EE51" s="37">
        <f t="shared" si="3"/>
        <v>17.3</v>
      </c>
      <c r="EG51" s="37"/>
      <c r="EI51" s="37"/>
      <c r="EK51" s="37"/>
      <c r="EM51" s="37"/>
      <c r="EO51" s="37"/>
      <c r="EQ51" s="37"/>
      <c r="ES51" s="37"/>
      <c r="EU51" s="37"/>
      <c r="EW51" s="37"/>
      <c r="GS51" s="53">
        <v>4.3</v>
      </c>
      <c r="GT51" s="53">
        <v>2.5</v>
      </c>
      <c r="GU51" s="53">
        <v>6.8</v>
      </c>
      <c r="GV51" s="53">
        <f t="shared" si="4"/>
        <v>6.8</v>
      </c>
      <c r="GW51" s="53">
        <v>8.308395062</v>
      </c>
      <c r="GX51" s="53">
        <f t="shared" si="5"/>
        <v>51.75488127264018</v>
      </c>
      <c r="GY51" s="53">
        <v>0.04078142989594157</v>
      </c>
      <c r="GZ51" s="53"/>
      <c r="HA51" s="53">
        <v>0.05799172118971335</v>
      </c>
      <c r="HB51" s="53"/>
      <c r="HC51" s="53">
        <v>0.052646512738741665</v>
      </c>
      <c r="HD51" s="53"/>
      <c r="HE51" s="53" t="s">
        <v>506</v>
      </c>
      <c r="HF51" s="53"/>
      <c r="HG51" s="53" t="s">
        <v>506</v>
      </c>
      <c r="HH51" s="53"/>
      <c r="HI51" s="53" t="s">
        <v>506</v>
      </c>
      <c r="HJ51" s="53"/>
      <c r="HK51" s="53" t="s">
        <v>506</v>
      </c>
      <c r="HL51" s="53"/>
      <c r="HM51" s="53" t="s">
        <v>506</v>
      </c>
      <c r="HN51" s="53"/>
      <c r="HO51" s="53" t="s">
        <v>506</v>
      </c>
      <c r="HP51" s="53"/>
      <c r="HQ51" s="53" t="s">
        <v>506</v>
      </c>
      <c r="HR51" s="53"/>
      <c r="HS51" s="53" t="s">
        <v>506</v>
      </c>
      <c r="HT51" s="53"/>
      <c r="HU51" s="53" t="s">
        <v>506</v>
      </c>
      <c r="HV51" s="53"/>
      <c r="HW51" s="53">
        <v>0.05251889220601078</v>
      </c>
      <c r="HX51" s="53" t="s">
        <v>506</v>
      </c>
      <c r="HY51" s="53" t="s">
        <v>506</v>
      </c>
      <c r="HZ51" s="53" t="s">
        <v>506</v>
      </c>
      <c r="IA51" s="53" t="s">
        <v>506</v>
      </c>
      <c r="IB51" s="53" t="s">
        <v>506</v>
      </c>
      <c r="IC51" s="53" t="s">
        <v>506</v>
      </c>
      <c r="ID51" s="53" t="s">
        <v>506</v>
      </c>
      <c r="IE51" s="55"/>
      <c r="IF51" s="53" t="s">
        <v>506</v>
      </c>
      <c r="IG51" s="53" t="s">
        <v>506</v>
      </c>
      <c r="IH51" s="53" t="s">
        <v>506</v>
      </c>
      <c r="II51" s="53" t="s">
        <v>506</v>
      </c>
      <c r="IJ51" s="53" t="s">
        <v>506</v>
      </c>
      <c r="IK51" s="53" t="s">
        <v>506</v>
      </c>
      <c r="IL51" s="55"/>
      <c r="IM51" s="27"/>
      <c r="IN51" s="55"/>
      <c r="IO51" s="55"/>
      <c r="IP51" s="55"/>
      <c r="IQ51" s="55"/>
      <c r="IR51" s="55"/>
      <c r="IS51" s="55"/>
    </row>
    <row r="52" spans="1:255" ht="12.75">
      <c r="A52" t="s">
        <v>93</v>
      </c>
      <c r="B52" t="s">
        <v>201</v>
      </c>
      <c r="C52" t="s">
        <v>424</v>
      </c>
      <c r="D52">
        <v>735</v>
      </c>
      <c r="E52" t="s">
        <v>389</v>
      </c>
      <c r="F52" t="s">
        <v>390</v>
      </c>
      <c r="G52" s="1">
        <v>35217</v>
      </c>
      <c r="H52" t="s">
        <v>96</v>
      </c>
      <c r="I52" t="s">
        <v>277</v>
      </c>
      <c r="J52" t="s">
        <v>425</v>
      </c>
      <c r="K52" t="s">
        <v>97</v>
      </c>
      <c r="L52" t="s">
        <v>98</v>
      </c>
      <c r="M52" t="s">
        <v>99</v>
      </c>
      <c r="N52" t="s">
        <v>99</v>
      </c>
      <c r="O52">
        <v>2</v>
      </c>
      <c r="P52" t="s">
        <v>347</v>
      </c>
      <c r="S52">
        <v>1</v>
      </c>
      <c r="T52">
        <v>1</v>
      </c>
      <c r="U52">
        <v>3</v>
      </c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BC52" s="26">
        <v>5.7</v>
      </c>
      <c r="BD52" s="26">
        <v>113.7</v>
      </c>
      <c r="BE52" s="26">
        <v>6.1</v>
      </c>
      <c r="BF52" s="26">
        <v>104</v>
      </c>
      <c r="BG52" s="26">
        <v>6.3</v>
      </c>
      <c r="BH52" s="26">
        <v>104.3</v>
      </c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>
        <v>6</v>
      </c>
      <c r="CA52" s="26">
        <v>107.3</v>
      </c>
      <c r="CB52" s="26"/>
      <c r="CC52" s="26"/>
      <c r="CD52" s="26" t="s">
        <v>506</v>
      </c>
      <c r="CE52" s="29"/>
      <c r="CF52" s="26" t="s">
        <v>506</v>
      </c>
      <c r="CG52" s="29"/>
      <c r="CH52" s="26" t="s">
        <v>506</v>
      </c>
      <c r="CI52" s="29"/>
      <c r="CJ52" s="26" t="s">
        <v>506</v>
      </c>
      <c r="CK52" s="29"/>
      <c r="CL52" s="26" t="s">
        <v>506</v>
      </c>
      <c r="CM52" s="29"/>
      <c r="CN52" s="26" t="s">
        <v>506</v>
      </c>
      <c r="CO52" s="29"/>
      <c r="CP52" s="26" t="s">
        <v>506</v>
      </c>
      <c r="CQ52" s="29"/>
      <c r="CR52" s="26" t="s">
        <v>506</v>
      </c>
      <c r="CS52" s="29"/>
      <c r="CT52" s="26" t="s">
        <v>506</v>
      </c>
      <c r="CU52" s="29"/>
      <c r="CV52" s="26"/>
      <c r="CW52" s="26"/>
      <c r="CX52" s="26" t="s">
        <v>506</v>
      </c>
      <c r="CY52" s="29"/>
      <c r="CZ52" s="26" t="s">
        <v>506</v>
      </c>
      <c r="DA52" s="29"/>
      <c r="DB52" s="26" t="s">
        <v>506</v>
      </c>
      <c r="DC52" s="29"/>
      <c r="DD52" s="26" t="s">
        <v>506</v>
      </c>
      <c r="DE52" s="29"/>
      <c r="DF52" s="26" t="s">
        <v>506</v>
      </c>
      <c r="DG52" s="29"/>
      <c r="DH52" s="26" t="s">
        <v>506</v>
      </c>
      <c r="DI52" s="29"/>
      <c r="DJ52" s="26" t="s">
        <v>506</v>
      </c>
      <c r="DK52" s="29"/>
      <c r="DL52" s="26" t="s">
        <v>506</v>
      </c>
      <c r="DM52" s="29"/>
      <c r="DN52" s="26" t="s">
        <v>506</v>
      </c>
      <c r="DO52" s="29"/>
      <c r="DP52" s="26"/>
      <c r="DQ52" s="26"/>
      <c r="DR52" s="26"/>
      <c r="DS52" s="26"/>
      <c r="DT52" s="26"/>
      <c r="DU52" s="26"/>
      <c r="DV52" s="26">
        <v>98.7</v>
      </c>
      <c r="DW52" s="26">
        <v>5.2</v>
      </c>
      <c r="DX52" s="26">
        <v>100</v>
      </c>
      <c r="DY52" s="26">
        <v>1.2</v>
      </c>
      <c r="DZ52" s="26">
        <v>0.1</v>
      </c>
      <c r="EA52" s="26">
        <v>100.9</v>
      </c>
      <c r="EB52" s="26"/>
      <c r="EC52" s="41"/>
      <c r="ED52" t="s">
        <v>206</v>
      </c>
      <c r="EE52" s="37">
        <f t="shared" si="3"/>
        <v>100.9</v>
      </c>
      <c r="EG52" s="37"/>
      <c r="EI52" s="37"/>
      <c r="EK52" s="37"/>
      <c r="EM52" s="37"/>
      <c r="EO52" s="37"/>
      <c r="EQ52" s="37"/>
      <c r="ES52" s="37"/>
      <c r="EU52" s="37"/>
      <c r="EW52" s="37"/>
      <c r="GS52" s="53">
        <v>55.30151111</v>
      </c>
      <c r="GT52" s="53">
        <v>28.511616</v>
      </c>
      <c r="GU52" s="53">
        <v>83.81</v>
      </c>
      <c r="GV52" s="53">
        <f t="shared" si="4"/>
        <v>83.81312711</v>
      </c>
      <c r="GW52" s="53">
        <v>76.63095238</v>
      </c>
      <c r="GX52" s="53">
        <f t="shared" si="5"/>
        <v>72.16602350936357</v>
      </c>
      <c r="GY52" s="53">
        <v>0.1325712341414154</v>
      </c>
      <c r="GZ52" s="53"/>
      <c r="HA52" s="53">
        <v>0.1209630427430172</v>
      </c>
      <c r="HB52" s="53"/>
      <c r="HC52" s="53">
        <v>0.12137236945654636</v>
      </c>
      <c r="HD52" s="53"/>
      <c r="HE52" s="53" t="s">
        <v>506</v>
      </c>
      <c r="HF52" s="53"/>
      <c r="HG52" s="53" t="s">
        <v>506</v>
      </c>
      <c r="HH52" s="53"/>
      <c r="HI52" s="53" t="s">
        <v>506</v>
      </c>
      <c r="HJ52" s="53"/>
      <c r="HK52" s="53" t="s">
        <v>506</v>
      </c>
      <c r="HL52" s="53"/>
      <c r="HM52" s="53" t="s">
        <v>506</v>
      </c>
      <c r="HN52" s="53"/>
      <c r="HO52" s="53" t="s">
        <v>506</v>
      </c>
      <c r="HP52" s="53"/>
      <c r="HQ52" s="53" t="s">
        <v>506</v>
      </c>
      <c r="HR52" s="53"/>
      <c r="HS52" s="53" t="s">
        <v>506</v>
      </c>
      <c r="HT52" s="53"/>
      <c r="HU52" s="53" t="s">
        <v>506</v>
      </c>
      <c r="HV52" s="53"/>
      <c r="HW52" s="53">
        <v>0.12500470543391987</v>
      </c>
      <c r="HX52" s="53">
        <v>0.0004523522310651738</v>
      </c>
      <c r="HY52" s="53" t="s">
        <v>506</v>
      </c>
      <c r="HZ52" s="53" t="s">
        <v>506</v>
      </c>
      <c r="IA52" s="53" t="s">
        <v>506</v>
      </c>
      <c r="IB52" s="53" t="s">
        <v>506</v>
      </c>
      <c r="IC52" s="53" t="s">
        <v>506</v>
      </c>
      <c r="ID52" s="53" t="s">
        <v>506</v>
      </c>
      <c r="IE52" s="55"/>
      <c r="IF52" s="53" t="s">
        <v>506</v>
      </c>
      <c r="IG52" s="53" t="s">
        <v>506</v>
      </c>
      <c r="IH52" s="53" t="s">
        <v>506</v>
      </c>
      <c r="II52" s="53" t="s">
        <v>506</v>
      </c>
      <c r="IJ52" s="53" t="s">
        <v>506</v>
      </c>
      <c r="IK52" s="53" t="s">
        <v>506</v>
      </c>
      <c r="IL52" s="55"/>
      <c r="IM52" s="27"/>
      <c r="IN52" s="55"/>
      <c r="IO52" s="55"/>
      <c r="IP52" s="55"/>
      <c r="IQ52" s="55"/>
      <c r="IR52" s="55"/>
      <c r="IS52" s="55"/>
    </row>
    <row r="53" spans="1:255" ht="12.75">
      <c r="A53" t="s">
        <v>93</v>
      </c>
      <c r="B53" t="s">
        <v>201</v>
      </c>
      <c r="C53" t="s">
        <v>0</v>
      </c>
      <c r="D53">
        <v>735</v>
      </c>
      <c r="E53" t="s">
        <v>389</v>
      </c>
      <c r="F53" t="s">
        <v>390</v>
      </c>
      <c r="G53" s="1">
        <v>36434</v>
      </c>
      <c r="H53" t="s">
        <v>96</v>
      </c>
      <c r="I53" t="s">
        <v>1</v>
      </c>
      <c r="J53" t="s">
        <v>209</v>
      </c>
      <c r="K53" t="s">
        <v>97</v>
      </c>
      <c r="L53" t="s">
        <v>98</v>
      </c>
      <c r="M53" t="s">
        <v>99</v>
      </c>
      <c r="N53" t="s">
        <v>99</v>
      </c>
      <c r="O53">
        <v>1</v>
      </c>
      <c r="P53" t="s">
        <v>204</v>
      </c>
      <c r="S53">
        <v>1</v>
      </c>
      <c r="T53">
        <v>1</v>
      </c>
      <c r="U53">
        <v>1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BC53" s="26">
        <v>20</v>
      </c>
      <c r="BD53" s="26">
        <v>87</v>
      </c>
      <c r="BE53" s="26">
        <v>27</v>
      </c>
      <c r="BF53" s="26">
        <v>62.3</v>
      </c>
      <c r="BG53" s="26">
        <v>25</v>
      </c>
      <c r="BH53" s="26">
        <v>66.2</v>
      </c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>
        <v>24</v>
      </c>
      <c r="CA53" s="26">
        <v>71.8</v>
      </c>
      <c r="CB53" s="26"/>
      <c r="CC53" s="26"/>
      <c r="CD53" s="26" t="s">
        <v>506</v>
      </c>
      <c r="CE53" s="29"/>
      <c r="CF53" s="26" t="s">
        <v>506</v>
      </c>
      <c r="CG53" s="29"/>
      <c r="CH53" s="26" t="s">
        <v>506</v>
      </c>
      <c r="CI53" s="29"/>
      <c r="CJ53" s="26" t="s">
        <v>506</v>
      </c>
      <c r="CK53" s="29"/>
      <c r="CL53" s="26" t="s">
        <v>506</v>
      </c>
      <c r="CM53" s="29"/>
      <c r="CN53" s="26" t="s">
        <v>506</v>
      </c>
      <c r="CO53" s="29"/>
      <c r="CP53" s="26" t="s">
        <v>506</v>
      </c>
      <c r="CQ53" s="29"/>
      <c r="CR53" s="26" t="s">
        <v>506</v>
      </c>
      <c r="CS53" s="29"/>
      <c r="CT53" s="26" t="s">
        <v>506</v>
      </c>
      <c r="CU53" s="29"/>
      <c r="CV53" s="26"/>
      <c r="CW53" s="26"/>
      <c r="CX53" s="26" t="s">
        <v>506</v>
      </c>
      <c r="CY53" s="29"/>
      <c r="CZ53" s="26" t="s">
        <v>506</v>
      </c>
      <c r="DA53" s="29"/>
      <c r="DB53" s="26" t="s">
        <v>506</v>
      </c>
      <c r="DC53" s="29"/>
      <c r="DD53" s="26" t="s">
        <v>506</v>
      </c>
      <c r="DE53" s="29"/>
      <c r="DF53" s="26" t="s">
        <v>506</v>
      </c>
      <c r="DG53" s="29"/>
      <c r="DH53" s="26" t="s">
        <v>506</v>
      </c>
      <c r="DI53" s="29"/>
      <c r="DJ53" s="26" t="s">
        <v>506</v>
      </c>
      <c r="DK53" s="29"/>
      <c r="DL53" s="26" t="s">
        <v>506</v>
      </c>
      <c r="DM53" s="29"/>
      <c r="DN53" s="26" t="s">
        <v>506</v>
      </c>
      <c r="DO53" s="29"/>
      <c r="DP53" s="26"/>
      <c r="DQ53" s="26"/>
      <c r="DR53" s="26"/>
      <c r="DS53" s="26"/>
      <c r="DT53" s="26"/>
      <c r="DU53" s="26"/>
      <c r="DV53" s="26">
        <v>0</v>
      </c>
      <c r="DW53" s="26">
        <v>54.8</v>
      </c>
      <c r="DX53" s="26"/>
      <c r="DY53" s="26"/>
      <c r="DZ53" s="40">
        <v>0</v>
      </c>
      <c r="EA53" s="39">
        <v>54.78783116052691</v>
      </c>
      <c r="EB53" s="39"/>
      <c r="EC53" s="41"/>
      <c r="ED53" t="s">
        <v>206</v>
      </c>
      <c r="EE53" s="37">
        <f t="shared" si="3"/>
        <v>54.78783116052691</v>
      </c>
      <c r="EG53" s="37"/>
      <c r="EI53" s="37"/>
      <c r="EK53" s="37"/>
      <c r="EM53" s="37"/>
      <c r="EO53" s="37"/>
      <c r="EQ53" s="37"/>
      <c r="ES53" s="37"/>
      <c r="EU53" s="37"/>
      <c r="EW53" s="37"/>
      <c r="GS53" s="53">
        <v>56.9127762</v>
      </c>
      <c r="GT53" s="53">
        <v>22.1346876</v>
      </c>
      <c r="GU53" s="53">
        <v>79.05</v>
      </c>
      <c r="GV53" s="53">
        <f t="shared" si="4"/>
        <v>79.0474638</v>
      </c>
      <c r="GW53" s="53">
        <v>77.59952381</v>
      </c>
      <c r="GX53" s="53">
        <f t="shared" si="5"/>
        <v>73.3416565021058</v>
      </c>
      <c r="GY53" s="53" t="s">
        <v>506</v>
      </c>
      <c r="GZ53" s="53"/>
      <c r="HA53" s="53" t="s">
        <v>506</v>
      </c>
      <c r="HB53" s="53"/>
      <c r="HC53" s="53" t="s">
        <v>506</v>
      </c>
      <c r="HD53" s="53"/>
      <c r="HE53" s="53" t="s">
        <v>506</v>
      </c>
      <c r="HF53" s="53"/>
      <c r="HG53" s="53" t="s">
        <v>506</v>
      </c>
      <c r="HH53" s="53"/>
      <c r="HI53" s="53" t="s">
        <v>506</v>
      </c>
      <c r="HJ53" s="53"/>
      <c r="HK53" s="53" t="s">
        <v>506</v>
      </c>
      <c r="HL53" s="53"/>
      <c r="HM53" s="53" t="s">
        <v>506</v>
      </c>
      <c r="HN53" s="53"/>
      <c r="HO53" s="53" t="s">
        <v>506</v>
      </c>
      <c r="HP53" s="53"/>
      <c r="HQ53" s="53" t="s">
        <v>506</v>
      </c>
      <c r="HR53" s="53"/>
      <c r="HS53" s="53" t="s">
        <v>506</v>
      </c>
      <c r="HT53" s="53"/>
      <c r="HU53" s="53" t="s">
        <v>506</v>
      </c>
      <c r="HV53" s="53"/>
      <c r="HW53" s="53" t="s">
        <v>506</v>
      </c>
      <c r="HX53" s="53" t="s">
        <v>506</v>
      </c>
      <c r="HY53" s="53" t="s">
        <v>506</v>
      </c>
      <c r="HZ53" s="53" t="s">
        <v>506</v>
      </c>
      <c r="IA53" s="53" t="s">
        <v>506</v>
      </c>
      <c r="IB53" s="53" t="s">
        <v>506</v>
      </c>
      <c r="IC53" s="53" t="s">
        <v>506</v>
      </c>
      <c r="ID53" s="53" t="s">
        <v>506</v>
      </c>
      <c r="IE53" s="55"/>
      <c r="IF53" s="53" t="s">
        <v>506</v>
      </c>
      <c r="IG53" s="53" t="s">
        <v>506</v>
      </c>
      <c r="IH53" s="53" t="s">
        <v>506</v>
      </c>
      <c r="II53" s="53" t="s">
        <v>506</v>
      </c>
      <c r="IJ53" s="53" t="s">
        <v>506</v>
      </c>
      <c r="IK53" s="53" t="s">
        <v>506</v>
      </c>
      <c r="IL53" s="55"/>
      <c r="IM53" s="27"/>
      <c r="IN53" s="55"/>
      <c r="IO53" s="55"/>
      <c r="IP53" s="55"/>
      <c r="IQ53" s="55"/>
      <c r="IR53" s="55"/>
      <c r="IS53" s="55"/>
    </row>
    <row r="54" spans="1:255" ht="12.75">
      <c r="A54" t="s">
        <v>93</v>
      </c>
      <c r="B54" t="s">
        <v>201</v>
      </c>
      <c r="C54" t="s">
        <v>388</v>
      </c>
      <c r="D54">
        <v>737</v>
      </c>
      <c r="E54" t="s">
        <v>389</v>
      </c>
      <c r="F54" t="s">
        <v>390</v>
      </c>
      <c r="G54" s="1">
        <v>35217</v>
      </c>
      <c r="H54" t="s">
        <v>96</v>
      </c>
      <c r="I54" t="s">
        <v>391</v>
      </c>
      <c r="J54" t="s">
        <v>392</v>
      </c>
      <c r="K54" t="s">
        <v>97</v>
      </c>
      <c r="L54" t="s">
        <v>127</v>
      </c>
      <c r="M54" t="s">
        <v>99</v>
      </c>
      <c r="N54" t="s">
        <v>99</v>
      </c>
      <c r="O54">
        <v>2</v>
      </c>
      <c r="P54" t="s">
        <v>347</v>
      </c>
      <c r="S54">
        <v>1</v>
      </c>
      <c r="T54">
        <v>1</v>
      </c>
      <c r="U54">
        <v>3</v>
      </c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BC54" s="26">
        <v>55.5</v>
      </c>
      <c r="BD54" s="26">
        <v>40.6</v>
      </c>
      <c r="BE54" s="26">
        <v>52.8</v>
      </c>
      <c r="BF54" s="26">
        <v>39.1</v>
      </c>
      <c r="BG54" s="26">
        <v>53.7</v>
      </c>
      <c r="BH54" s="26">
        <v>39.8</v>
      </c>
      <c r="BI54" s="26">
        <v>53.8</v>
      </c>
      <c r="BJ54" s="26">
        <v>39.1</v>
      </c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>
        <v>54</v>
      </c>
      <c r="CA54" s="26">
        <v>39.6</v>
      </c>
      <c r="CB54" s="26"/>
      <c r="CC54" s="26"/>
      <c r="CD54" s="26" t="s">
        <v>506</v>
      </c>
      <c r="CE54" s="29"/>
      <c r="CF54" s="26" t="s">
        <v>506</v>
      </c>
      <c r="CG54" s="29"/>
      <c r="CH54" s="26" t="s">
        <v>506</v>
      </c>
      <c r="CI54" s="29"/>
      <c r="CJ54" s="26" t="s">
        <v>506</v>
      </c>
      <c r="CK54" s="29"/>
      <c r="CL54" s="26" t="s">
        <v>506</v>
      </c>
      <c r="CM54" s="29"/>
      <c r="CN54" s="26" t="s">
        <v>506</v>
      </c>
      <c r="CO54" s="29"/>
      <c r="CP54" s="26" t="s">
        <v>506</v>
      </c>
      <c r="CQ54" s="29"/>
      <c r="CR54" s="26" t="s">
        <v>506</v>
      </c>
      <c r="CS54" s="29"/>
      <c r="CT54" s="26" t="s">
        <v>506</v>
      </c>
      <c r="CU54" s="29"/>
      <c r="CV54" s="26"/>
      <c r="CW54" s="26"/>
      <c r="CX54" s="26" t="s">
        <v>506</v>
      </c>
      <c r="CY54" s="29"/>
      <c r="CZ54" s="26" t="s">
        <v>506</v>
      </c>
      <c r="DA54" s="29"/>
      <c r="DB54" s="26" t="s">
        <v>506</v>
      </c>
      <c r="DC54" s="29"/>
      <c r="DD54" s="26" t="s">
        <v>506</v>
      </c>
      <c r="DE54" s="29"/>
      <c r="DF54" s="26" t="s">
        <v>506</v>
      </c>
      <c r="DG54" s="29"/>
      <c r="DH54" s="26" t="s">
        <v>506</v>
      </c>
      <c r="DI54" s="29"/>
      <c r="DJ54" s="26" t="s">
        <v>506</v>
      </c>
      <c r="DK54" s="29"/>
      <c r="DL54" s="26" t="s">
        <v>506</v>
      </c>
      <c r="DM54" s="29"/>
      <c r="DN54" s="26" t="s">
        <v>506</v>
      </c>
      <c r="DO54" s="29"/>
      <c r="DP54" s="26"/>
      <c r="DQ54" s="26"/>
      <c r="DR54" s="26"/>
      <c r="DS54" s="26"/>
      <c r="DT54" s="26"/>
      <c r="DU54" s="26"/>
      <c r="DV54" s="26">
        <v>99.4</v>
      </c>
      <c r="DW54" s="26">
        <v>5</v>
      </c>
      <c r="DX54" s="26">
        <v>100</v>
      </c>
      <c r="DY54" s="26">
        <v>1.1</v>
      </c>
      <c r="DZ54" s="26">
        <v>45.7</v>
      </c>
      <c r="EA54" s="26">
        <v>33.5</v>
      </c>
      <c r="EB54" s="26"/>
      <c r="EC54" s="41"/>
      <c r="ED54" t="s">
        <v>206</v>
      </c>
      <c r="EE54" s="37">
        <f t="shared" si="3"/>
        <v>33.5</v>
      </c>
      <c r="EG54" s="37"/>
      <c r="EI54" s="37"/>
      <c r="EK54" s="37"/>
      <c r="EM54" s="37"/>
      <c r="EO54" s="37"/>
      <c r="EQ54" s="37"/>
      <c r="ES54" s="37"/>
      <c r="EU54" s="37"/>
      <c r="EW54" s="37"/>
      <c r="GS54" s="53">
        <v>32.56777888</v>
      </c>
      <c r="GT54" s="53">
        <v>6.7</v>
      </c>
      <c r="GU54" s="53">
        <v>39.27</v>
      </c>
      <c r="GV54" s="53">
        <f t="shared" si="4"/>
        <v>39.26777888</v>
      </c>
      <c r="GW54" s="53">
        <v>43.26685714</v>
      </c>
      <c r="GX54" s="53">
        <f t="shared" si="5"/>
        <v>75.27188483928786</v>
      </c>
      <c r="GY54" s="53">
        <v>0.026011483618348957</v>
      </c>
      <c r="GZ54" s="53"/>
      <c r="HA54" s="53">
        <v>0.026385870569008832</v>
      </c>
      <c r="HB54" s="53"/>
      <c r="HC54" s="53">
        <v>0.02644036811273218</v>
      </c>
      <c r="HD54" s="53"/>
      <c r="HE54" s="53">
        <v>0.026582917133426594</v>
      </c>
      <c r="HF54" s="53"/>
      <c r="HG54" s="53" t="s">
        <v>506</v>
      </c>
      <c r="HH54" s="53"/>
      <c r="HI54" s="53" t="s">
        <v>506</v>
      </c>
      <c r="HJ54" s="53"/>
      <c r="HK54" s="53" t="s">
        <v>506</v>
      </c>
      <c r="HL54" s="53"/>
      <c r="HM54" s="53" t="s">
        <v>506</v>
      </c>
      <c r="HN54" s="53"/>
      <c r="HO54" s="53" t="s">
        <v>506</v>
      </c>
      <c r="HP54" s="53"/>
      <c r="HQ54" s="53" t="s">
        <v>506</v>
      </c>
      <c r="HR54" s="53"/>
      <c r="HS54" s="53" t="s">
        <v>506</v>
      </c>
      <c r="HT54" s="53"/>
      <c r="HU54" s="53" t="s">
        <v>506</v>
      </c>
      <c r="HV54" s="53"/>
      <c r="HW54" s="53">
        <v>0.026384177684833747</v>
      </c>
      <c r="HX54" s="53">
        <v>0.0005434316119215126</v>
      </c>
      <c r="HY54" s="53" t="s">
        <v>506</v>
      </c>
      <c r="HZ54" s="53" t="s">
        <v>506</v>
      </c>
      <c r="IA54" s="53" t="s">
        <v>506</v>
      </c>
      <c r="IB54" s="53" t="s">
        <v>506</v>
      </c>
      <c r="IC54" s="53" t="s">
        <v>506</v>
      </c>
      <c r="ID54" s="53" t="s">
        <v>506</v>
      </c>
      <c r="IE54" s="55"/>
      <c r="IF54" s="53" t="s">
        <v>506</v>
      </c>
      <c r="IG54" s="53" t="s">
        <v>506</v>
      </c>
      <c r="IH54" s="53" t="s">
        <v>506</v>
      </c>
      <c r="II54" s="53" t="s">
        <v>506</v>
      </c>
      <c r="IJ54" s="53" t="s">
        <v>506</v>
      </c>
      <c r="IK54" s="53" t="s">
        <v>506</v>
      </c>
      <c r="IL54" s="55"/>
      <c r="IM54" s="27"/>
      <c r="IN54" s="55"/>
      <c r="IO54" s="55"/>
      <c r="IP54" s="55"/>
      <c r="IQ54" s="55"/>
      <c r="IR54" s="55"/>
      <c r="IS54" s="55"/>
    </row>
    <row r="55" spans="1:255" ht="12.75">
      <c r="A55" t="s">
        <v>93</v>
      </c>
      <c r="B55" t="s">
        <v>201</v>
      </c>
      <c r="C55" t="s">
        <v>421</v>
      </c>
      <c r="D55">
        <v>737</v>
      </c>
      <c r="E55" t="s">
        <v>389</v>
      </c>
      <c r="F55" t="s">
        <v>390</v>
      </c>
      <c r="G55" s="1">
        <v>36465</v>
      </c>
      <c r="H55" t="s">
        <v>96</v>
      </c>
      <c r="I55" t="s">
        <v>422</v>
      </c>
      <c r="J55" t="s">
        <v>209</v>
      </c>
      <c r="K55" t="s">
        <v>97</v>
      </c>
      <c r="L55" t="s">
        <v>127</v>
      </c>
      <c r="M55" t="s">
        <v>99</v>
      </c>
      <c r="N55" t="s">
        <v>99</v>
      </c>
      <c r="O55">
        <v>1</v>
      </c>
      <c r="P55" t="s">
        <v>347</v>
      </c>
      <c r="S55">
        <v>1</v>
      </c>
      <c r="T55">
        <v>1</v>
      </c>
      <c r="U55">
        <v>1</v>
      </c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BC55" s="26"/>
      <c r="BD55" s="26">
        <v>82</v>
      </c>
      <c r="BE55" s="26"/>
      <c r="BF55" s="26">
        <v>96.1</v>
      </c>
      <c r="BG55" s="26"/>
      <c r="BH55" s="26">
        <v>86.3</v>
      </c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>
        <v>88.1</v>
      </c>
      <c r="CB55" s="26"/>
      <c r="CC55" s="26"/>
      <c r="CD55" s="26" t="s">
        <v>506</v>
      </c>
      <c r="CE55" s="29"/>
      <c r="CF55" s="26" t="s">
        <v>506</v>
      </c>
      <c r="CG55" s="29"/>
      <c r="CH55" s="26" t="s">
        <v>506</v>
      </c>
      <c r="CI55" s="29"/>
      <c r="CJ55" s="26" t="s">
        <v>506</v>
      </c>
      <c r="CK55" s="29"/>
      <c r="CL55" s="26" t="s">
        <v>506</v>
      </c>
      <c r="CM55" s="29"/>
      <c r="CN55" s="26" t="s">
        <v>506</v>
      </c>
      <c r="CO55" s="29"/>
      <c r="CP55" s="26" t="s">
        <v>506</v>
      </c>
      <c r="CQ55" s="29"/>
      <c r="CR55" s="26" t="s">
        <v>506</v>
      </c>
      <c r="CS55" s="29"/>
      <c r="CT55" s="26" t="s">
        <v>506</v>
      </c>
      <c r="CU55" s="29"/>
      <c r="CV55" s="26"/>
      <c r="CW55" s="26"/>
      <c r="CX55" s="26" t="s">
        <v>506</v>
      </c>
      <c r="CY55" s="29"/>
      <c r="CZ55" s="26" t="s">
        <v>506</v>
      </c>
      <c r="DA55" s="29"/>
      <c r="DB55" s="26" t="s">
        <v>506</v>
      </c>
      <c r="DC55" s="29"/>
      <c r="DD55" s="26" t="s">
        <v>506</v>
      </c>
      <c r="DE55" s="29"/>
      <c r="DF55" s="26" t="s">
        <v>506</v>
      </c>
      <c r="DG55" s="29"/>
      <c r="DH55" s="26" t="s">
        <v>506</v>
      </c>
      <c r="DI55" s="29"/>
      <c r="DJ55" s="26" t="s">
        <v>506</v>
      </c>
      <c r="DK55" s="29"/>
      <c r="DL55" s="26" t="s">
        <v>506</v>
      </c>
      <c r="DM55" s="29"/>
      <c r="DN55" s="26" t="s">
        <v>506</v>
      </c>
      <c r="DO55" s="29"/>
      <c r="DP55" s="26"/>
      <c r="DQ55" s="26"/>
      <c r="DR55" s="26"/>
      <c r="DS55" s="26"/>
      <c r="DT55" s="26"/>
      <c r="DU55" s="26"/>
      <c r="DV55" s="26">
        <v>100</v>
      </c>
      <c r="DW55" s="26">
        <v>14</v>
      </c>
      <c r="DX55" s="26">
        <v>100</v>
      </c>
      <c r="DY55" s="26">
        <v>6.7</v>
      </c>
      <c r="DZ55" s="26">
        <v>0</v>
      </c>
      <c r="EA55" s="26">
        <v>67.5</v>
      </c>
      <c r="EB55" s="26"/>
      <c r="EC55" s="41"/>
      <c r="ED55" t="s">
        <v>206</v>
      </c>
      <c r="EE55" s="37">
        <f t="shared" si="3"/>
        <v>67.5</v>
      </c>
      <c r="EG55" s="37"/>
      <c r="EI55" s="37"/>
      <c r="EK55" s="37"/>
      <c r="EM55" s="37"/>
      <c r="EO55" s="37"/>
      <c r="EQ55" s="37"/>
      <c r="ES55" s="37"/>
      <c r="EU55" s="37"/>
      <c r="EW55" s="37"/>
      <c r="GS55" s="53">
        <v>34.153035</v>
      </c>
      <c r="GT55" s="53">
        <v>4.688294</v>
      </c>
      <c r="GU55" s="53">
        <v>38.84</v>
      </c>
      <c r="GV55" s="53">
        <f t="shared" si="4"/>
        <v>38.841329</v>
      </c>
      <c r="GW55" s="53">
        <v>39.56478307</v>
      </c>
      <c r="GX55" s="53">
        <f t="shared" si="5"/>
        <v>86.32180527711915</v>
      </c>
      <c r="GY55" s="53">
        <v>0.08070601888633301</v>
      </c>
      <c r="GZ55" s="53"/>
      <c r="HA55" s="53">
        <v>0.09474348633840515</v>
      </c>
      <c r="HB55" s="53"/>
      <c r="HC55" s="53">
        <v>0.08229224799517812</v>
      </c>
      <c r="HD55" s="53"/>
      <c r="HE55" s="53" t="s">
        <v>506</v>
      </c>
      <c r="HF55" s="53"/>
      <c r="HG55" s="53" t="s">
        <v>506</v>
      </c>
      <c r="HH55" s="53"/>
      <c r="HI55" s="53" t="s">
        <v>506</v>
      </c>
      <c r="HJ55" s="53"/>
      <c r="HK55" s="53" t="s">
        <v>506</v>
      </c>
      <c r="HL55" s="53"/>
      <c r="HM55" s="53" t="s">
        <v>506</v>
      </c>
      <c r="HN55" s="53"/>
      <c r="HO55" s="53" t="s">
        <v>506</v>
      </c>
      <c r="HP55" s="53"/>
      <c r="HQ55" s="53" t="s">
        <v>506</v>
      </c>
      <c r="HR55" s="53"/>
      <c r="HS55" s="53" t="s">
        <v>506</v>
      </c>
      <c r="HT55" s="53"/>
      <c r="HU55" s="53" t="s">
        <v>506</v>
      </c>
      <c r="HV55" s="53"/>
      <c r="HW55" s="53">
        <v>0.08588547961373778</v>
      </c>
      <c r="HX55" s="53" t="s">
        <v>506</v>
      </c>
      <c r="HY55" s="53" t="s">
        <v>506</v>
      </c>
      <c r="HZ55" s="53" t="s">
        <v>506</v>
      </c>
      <c r="IA55" s="53" t="s">
        <v>506</v>
      </c>
      <c r="IB55" s="53" t="s">
        <v>506</v>
      </c>
      <c r="IC55" s="53" t="s">
        <v>506</v>
      </c>
      <c r="ID55" s="53" t="s">
        <v>506</v>
      </c>
      <c r="IE55" s="55"/>
      <c r="IF55" s="53" t="s">
        <v>506</v>
      </c>
      <c r="IG55" s="53" t="s">
        <v>506</v>
      </c>
      <c r="IH55" s="53" t="s">
        <v>506</v>
      </c>
      <c r="II55" s="53" t="s">
        <v>506</v>
      </c>
      <c r="IJ55" s="53" t="s">
        <v>506</v>
      </c>
      <c r="IK55" s="53" t="s">
        <v>506</v>
      </c>
      <c r="IL55" s="55"/>
      <c r="IM55" s="27"/>
      <c r="IN55" s="55"/>
      <c r="IO55" s="55"/>
      <c r="IP55" s="55"/>
      <c r="IQ55" s="55"/>
      <c r="IR55" s="55"/>
      <c r="IS55" s="55"/>
    </row>
    <row r="56" spans="1:255" ht="12.75">
      <c r="A56" t="s">
        <v>93</v>
      </c>
      <c r="B56" t="s">
        <v>201</v>
      </c>
      <c r="C56" t="s">
        <v>393</v>
      </c>
      <c r="D56">
        <v>738</v>
      </c>
      <c r="E56" t="s">
        <v>389</v>
      </c>
      <c r="F56" t="s">
        <v>390</v>
      </c>
      <c r="G56" s="1">
        <v>35217</v>
      </c>
      <c r="H56" t="s">
        <v>96</v>
      </c>
      <c r="I56" t="s">
        <v>391</v>
      </c>
      <c r="J56" t="s">
        <v>209</v>
      </c>
      <c r="K56" t="s">
        <v>97</v>
      </c>
      <c r="L56" t="s">
        <v>98</v>
      </c>
      <c r="M56" t="s">
        <v>99</v>
      </c>
      <c r="N56" t="s">
        <v>99</v>
      </c>
      <c r="O56">
        <v>1</v>
      </c>
      <c r="P56" t="s">
        <v>347</v>
      </c>
      <c r="S56">
        <v>1</v>
      </c>
      <c r="T56">
        <v>1</v>
      </c>
      <c r="U56">
        <v>3</v>
      </c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BC56" s="26">
        <v>51.7</v>
      </c>
      <c r="BD56" s="26">
        <v>42.7</v>
      </c>
      <c r="BE56" s="26">
        <v>54</v>
      </c>
      <c r="BF56" s="26">
        <v>42.3</v>
      </c>
      <c r="BG56" s="26">
        <v>46.2</v>
      </c>
      <c r="BH56" s="26">
        <v>45.7</v>
      </c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>
        <v>50.5</v>
      </c>
      <c r="CA56" s="26">
        <v>43.6</v>
      </c>
      <c r="CB56" s="26"/>
      <c r="CC56" s="26"/>
      <c r="CD56" s="26" t="s">
        <v>506</v>
      </c>
      <c r="CE56" s="29"/>
      <c r="CF56" s="26" t="s">
        <v>506</v>
      </c>
      <c r="CG56" s="29"/>
      <c r="CH56" s="26" t="s">
        <v>506</v>
      </c>
      <c r="CI56" s="29"/>
      <c r="CJ56" s="26" t="s">
        <v>506</v>
      </c>
      <c r="CK56" s="29"/>
      <c r="CL56" s="26" t="s">
        <v>506</v>
      </c>
      <c r="CM56" s="29"/>
      <c r="CN56" s="26" t="s">
        <v>506</v>
      </c>
      <c r="CO56" s="29"/>
      <c r="CP56" s="26" t="s">
        <v>506</v>
      </c>
      <c r="CQ56" s="29"/>
      <c r="CR56" s="26" t="s">
        <v>506</v>
      </c>
      <c r="CS56" s="29"/>
      <c r="CT56" s="26" t="s">
        <v>506</v>
      </c>
      <c r="CU56" s="29"/>
      <c r="CV56" s="26"/>
      <c r="CW56" s="26"/>
      <c r="CX56" s="26" t="s">
        <v>506</v>
      </c>
      <c r="CY56" s="29"/>
      <c r="CZ56" s="26" t="s">
        <v>506</v>
      </c>
      <c r="DA56" s="29"/>
      <c r="DB56" s="26" t="s">
        <v>506</v>
      </c>
      <c r="DC56" s="29"/>
      <c r="DD56" s="26" t="s">
        <v>506</v>
      </c>
      <c r="DE56" s="29"/>
      <c r="DF56" s="26" t="s">
        <v>506</v>
      </c>
      <c r="DG56" s="29"/>
      <c r="DH56" s="26" t="s">
        <v>506</v>
      </c>
      <c r="DI56" s="29"/>
      <c r="DJ56" s="26" t="s">
        <v>506</v>
      </c>
      <c r="DK56" s="29"/>
      <c r="DL56" s="26" t="s">
        <v>506</v>
      </c>
      <c r="DM56" s="29"/>
      <c r="DN56" s="26" t="s">
        <v>506</v>
      </c>
      <c r="DO56" s="29"/>
      <c r="DP56" s="26"/>
      <c r="DQ56" s="26"/>
      <c r="DR56" s="26"/>
      <c r="DS56" s="26"/>
      <c r="DT56" s="26"/>
      <c r="DU56" s="26"/>
      <c r="DV56" s="26">
        <v>99.3</v>
      </c>
      <c r="DW56" s="26">
        <v>5.2</v>
      </c>
      <c r="DX56" s="26">
        <v>100</v>
      </c>
      <c r="DY56" s="26">
        <v>1.5</v>
      </c>
      <c r="DZ56" s="26">
        <v>41.5</v>
      </c>
      <c r="EA56" s="26">
        <v>36.8</v>
      </c>
      <c r="EB56" s="26"/>
      <c r="EC56" s="41"/>
      <c r="ED56" t="s">
        <v>206</v>
      </c>
      <c r="EE56" s="37">
        <f t="shared" si="3"/>
        <v>36.8</v>
      </c>
      <c r="EG56" s="37"/>
      <c r="EI56" s="37"/>
      <c r="EK56" s="37"/>
      <c r="EM56" s="37"/>
      <c r="EO56" s="37"/>
      <c r="EQ56" s="37"/>
      <c r="ES56" s="37"/>
      <c r="EU56" s="37"/>
      <c r="EW56" s="37"/>
      <c r="GS56" s="53">
        <v>31.964444</v>
      </c>
      <c r="GT56" s="53">
        <v>7.700682</v>
      </c>
      <c r="GU56" s="53">
        <v>39.67</v>
      </c>
      <c r="GV56" s="53">
        <f t="shared" si="4"/>
        <v>39.665126</v>
      </c>
      <c r="GW56" s="53">
        <v>39.7931746</v>
      </c>
      <c r="GX56" s="53">
        <f t="shared" si="5"/>
        <v>80.3264487473186</v>
      </c>
      <c r="GY56" s="53">
        <v>0.027704307346183225</v>
      </c>
      <c r="GZ56" s="53"/>
      <c r="HA56" s="53">
        <v>0.027050889822449277</v>
      </c>
      <c r="HB56" s="53"/>
      <c r="HC56" s="53">
        <v>0.03188343906037798</v>
      </c>
      <c r="HD56" s="53"/>
      <c r="HE56" s="53" t="s">
        <v>506</v>
      </c>
      <c r="HF56" s="53"/>
      <c r="HG56" s="53" t="s">
        <v>506</v>
      </c>
      <c r="HH56" s="53"/>
      <c r="HI56" s="53" t="s">
        <v>506</v>
      </c>
      <c r="HJ56" s="53"/>
      <c r="HK56" s="53" t="s">
        <v>506</v>
      </c>
      <c r="HL56" s="53"/>
      <c r="HM56" s="53" t="s">
        <v>506</v>
      </c>
      <c r="HN56" s="53"/>
      <c r="HO56" s="53" t="s">
        <v>506</v>
      </c>
      <c r="HP56" s="53"/>
      <c r="HQ56" s="53" t="s">
        <v>506</v>
      </c>
      <c r="HR56" s="53"/>
      <c r="HS56" s="53" t="s">
        <v>506</v>
      </c>
      <c r="HT56" s="53"/>
      <c r="HU56" s="53" t="s">
        <v>506</v>
      </c>
      <c r="HV56" s="53"/>
      <c r="HW56" s="53">
        <v>0.028809682883937683</v>
      </c>
      <c r="HX56" s="53">
        <v>0.00043485428017999377</v>
      </c>
      <c r="HY56" s="53" t="s">
        <v>506</v>
      </c>
      <c r="HZ56" s="53" t="s">
        <v>506</v>
      </c>
      <c r="IA56" s="53" t="s">
        <v>506</v>
      </c>
      <c r="IB56" s="53" t="s">
        <v>506</v>
      </c>
      <c r="IC56" s="53" t="s">
        <v>506</v>
      </c>
      <c r="ID56" s="53" t="s">
        <v>506</v>
      </c>
      <c r="IE56" s="55"/>
      <c r="IF56" s="53" t="s">
        <v>506</v>
      </c>
      <c r="IG56" s="53" t="s">
        <v>506</v>
      </c>
      <c r="IH56" s="53" t="s">
        <v>506</v>
      </c>
      <c r="II56" s="53" t="s">
        <v>506</v>
      </c>
      <c r="IJ56" s="53" t="s">
        <v>506</v>
      </c>
      <c r="IK56" s="53" t="s">
        <v>506</v>
      </c>
      <c r="IL56" s="55"/>
      <c r="IM56" s="27"/>
      <c r="IN56" s="55"/>
      <c r="IO56" s="55"/>
      <c r="IP56" s="55"/>
      <c r="IQ56" s="55"/>
      <c r="IR56" s="55"/>
      <c r="IS56" s="55"/>
    </row>
    <row r="57" spans="1:255" ht="12.75">
      <c r="A57" t="s">
        <v>93</v>
      </c>
      <c r="B57" t="s">
        <v>201</v>
      </c>
      <c r="C57" t="s">
        <v>271</v>
      </c>
      <c r="D57">
        <v>739</v>
      </c>
      <c r="E57" t="s">
        <v>137</v>
      </c>
      <c r="F57" t="s">
        <v>138</v>
      </c>
      <c r="G57" s="1">
        <v>36069</v>
      </c>
      <c r="H57" t="s">
        <v>96</v>
      </c>
      <c r="I57" t="s">
        <v>272</v>
      </c>
      <c r="J57" t="s">
        <v>270</v>
      </c>
      <c r="K57" t="s">
        <v>97</v>
      </c>
      <c r="L57" t="s">
        <v>127</v>
      </c>
      <c r="M57" t="s">
        <v>99</v>
      </c>
      <c r="N57" t="s">
        <v>99</v>
      </c>
      <c r="O57">
        <v>1</v>
      </c>
      <c r="P57" t="s">
        <v>204</v>
      </c>
      <c r="S57">
        <v>1</v>
      </c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BC57" s="26">
        <v>100</v>
      </c>
      <c r="BD57" s="26">
        <v>48.1</v>
      </c>
      <c r="BE57" s="26">
        <v>100</v>
      </c>
      <c r="BF57" s="26">
        <v>31.6</v>
      </c>
      <c r="BG57" s="26">
        <v>100</v>
      </c>
      <c r="BH57" s="26">
        <v>48</v>
      </c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>
        <v>100</v>
      </c>
      <c r="CA57" s="26">
        <v>42.6</v>
      </c>
      <c r="CB57" s="26"/>
      <c r="CC57" s="26"/>
      <c r="CD57" s="26" t="s">
        <v>506</v>
      </c>
      <c r="CE57" s="29"/>
      <c r="CF57" s="26" t="s">
        <v>506</v>
      </c>
      <c r="CG57" s="29"/>
      <c r="CH57" s="26" t="s">
        <v>506</v>
      </c>
      <c r="CI57" s="29"/>
      <c r="CJ57" s="26" t="s">
        <v>506</v>
      </c>
      <c r="CK57" s="29"/>
      <c r="CL57" s="26" t="s">
        <v>506</v>
      </c>
      <c r="CM57" s="29"/>
      <c r="CN57" s="26" t="s">
        <v>506</v>
      </c>
      <c r="CO57" s="29"/>
      <c r="CP57" s="26" t="s">
        <v>506</v>
      </c>
      <c r="CQ57" s="29"/>
      <c r="CR57" s="26" t="s">
        <v>506</v>
      </c>
      <c r="CS57" s="29"/>
      <c r="CT57" s="26" t="s">
        <v>506</v>
      </c>
      <c r="CU57" s="29"/>
      <c r="CV57" s="26"/>
      <c r="CW57" s="26"/>
      <c r="CX57" s="26" t="s">
        <v>506</v>
      </c>
      <c r="CY57" s="29"/>
      <c r="CZ57" s="26" t="s">
        <v>506</v>
      </c>
      <c r="DA57" s="29"/>
      <c r="DB57" s="26" t="s">
        <v>506</v>
      </c>
      <c r="DC57" s="29"/>
      <c r="DD57" s="26" t="s">
        <v>506</v>
      </c>
      <c r="DE57" s="29"/>
      <c r="DF57" s="26" t="s">
        <v>506</v>
      </c>
      <c r="DG57" s="29"/>
      <c r="DH57" s="26" t="s">
        <v>506</v>
      </c>
      <c r="DI57" s="29"/>
      <c r="DJ57" s="26" t="s">
        <v>506</v>
      </c>
      <c r="DK57" s="29"/>
      <c r="DL57" s="26" t="s">
        <v>506</v>
      </c>
      <c r="DM57" s="29"/>
      <c r="DN57" s="26" t="s">
        <v>506</v>
      </c>
      <c r="DO57" s="29"/>
      <c r="DP57" s="26"/>
      <c r="DQ57" s="26"/>
      <c r="DR57" s="26"/>
      <c r="DS57" s="26"/>
      <c r="DT57" s="26"/>
      <c r="DU57" s="26"/>
      <c r="DV57" s="26">
        <v>100</v>
      </c>
      <c r="DW57" s="26">
        <v>9.3</v>
      </c>
      <c r="DX57" s="26">
        <v>100</v>
      </c>
      <c r="DY57" s="26">
        <v>3.7</v>
      </c>
      <c r="DZ57" s="26">
        <v>100</v>
      </c>
      <c r="EA57" s="26">
        <v>29.5</v>
      </c>
      <c r="EB57" s="26"/>
      <c r="EC57" s="41"/>
      <c r="ED57" t="s">
        <v>206</v>
      </c>
      <c r="EE57" s="37">
        <f t="shared" si="3"/>
        <v>29.5</v>
      </c>
      <c r="EG57" s="37"/>
      <c r="EI57" s="37"/>
      <c r="EK57" s="37"/>
      <c r="EM57" s="37"/>
      <c r="EO57" s="37"/>
      <c r="EQ57" s="37"/>
      <c r="ES57" s="37"/>
      <c r="EU57" s="37"/>
      <c r="EW57" s="37"/>
      <c r="GS57" s="53">
        <v>19.9911</v>
      </c>
      <c r="GT57" s="53">
        <v>86.976</v>
      </c>
      <c r="GU57" s="53">
        <v>106.97</v>
      </c>
      <c r="GV57" s="53">
        <f t="shared" si="4"/>
        <v>106.9671</v>
      </c>
      <c r="GW57" s="53">
        <v>115.1777989</v>
      </c>
      <c r="GX57" s="53">
        <f t="shared" si="5"/>
        <v>17.35673036898086</v>
      </c>
      <c r="GY57" s="53" t="s">
        <v>506</v>
      </c>
      <c r="GZ57" s="53"/>
      <c r="HA57" s="53" t="s">
        <v>506</v>
      </c>
      <c r="HB57" s="53"/>
      <c r="HC57" s="53" t="s">
        <v>506</v>
      </c>
      <c r="HD57" s="53"/>
      <c r="HE57" s="53" t="s">
        <v>506</v>
      </c>
      <c r="HF57" s="53"/>
      <c r="HG57" s="53" t="s">
        <v>506</v>
      </c>
      <c r="HH57" s="53"/>
      <c r="HI57" s="53" t="s">
        <v>506</v>
      </c>
      <c r="HJ57" s="53"/>
      <c r="HK57" s="53" t="s">
        <v>506</v>
      </c>
      <c r="HL57" s="53"/>
      <c r="HM57" s="53" t="s">
        <v>506</v>
      </c>
      <c r="HN57" s="53"/>
      <c r="HO57" s="53" t="s">
        <v>506</v>
      </c>
      <c r="HP57" s="53"/>
      <c r="HQ57" s="53" t="s">
        <v>506</v>
      </c>
      <c r="HR57" s="53"/>
      <c r="HS57" s="53" t="s">
        <v>506</v>
      </c>
      <c r="HT57" s="53"/>
      <c r="HU57" s="53" t="s">
        <v>506</v>
      </c>
      <c r="HV57" s="53"/>
      <c r="HW57" s="53">
        <v>0.1401181121058279</v>
      </c>
      <c r="HX57" s="53">
        <v>0.020058857837304482</v>
      </c>
      <c r="HY57" s="53" t="s">
        <v>506</v>
      </c>
      <c r="HZ57" s="53" t="s">
        <v>506</v>
      </c>
      <c r="IA57" s="53" t="s">
        <v>506</v>
      </c>
      <c r="IB57" s="53" t="s">
        <v>506</v>
      </c>
      <c r="IC57" s="53" t="s">
        <v>506</v>
      </c>
      <c r="ID57" s="53" t="s">
        <v>506</v>
      </c>
      <c r="IE57" s="55"/>
      <c r="IF57" s="53" t="s">
        <v>506</v>
      </c>
      <c r="IG57" s="53" t="s">
        <v>506</v>
      </c>
      <c r="IH57" s="53" t="s">
        <v>506</v>
      </c>
      <c r="II57" s="53" t="s">
        <v>506</v>
      </c>
      <c r="IJ57" s="53" t="s">
        <v>506</v>
      </c>
      <c r="IK57" s="53" t="s">
        <v>506</v>
      </c>
      <c r="IL57" s="55"/>
      <c r="IM57" s="27"/>
      <c r="IN57" s="55"/>
      <c r="IO57" s="55"/>
      <c r="IP57" s="55"/>
      <c r="IQ57" s="55"/>
      <c r="IR57" s="55"/>
      <c r="IS57" s="55"/>
    </row>
    <row r="58" spans="1:255" ht="12.75">
      <c r="A58" t="s">
        <v>93</v>
      </c>
      <c r="B58" t="s">
        <v>201</v>
      </c>
      <c r="C58" t="s">
        <v>271</v>
      </c>
      <c r="D58" t="s">
        <v>139</v>
      </c>
      <c r="E58" t="s">
        <v>137</v>
      </c>
      <c r="F58" t="s">
        <v>138</v>
      </c>
      <c r="G58" s="1">
        <v>36069</v>
      </c>
      <c r="H58" t="s">
        <v>96</v>
      </c>
      <c r="I58" t="s">
        <v>272</v>
      </c>
      <c r="J58" t="s">
        <v>270</v>
      </c>
      <c r="K58" t="s">
        <v>97</v>
      </c>
      <c r="L58" t="s">
        <v>127</v>
      </c>
      <c r="M58" t="s">
        <v>99</v>
      </c>
      <c r="N58" t="s">
        <v>99</v>
      </c>
      <c r="O58">
        <v>1</v>
      </c>
      <c r="P58" t="s">
        <v>204</v>
      </c>
      <c r="S58">
        <v>1</v>
      </c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BC58" s="26">
        <v>100</v>
      </c>
      <c r="BD58" s="26">
        <v>48.1</v>
      </c>
      <c r="BE58" s="26">
        <v>100</v>
      </c>
      <c r="BF58" s="26">
        <v>31.6</v>
      </c>
      <c r="BG58" s="26">
        <v>100</v>
      </c>
      <c r="BH58" s="26">
        <v>48</v>
      </c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>
        <v>100</v>
      </c>
      <c r="CA58" s="26">
        <v>42.6</v>
      </c>
      <c r="CB58" s="26"/>
      <c r="CC58" s="26"/>
      <c r="CD58" s="26" t="s">
        <v>506</v>
      </c>
      <c r="CE58" s="29"/>
      <c r="CF58" s="26" t="s">
        <v>506</v>
      </c>
      <c r="CG58" s="29"/>
      <c r="CH58" s="26" t="s">
        <v>506</v>
      </c>
      <c r="CI58" s="29"/>
      <c r="CJ58" s="26" t="s">
        <v>506</v>
      </c>
      <c r="CK58" s="29"/>
      <c r="CL58" s="26" t="s">
        <v>506</v>
      </c>
      <c r="CM58" s="29"/>
      <c r="CN58" s="26" t="s">
        <v>506</v>
      </c>
      <c r="CO58" s="29"/>
      <c r="CP58" s="26" t="s">
        <v>506</v>
      </c>
      <c r="CQ58" s="29"/>
      <c r="CR58" s="26" t="s">
        <v>506</v>
      </c>
      <c r="CS58" s="29"/>
      <c r="CT58" s="26" t="s">
        <v>506</v>
      </c>
      <c r="CU58" s="29"/>
      <c r="CV58" s="26"/>
      <c r="CW58" s="26"/>
      <c r="CX58" s="26" t="s">
        <v>506</v>
      </c>
      <c r="CY58" s="29"/>
      <c r="CZ58" s="26" t="s">
        <v>506</v>
      </c>
      <c r="DA58" s="29"/>
      <c r="DB58" s="26" t="s">
        <v>506</v>
      </c>
      <c r="DC58" s="29"/>
      <c r="DD58" s="26" t="s">
        <v>506</v>
      </c>
      <c r="DE58" s="29"/>
      <c r="DF58" s="26" t="s">
        <v>506</v>
      </c>
      <c r="DG58" s="29"/>
      <c r="DH58" s="26" t="s">
        <v>506</v>
      </c>
      <c r="DI58" s="29"/>
      <c r="DJ58" s="26" t="s">
        <v>506</v>
      </c>
      <c r="DK58" s="29"/>
      <c r="DL58" s="26" t="s">
        <v>506</v>
      </c>
      <c r="DM58" s="29"/>
      <c r="DN58" s="26" t="s">
        <v>506</v>
      </c>
      <c r="DO58" s="29"/>
      <c r="DP58" s="26"/>
      <c r="DQ58" s="26"/>
      <c r="DR58" s="26"/>
      <c r="DS58" s="26"/>
      <c r="DT58" s="26"/>
      <c r="DU58" s="26"/>
      <c r="DV58" s="26">
        <v>100</v>
      </c>
      <c r="DW58" s="26">
        <v>9.3</v>
      </c>
      <c r="DX58" s="26">
        <v>100</v>
      </c>
      <c r="DY58" s="26">
        <v>3.7</v>
      </c>
      <c r="DZ58" s="26">
        <v>100</v>
      </c>
      <c r="EA58" s="26">
        <v>29.5</v>
      </c>
      <c r="EB58" s="26"/>
      <c r="EC58" s="41"/>
      <c r="ED58" t="s">
        <v>206</v>
      </c>
      <c r="EE58" s="37">
        <f t="shared" si="3"/>
        <v>29.5</v>
      </c>
      <c r="EG58" s="37"/>
      <c r="EI58" s="37"/>
      <c r="EK58" s="37"/>
      <c r="EM58" s="37"/>
      <c r="EO58" s="37"/>
      <c r="EQ58" s="37"/>
      <c r="ES58" s="37"/>
      <c r="EU58" s="37"/>
      <c r="EW58" s="37"/>
      <c r="GS58" s="53">
        <v>19.9911</v>
      </c>
      <c r="GT58" s="53">
        <v>86.976</v>
      </c>
      <c r="GU58" s="53">
        <v>106.97</v>
      </c>
      <c r="GV58" s="53">
        <f t="shared" si="4"/>
        <v>106.9671</v>
      </c>
      <c r="GW58" s="53">
        <v>115.1777989</v>
      </c>
      <c r="GX58" s="53">
        <f t="shared" si="5"/>
        <v>17.35673036898086</v>
      </c>
      <c r="GY58" s="53" t="s">
        <v>506</v>
      </c>
      <c r="GZ58" s="53"/>
      <c r="HA58" s="53" t="s">
        <v>506</v>
      </c>
      <c r="HB58" s="53"/>
      <c r="HC58" s="53" t="s">
        <v>506</v>
      </c>
      <c r="HD58" s="53"/>
      <c r="HE58" s="53" t="s">
        <v>506</v>
      </c>
      <c r="HF58" s="53"/>
      <c r="HG58" s="53" t="s">
        <v>506</v>
      </c>
      <c r="HH58" s="53"/>
      <c r="HI58" s="53" t="s">
        <v>506</v>
      </c>
      <c r="HJ58" s="53"/>
      <c r="HK58" s="53" t="s">
        <v>506</v>
      </c>
      <c r="HL58" s="53"/>
      <c r="HM58" s="53" t="s">
        <v>506</v>
      </c>
      <c r="HN58" s="53"/>
      <c r="HO58" s="53" t="s">
        <v>506</v>
      </c>
      <c r="HP58" s="53"/>
      <c r="HQ58" s="53" t="s">
        <v>506</v>
      </c>
      <c r="HR58" s="53"/>
      <c r="HS58" s="53" t="s">
        <v>506</v>
      </c>
      <c r="HT58" s="53"/>
      <c r="HU58" s="53" t="s">
        <v>506</v>
      </c>
      <c r="HV58" s="53"/>
      <c r="HW58" s="53">
        <v>0.1401181121058279</v>
      </c>
      <c r="HX58" s="53">
        <v>0.020058857837304482</v>
      </c>
      <c r="HY58" s="53" t="s">
        <v>506</v>
      </c>
      <c r="HZ58" s="53" t="s">
        <v>506</v>
      </c>
      <c r="IA58" s="53" t="s">
        <v>506</v>
      </c>
      <c r="IB58" s="53" t="s">
        <v>506</v>
      </c>
      <c r="IC58" s="53" t="s">
        <v>506</v>
      </c>
      <c r="ID58" s="53" t="s">
        <v>506</v>
      </c>
      <c r="IE58" s="55"/>
      <c r="IF58" s="53" t="s">
        <v>506</v>
      </c>
      <c r="IG58" s="53" t="s">
        <v>506</v>
      </c>
      <c r="IH58" s="53" t="s">
        <v>506</v>
      </c>
      <c r="II58" s="53" t="s">
        <v>506</v>
      </c>
      <c r="IJ58" s="53" t="s">
        <v>506</v>
      </c>
      <c r="IK58" s="53" t="s">
        <v>506</v>
      </c>
      <c r="IL58" s="55"/>
      <c r="IM58" s="27"/>
      <c r="IN58" s="55"/>
      <c r="IO58" s="55"/>
      <c r="IP58" s="55"/>
      <c r="IQ58" s="55"/>
      <c r="IR58" s="55"/>
      <c r="IS58" s="55"/>
    </row>
    <row r="59" spans="1:255" ht="12.75">
      <c r="A59" t="s">
        <v>93</v>
      </c>
      <c r="B59" t="s">
        <v>201</v>
      </c>
      <c r="C59" t="s">
        <v>271</v>
      </c>
      <c r="D59" t="s">
        <v>140</v>
      </c>
      <c r="E59" t="s">
        <v>137</v>
      </c>
      <c r="F59" t="s">
        <v>138</v>
      </c>
      <c r="G59" s="1">
        <v>36069</v>
      </c>
      <c r="H59" t="s">
        <v>96</v>
      </c>
      <c r="I59" t="s">
        <v>272</v>
      </c>
      <c r="J59" t="s">
        <v>270</v>
      </c>
      <c r="K59" t="s">
        <v>97</v>
      </c>
      <c r="L59" t="s">
        <v>127</v>
      </c>
      <c r="M59" t="s">
        <v>99</v>
      </c>
      <c r="N59" t="s">
        <v>99</v>
      </c>
      <c r="O59">
        <v>1</v>
      </c>
      <c r="P59" t="s">
        <v>204</v>
      </c>
      <c r="S59">
        <v>1</v>
      </c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BC59" s="26">
        <v>100</v>
      </c>
      <c r="BD59" s="26">
        <v>48.1</v>
      </c>
      <c r="BE59" s="26">
        <v>100</v>
      </c>
      <c r="BF59" s="26">
        <v>31.6</v>
      </c>
      <c r="BG59" s="26">
        <v>100</v>
      </c>
      <c r="BH59" s="26">
        <v>48</v>
      </c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>
        <v>100</v>
      </c>
      <c r="CA59" s="26">
        <v>42.6</v>
      </c>
      <c r="CB59" s="26"/>
      <c r="CC59" s="26"/>
      <c r="CD59" s="26" t="s">
        <v>506</v>
      </c>
      <c r="CE59" s="29"/>
      <c r="CF59" s="26" t="s">
        <v>506</v>
      </c>
      <c r="CG59" s="29"/>
      <c r="CH59" s="26" t="s">
        <v>506</v>
      </c>
      <c r="CI59" s="29"/>
      <c r="CJ59" s="26" t="s">
        <v>506</v>
      </c>
      <c r="CK59" s="29"/>
      <c r="CL59" s="26" t="s">
        <v>506</v>
      </c>
      <c r="CM59" s="29"/>
      <c r="CN59" s="26" t="s">
        <v>506</v>
      </c>
      <c r="CO59" s="29"/>
      <c r="CP59" s="26" t="s">
        <v>506</v>
      </c>
      <c r="CQ59" s="29"/>
      <c r="CR59" s="26" t="s">
        <v>506</v>
      </c>
      <c r="CS59" s="29"/>
      <c r="CT59" s="26" t="s">
        <v>506</v>
      </c>
      <c r="CU59" s="29"/>
      <c r="CV59" s="26"/>
      <c r="CW59" s="26"/>
      <c r="CX59" s="26" t="s">
        <v>506</v>
      </c>
      <c r="CY59" s="29"/>
      <c r="CZ59" s="26" t="s">
        <v>506</v>
      </c>
      <c r="DA59" s="29"/>
      <c r="DB59" s="26" t="s">
        <v>506</v>
      </c>
      <c r="DC59" s="29"/>
      <c r="DD59" s="26" t="s">
        <v>506</v>
      </c>
      <c r="DE59" s="29"/>
      <c r="DF59" s="26" t="s">
        <v>506</v>
      </c>
      <c r="DG59" s="29"/>
      <c r="DH59" s="26" t="s">
        <v>506</v>
      </c>
      <c r="DI59" s="29"/>
      <c r="DJ59" s="26" t="s">
        <v>506</v>
      </c>
      <c r="DK59" s="29"/>
      <c r="DL59" s="26" t="s">
        <v>506</v>
      </c>
      <c r="DM59" s="29"/>
      <c r="DN59" s="26" t="s">
        <v>506</v>
      </c>
      <c r="DO59" s="29"/>
      <c r="DP59" s="26"/>
      <c r="DQ59" s="26"/>
      <c r="DR59" s="26"/>
      <c r="DS59" s="26"/>
      <c r="DT59" s="26"/>
      <c r="DU59" s="26"/>
      <c r="DV59" s="26">
        <v>100</v>
      </c>
      <c r="DW59" s="26">
        <v>9.3</v>
      </c>
      <c r="DX59" s="26">
        <v>100</v>
      </c>
      <c r="DY59" s="26">
        <v>3.7</v>
      </c>
      <c r="DZ59" s="26">
        <v>100</v>
      </c>
      <c r="EA59" s="26">
        <v>29.5</v>
      </c>
      <c r="EB59" s="26"/>
      <c r="EC59" s="41"/>
      <c r="ED59" t="s">
        <v>206</v>
      </c>
      <c r="EE59" s="37">
        <f t="shared" si="3"/>
        <v>29.5</v>
      </c>
      <c r="EG59" s="37"/>
      <c r="EI59" s="37"/>
      <c r="EK59" s="37"/>
      <c r="EM59" s="37"/>
      <c r="EO59" s="37"/>
      <c r="EQ59" s="37"/>
      <c r="ES59" s="37"/>
      <c r="EU59" s="37"/>
      <c r="EW59" s="37"/>
      <c r="GS59" s="53">
        <v>19.9911</v>
      </c>
      <c r="GT59" s="53">
        <v>86.976</v>
      </c>
      <c r="GU59" s="53">
        <v>106.97</v>
      </c>
      <c r="GV59" s="53">
        <f t="shared" si="4"/>
        <v>106.9671</v>
      </c>
      <c r="GW59" s="53">
        <v>115.1777989</v>
      </c>
      <c r="GX59" s="53">
        <f t="shared" si="5"/>
        <v>17.35673036898086</v>
      </c>
      <c r="GY59" s="53" t="s">
        <v>506</v>
      </c>
      <c r="GZ59" s="53"/>
      <c r="HA59" s="53" t="s">
        <v>506</v>
      </c>
      <c r="HB59" s="53"/>
      <c r="HC59" s="53" t="s">
        <v>506</v>
      </c>
      <c r="HD59" s="53"/>
      <c r="HE59" s="53" t="s">
        <v>506</v>
      </c>
      <c r="HF59" s="53"/>
      <c r="HG59" s="53" t="s">
        <v>506</v>
      </c>
      <c r="HH59" s="53"/>
      <c r="HI59" s="53" t="s">
        <v>506</v>
      </c>
      <c r="HJ59" s="53"/>
      <c r="HK59" s="53" t="s">
        <v>506</v>
      </c>
      <c r="HL59" s="53"/>
      <c r="HM59" s="53" t="s">
        <v>506</v>
      </c>
      <c r="HN59" s="53"/>
      <c r="HO59" s="53" t="s">
        <v>506</v>
      </c>
      <c r="HP59" s="53"/>
      <c r="HQ59" s="53" t="s">
        <v>506</v>
      </c>
      <c r="HR59" s="53"/>
      <c r="HS59" s="53" t="s">
        <v>506</v>
      </c>
      <c r="HT59" s="53"/>
      <c r="HU59" s="53" t="s">
        <v>506</v>
      </c>
      <c r="HV59" s="53"/>
      <c r="HW59" s="53">
        <v>0.1401181121058279</v>
      </c>
      <c r="HX59" s="53">
        <v>0.020058857837304482</v>
      </c>
      <c r="HY59" s="53" t="s">
        <v>506</v>
      </c>
      <c r="HZ59" s="53" t="s">
        <v>506</v>
      </c>
      <c r="IA59" s="53" t="s">
        <v>506</v>
      </c>
      <c r="IB59" s="53" t="s">
        <v>506</v>
      </c>
      <c r="IC59" s="53" t="s">
        <v>506</v>
      </c>
      <c r="ID59" s="53" t="s">
        <v>506</v>
      </c>
      <c r="IE59" s="55"/>
      <c r="IF59" s="53" t="s">
        <v>506</v>
      </c>
      <c r="IG59" s="53" t="s">
        <v>506</v>
      </c>
      <c r="IH59" s="53" t="s">
        <v>506</v>
      </c>
      <c r="II59" s="53" t="s">
        <v>506</v>
      </c>
      <c r="IJ59" s="53" t="s">
        <v>506</v>
      </c>
      <c r="IK59" s="53" t="s">
        <v>506</v>
      </c>
      <c r="IL59" s="55"/>
      <c r="IM59" s="27"/>
      <c r="IN59" s="55"/>
      <c r="IO59" s="55"/>
      <c r="IP59" s="55"/>
      <c r="IQ59" s="55"/>
      <c r="IR59" s="55"/>
      <c r="IS59" s="55"/>
    </row>
    <row r="60" spans="1:255" ht="12.75">
      <c r="A60" t="s">
        <v>93</v>
      </c>
      <c r="B60" t="s">
        <v>201</v>
      </c>
      <c r="C60" t="s">
        <v>268</v>
      </c>
      <c r="D60">
        <v>739</v>
      </c>
      <c r="E60" t="s">
        <v>137</v>
      </c>
      <c r="F60" t="s">
        <v>138</v>
      </c>
      <c r="G60" s="1">
        <v>36069</v>
      </c>
      <c r="H60" t="s">
        <v>96</v>
      </c>
      <c r="I60" t="s">
        <v>269</v>
      </c>
      <c r="J60" t="s">
        <v>270</v>
      </c>
      <c r="K60" t="s">
        <v>97</v>
      </c>
      <c r="L60" t="s">
        <v>127</v>
      </c>
      <c r="M60" t="s">
        <v>99</v>
      </c>
      <c r="N60" t="s">
        <v>99</v>
      </c>
      <c r="O60">
        <v>1</v>
      </c>
      <c r="P60" t="s">
        <v>204</v>
      </c>
      <c r="S60">
        <v>1</v>
      </c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BC60" s="26">
        <v>100</v>
      </c>
      <c r="BD60" s="26">
        <v>8.5</v>
      </c>
      <c r="BE60" s="26">
        <v>100</v>
      </c>
      <c r="BF60" s="26">
        <v>8.4</v>
      </c>
      <c r="BG60" s="26">
        <v>100</v>
      </c>
      <c r="BH60" s="26">
        <v>8.5</v>
      </c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>
        <v>100</v>
      </c>
      <c r="CA60" s="26">
        <v>8.5</v>
      </c>
      <c r="CB60" s="26"/>
      <c r="CC60" s="26"/>
      <c r="CD60" s="26" t="s">
        <v>506</v>
      </c>
      <c r="CE60" s="29"/>
      <c r="CF60" s="26" t="s">
        <v>506</v>
      </c>
      <c r="CG60" s="29"/>
      <c r="CH60" s="26" t="s">
        <v>506</v>
      </c>
      <c r="CI60" s="29"/>
      <c r="CJ60" s="26" t="s">
        <v>506</v>
      </c>
      <c r="CK60" s="29"/>
      <c r="CL60" s="26" t="s">
        <v>506</v>
      </c>
      <c r="CM60" s="29"/>
      <c r="CN60" s="26" t="s">
        <v>506</v>
      </c>
      <c r="CO60" s="29"/>
      <c r="CP60" s="26" t="s">
        <v>506</v>
      </c>
      <c r="CQ60" s="29"/>
      <c r="CR60" s="26" t="s">
        <v>506</v>
      </c>
      <c r="CS60" s="29"/>
      <c r="CT60" s="26" t="s">
        <v>506</v>
      </c>
      <c r="CU60" s="29"/>
      <c r="CV60" s="26"/>
      <c r="CW60" s="26"/>
      <c r="CX60" s="26" t="s">
        <v>506</v>
      </c>
      <c r="CY60" s="29"/>
      <c r="CZ60" s="26" t="s">
        <v>506</v>
      </c>
      <c r="DA60" s="29"/>
      <c r="DB60" s="26" t="s">
        <v>506</v>
      </c>
      <c r="DC60" s="29"/>
      <c r="DD60" s="26" t="s">
        <v>506</v>
      </c>
      <c r="DE60" s="29"/>
      <c r="DF60" s="26" t="s">
        <v>506</v>
      </c>
      <c r="DG60" s="29"/>
      <c r="DH60" s="26" t="s">
        <v>506</v>
      </c>
      <c r="DI60" s="29"/>
      <c r="DJ60" s="26" t="s">
        <v>506</v>
      </c>
      <c r="DK60" s="29"/>
      <c r="DL60" s="26" t="s">
        <v>506</v>
      </c>
      <c r="DM60" s="29"/>
      <c r="DN60" s="26" t="s">
        <v>506</v>
      </c>
      <c r="DO60" s="29"/>
      <c r="DP60" s="26"/>
      <c r="DQ60" s="26"/>
      <c r="DR60" s="26"/>
      <c r="DS60" s="26"/>
      <c r="DT60" s="26"/>
      <c r="DU60" s="26"/>
      <c r="DV60" s="26">
        <v>100</v>
      </c>
      <c r="DW60" s="26">
        <v>1.8</v>
      </c>
      <c r="DX60" s="26">
        <v>100</v>
      </c>
      <c r="DY60" s="26">
        <v>0.7</v>
      </c>
      <c r="DZ60" s="26">
        <v>100</v>
      </c>
      <c r="EA60" s="26">
        <v>1.8</v>
      </c>
      <c r="EB60" s="26"/>
      <c r="EC60" s="41"/>
      <c r="ED60" t="s">
        <v>206</v>
      </c>
      <c r="EE60" s="37">
        <f t="shared" si="3"/>
        <v>1.8</v>
      </c>
      <c r="EG60" s="37"/>
      <c r="EI60" s="37"/>
      <c r="EK60" s="37"/>
      <c r="EM60" s="37"/>
      <c r="EO60" s="37"/>
      <c r="EQ60" s="37"/>
      <c r="ES60" s="37"/>
      <c r="EU60" s="37"/>
      <c r="EW60" s="37"/>
      <c r="GS60" s="53">
        <v>35.168</v>
      </c>
      <c r="GT60" s="53">
        <v>79.53</v>
      </c>
      <c r="GU60" s="53">
        <v>114.7</v>
      </c>
      <c r="GV60" s="53">
        <f t="shared" si="4"/>
        <v>114.69800000000001</v>
      </c>
      <c r="GW60" s="53">
        <v>111.3318095</v>
      </c>
      <c r="GX60" s="53">
        <f t="shared" si="5"/>
        <v>31.588456307269485</v>
      </c>
      <c r="GY60" s="53" t="s">
        <v>506</v>
      </c>
      <c r="GZ60" s="53"/>
      <c r="HA60" s="53" t="s">
        <v>506</v>
      </c>
      <c r="HB60" s="53"/>
      <c r="HC60" s="53" t="s">
        <v>506</v>
      </c>
      <c r="HD60" s="53"/>
      <c r="HE60" s="53" t="s">
        <v>506</v>
      </c>
      <c r="HF60" s="53"/>
      <c r="HG60" s="53" t="s">
        <v>506</v>
      </c>
      <c r="HH60" s="53"/>
      <c r="HI60" s="53" t="s">
        <v>506</v>
      </c>
      <c r="HJ60" s="53"/>
      <c r="HK60" s="53" t="s">
        <v>506</v>
      </c>
      <c r="HL60" s="53"/>
      <c r="HM60" s="53" t="s">
        <v>506</v>
      </c>
      <c r="HN60" s="53"/>
      <c r="HO60" s="53" t="s">
        <v>506</v>
      </c>
      <c r="HP60" s="53"/>
      <c r="HQ60" s="53" t="s">
        <v>506</v>
      </c>
      <c r="HR60" s="53"/>
      <c r="HS60" s="53" t="s">
        <v>506</v>
      </c>
      <c r="HT60" s="53"/>
      <c r="HU60" s="53" t="s">
        <v>506</v>
      </c>
      <c r="HV60" s="53"/>
      <c r="HW60" s="53">
        <v>0.02264409008833478</v>
      </c>
      <c r="HX60" s="53" t="s">
        <v>506</v>
      </c>
      <c r="HY60" s="53" t="s">
        <v>506</v>
      </c>
      <c r="HZ60" s="53" t="s">
        <v>506</v>
      </c>
      <c r="IA60" s="53" t="s">
        <v>506</v>
      </c>
      <c r="IB60" s="53" t="s">
        <v>506</v>
      </c>
      <c r="IC60" s="53" t="s">
        <v>506</v>
      </c>
      <c r="ID60" s="53" t="s">
        <v>506</v>
      </c>
      <c r="IE60" s="55"/>
      <c r="IF60" s="53" t="s">
        <v>506</v>
      </c>
      <c r="IG60" s="53" t="s">
        <v>506</v>
      </c>
      <c r="IH60" s="53" t="s">
        <v>506</v>
      </c>
      <c r="II60" s="53" t="s">
        <v>506</v>
      </c>
      <c r="IJ60" s="53" t="s">
        <v>506</v>
      </c>
      <c r="IK60" s="53" t="s">
        <v>506</v>
      </c>
      <c r="IL60" s="55"/>
      <c r="IM60" s="27"/>
      <c r="IN60" s="55"/>
      <c r="IO60" s="55"/>
      <c r="IP60" s="55"/>
      <c r="IQ60" s="55"/>
      <c r="IR60" s="55"/>
      <c r="IS60" s="55"/>
    </row>
    <row r="61" spans="1:255" ht="12.75">
      <c r="A61" t="s">
        <v>93</v>
      </c>
      <c r="B61" t="s">
        <v>201</v>
      </c>
      <c r="C61" t="s">
        <v>268</v>
      </c>
      <c r="D61" t="s">
        <v>139</v>
      </c>
      <c r="E61" t="s">
        <v>137</v>
      </c>
      <c r="F61" t="s">
        <v>138</v>
      </c>
      <c r="G61" s="1">
        <v>36069</v>
      </c>
      <c r="H61" t="s">
        <v>96</v>
      </c>
      <c r="I61" t="s">
        <v>269</v>
      </c>
      <c r="J61" t="s">
        <v>270</v>
      </c>
      <c r="K61" t="s">
        <v>97</v>
      </c>
      <c r="L61" t="s">
        <v>127</v>
      </c>
      <c r="M61" t="s">
        <v>99</v>
      </c>
      <c r="N61" t="s">
        <v>99</v>
      </c>
      <c r="O61">
        <v>1</v>
      </c>
      <c r="P61" t="s">
        <v>204</v>
      </c>
      <c r="S61">
        <v>1</v>
      </c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BC61" s="26">
        <v>100</v>
      </c>
      <c r="BD61" s="26">
        <v>8.5</v>
      </c>
      <c r="BE61" s="26">
        <v>100</v>
      </c>
      <c r="BF61" s="26">
        <v>8.4</v>
      </c>
      <c r="BG61" s="26">
        <v>100</v>
      </c>
      <c r="BH61" s="26">
        <v>8.5</v>
      </c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>
        <v>100</v>
      </c>
      <c r="CA61" s="26">
        <v>8.5</v>
      </c>
      <c r="CB61" s="26"/>
      <c r="CC61" s="26"/>
      <c r="CD61" s="26" t="s">
        <v>506</v>
      </c>
      <c r="CE61" s="29"/>
      <c r="CF61" s="26" t="s">
        <v>506</v>
      </c>
      <c r="CG61" s="29"/>
      <c r="CH61" s="26" t="s">
        <v>506</v>
      </c>
      <c r="CI61" s="29"/>
      <c r="CJ61" s="26" t="s">
        <v>506</v>
      </c>
      <c r="CK61" s="29"/>
      <c r="CL61" s="26" t="s">
        <v>506</v>
      </c>
      <c r="CM61" s="29"/>
      <c r="CN61" s="26" t="s">
        <v>506</v>
      </c>
      <c r="CO61" s="29"/>
      <c r="CP61" s="26" t="s">
        <v>506</v>
      </c>
      <c r="CQ61" s="29"/>
      <c r="CR61" s="26" t="s">
        <v>506</v>
      </c>
      <c r="CS61" s="29"/>
      <c r="CT61" s="26" t="s">
        <v>506</v>
      </c>
      <c r="CU61" s="29"/>
      <c r="CV61" s="26"/>
      <c r="CW61" s="26"/>
      <c r="CX61" s="26" t="s">
        <v>506</v>
      </c>
      <c r="CY61" s="29"/>
      <c r="CZ61" s="26" t="s">
        <v>506</v>
      </c>
      <c r="DA61" s="29"/>
      <c r="DB61" s="26" t="s">
        <v>506</v>
      </c>
      <c r="DC61" s="29"/>
      <c r="DD61" s="26" t="s">
        <v>506</v>
      </c>
      <c r="DE61" s="29"/>
      <c r="DF61" s="26" t="s">
        <v>506</v>
      </c>
      <c r="DG61" s="29"/>
      <c r="DH61" s="26" t="s">
        <v>506</v>
      </c>
      <c r="DI61" s="29"/>
      <c r="DJ61" s="26" t="s">
        <v>506</v>
      </c>
      <c r="DK61" s="29"/>
      <c r="DL61" s="26" t="s">
        <v>506</v>
      </c>
      <c r="DM61" s="29"/>
      <c r="DN61" s="26" t="s">
        <v>506</v>
      </c>
      <c r="DO61" s="29"/>
      <c r="DP61" s="26"/>
      <c r="DQ61" s="26"/>
      <c r="DR61" s="26"/>
      <c r="DS61" s="26"/>
      <c r="DT61" s="26"/>
      <c r="DU61" s="26"/>
      <c r="DV61" s="26">
        <v>100</v>
      </c>
      <c r="DW61" s="26">
        <v>1.8</v>
      </c>
      <c r="DX61" s="26">
        <v>100</v>
      </c>
      <c r="DY61" s="26">
        <v>0.7</v>
      </c>
      <c r="DZ61" s="26">
        <v>100</v>
      </c>
      <c r="EA61" s="26">
        <v>1.8</v>
      </c>
      <c r="EB61" s="26"/>
      <c r="EC61" s="41"/>
      <c r="ED61" t="s">
        <v>206</v>
      </c>
      <c r="EE61" s="37">
        <f t="shared" si="3"/>
        <v>1.8</v>
      </c>
      <c r="EG61" s="37"/>
      <c r="EI61" s="37"/>
      <c r="EK61" s="37"/>
      <c r="EM61" s="37"/>
      <c r="EO61" s="37"/>
      <c r="EQ61" s="37"/>
      <c r="ES61" s="37"/>
      <c r="EU61" s="37"/>
      <c r="EW61" s="37"/>
      <c r="GS61" s="53">
        <v>35.168</v>
      </c>
      <c r="GT61" s="53">
        <v>79.53</v>
      </c>
      <c r="GU61" s="53">
        <v>114.7</v>
      </c>
      <c r="GV61" s="53">
        <f t="shared" si="4"/>
        <v>114.69800000000001</v>
      </c>
      <c r="GW61" s="53">
        <v>111.3318095</v>
      </c>
      <c r="GX61" s="53">
        <f t="shared" si="5"/>
        <v>31.588456307269485</v>
      </c>
      <c r="GY61" s="53" t="s">
        <v>506</v>
      </c>
      <c r="GZ61" s="53"/>
      <c r="HA61" s="53" t="s">
        <v>506</v>
      </c>
      <c r="HB61" s="53"/>
      <c r="HC61" s="53" t="s">
        <v>506</v>
      </c>
      <c r="HD61" s="53"/>
      <c r="HE61" s="53" t="s">
        <v>506</v>
      </c>
      <c r="HF61" s="53"/>
      <c r="HG61" s="53" t="s">
        <v>506</v>
      </c>
      <c r="HH61" s="53"/>
      <c r="HI61" s="53" t="s">
        <v>506</v>
      </c>
      <c r="HJ61" s="53"/>
      <c r="HK61" s="53" t="s">
        <v>506</v>
      </c>
      <c r="HL61" s="53"/>
      <c r="HM61" s="53" t="s">
        <v>506</v>
      </c>
      <c r="HN61" s="53"/>
      <c r="HO61" s="53" t="s">
        <v>506</v>
      </c>
      <c r="HP61" s="53"/>
      <c r="HQ61" s="53" t="s">
        <v>506</v>
      </c>
      <c r="HR61" s="53"/>
      <c r="HS61" s="53" t="s">
        <v>506</v>
      </c>
      <c r="HT61" s="53"/>
      <c r="HU61" s="53" t="s">
        <v>506</v>
      </c>
      <c r="HV61" s="53"/>
      <c r="HW61" s="53">
        <v>0.02264409008833478</v>
      </c>
      <c r="HX61" s="53" t="s">
        <v>506</v>
      </c>
      <c r="HY61" s="53" t="s">
        <v>506</v>
      </c>
      <c r="HZ61" s="53" t="s">
        <v>506</v>
      </c>
      <c r="IA61" s="53" t="s">
        <v>506</v>
      </c>
      <c r="IB61" s="53" t="s">
        <v>506</v>
      </c>
      <c r="IC61" s="53" t="s">
        <v>506</v>
      </c>
      <c r="ID61" s="53" t="s">
        <v>506</v>
      </c>
      <c r="IE61" s="55"/>
      <c r="IF61" s="53" t="s">
        <v>506</v>
      </c>
      <c r="IG61" s="53" t="s">
        <v>506</v>
      </c>
      <c r="IH61" s="53" t="s">
        <v>506</v>
      </c>
      <c r="II61" s="53" t="s">
        <v>506</v>
      </c>
      <c r="IJ61" s="53" t="s">
        <v>506</v>
      </c>
      <c r="IK61" s="53" t="s">
        <v>506</v>
      </c>
      <c r="IL61" s="55"/>
      <c r="IM61" s="27"/>
      <c r="IN61" s="55"/>
      <c r="IO61" s="55"/>
      <c r="IP61" s="55"/>
      <c r="IQ61" s="55"/>
      <c r="IR61" s="55"/>
      <c r="IS61" s="55"/>
    </row>
    <row r="62" spans="1:255" ht="12.75">
      <c r="A62" t="s">
        <v>93</v>
      </c>
      <c r="B62" t="s">
        <v>201</v>
      </c>
      <c r="C62" t="s">
        <v>268</v>
      </c>
      <c r="D62" t="s">
        <v>140</v>
      </c>
      <c r="E62" t="s">
        <v>137</v>
      </c>
      <c r="F62" t="s">
        <v>138</v>
      </c>
      <c r="G62" s="1">
        <v>36069</v>
      </c>
      <c r="H62" t="s">
        <v>96</v>
      </c>
      <c r="I62" t="s">
        <v>269</v>
      </c>
      <c r="J62" t="s">
        <v>270</v>
      </c>
      <c r="K62" t="s">
        <v>97</v>
      </c>
      <c r="L62" t="s">
        <v>127</v>
      </c>
      <c r="M62" t="s">
        <v>99</v>
      </c>
      <c r="N62" t="s">
        <v>99</v>
      </c>
      <c r="O62">
        <v>1</v>
      </c>
      <c r="P62" t="s">
        <v>204</v>
      </c>
      <c r="S62">
        <v>1</v>
      </c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BC62" s="26">
        <v>100</v>
      </c>
      <c r="BD62" s="26">
        <v>8.5</v>
      </c>
      <c r="BE62" s="26">
        <v>100</v>
      </c>
      <c r="BF62" s="26">
        <v>8.4</v>
      </c>
      <c r="BG62" s="26">
        <v>100</v>
      </c>
      <c r="BH62" s="26">
        <v>8.5</v>
      </c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>
        <v>100</v>
      </c>
      <c r="CA62" s="26">
        <v>8.5</v>
      </c>
      <c r="CB62" s="26"/>
      <c r="CC62" s="26"/>
      <c r="CD62" s="26" t="s">
        <v>506</v>
      </c>
      <c r="CE62" s="29"/>
      <c r="CF62" s="26" t="s">
        <v>506</v>
      </c>
      <c r="CG62" s="29"/>
      <c r="CH62" s="26" t="s">
        <v>506</v>
      </c>
      <c r="CI62" s="29"/>
      <c r="CJ62" s="26" t="s">
        <v>506</v>
      </c>
      <c r="CK62" s="29"/>
      <c r="CL62" s="26" t="s">
        <v>506</v>
      </c>
      <c r="CM62" s="29"/>
      <c r="CN62" s="26" t="s">
        <v>506</v>
      </c>
      <c r="CO62" s="29"/>
      <c r="CP62" s="26" t="s">
        <v>506</v>
      </c>
      <c r="CQ62" s="29"/>
      <c r="CR62" s="26" t="s">
        <v>506</v>
      </c>
      <c r="CS62" s="29"/>
      <c r="CT62" s="26" t="s">
        <v>506</v>
      </c>
      <c r="CU62" s="29"/>
      <c r="CV62" s="26"/>
      <c r="CW62" s="26"/>
      <c r="CX62" s="26" t="s">
        <v>506</v>
      </c>
      <c r="CY62" s="29"/>
      <c r="CZ62" s="26" t="s">
        <v>506</v>
      </c>
      <c r="DA62" s="29"/>
      <c r="DB62" s="26" t="s">
        <v>506</v>
      </c>
      <c r="DC62" s="29"/>
      <c r="DD62" s="26" t="s">
        <v>506</v>
      </c>
      <c r="DE62" s="29"/>
      <c r="DF62" s="26" t="s">
        <v>506</v>
      </c>
      <c r="DG62" s="29"/>
      <c r="DH62" s="26" t="s">
        <v>506</v>
      </c>
      <c r="DI62" s="29"/>
      <c r="DJ62" s="26" t="s">
        <v>506</v>
      </c>
      <c r="DK62" s="29"/>
      <c r="DL62" s="26" t="s">
        <v>506</v>
      </c>
      <c r="DM62" s="29"/>
      <c r="DN62" s="26" t="s">
        <v>506</v>
      </c>
      <c r="DO62" s="29"/>
      <c r="DP62" s="26"/>
      <c r="DQ62" s="26"/>
      <c r="DR62" s="26"/>
      <c r="DS62" s="26"/>
      <c r="DT62" s="26"/>
      <c r="DU62" s="26"/>
      <c r="DV62" s="26">
        <v>100</v>
      </c>
      <c r="DW62" s="26">
        <v>1.8</v>
      </c>
      <c r="DX62" s="26">
        <v>100</v>
      </c>
      <c r="DY62" s="26">
        <v>0.7</v>
      </c>
      <c r="DZ62" s="26">
        <v>100</v>
      </c>
      <c r="EA62" s="26">
        <v>1.8</v>
      </c>
      <c r="EB62" s="26"/>
      <c r="EC62" s="41"/>
      <c r="ED62" t="s">
        <v>206</v>
      </c>
      <c r="EE62" s="37">
        <f t="shared" si="3"/>
        <v>1.8</v>
      </c>
      <c r="EG62" s="37"/>
      <c r="EI62" s="37"/>
      <c r="EK62" s="37"/>
      <c r="EM62" s="37"/>
      <c r="EO62" s="37"/>
      <c r="EQ62" s="37"/>
      <c r="ES62" s="37"/>
      <c r="EU62" s="37"/>
      <c r="EW62" s="37"/>
      <c r="GS62" s="53">
        <v>35.168</v>
      </c>
      <c r="GT62" s="53">
        <v>79.53</v>
      </c>
      <c r="GU62" s="53">
        <v>114.7</v>
      </c>
      <c r="GV62" s="53">
        <f t="shared" si="4"/>
        <v>114.69800000000001</v>
      </c>
      <c r="GW62" s="53">
        <v>111.3318095</v>
      </c>
      <c r="GX62" s="53">
        <f t="shared" si="5"/>
        <v>31.588456307269485</v>
      </c>
      <c r="GY62" s="53" t="s">
        <v>506</v>
      </c>
      <c r="GZ62" s="53"/>
      <c r="HA62" s="53" t="s">
        <v>506</v>
      </c>
      <c r="HB62" s="53"/>
      <c r="HC62" s="53" t="s">
        <v>506</v>
      </c>
      <c r="HD62" s="53"/>
      <c r="HE62" s="53" t="s">
        <v>506</v>
      </c>
      <c r="HF62" s="53"/>
      <c r="HG62" s="53" t="s">
        <v>506</v>
      </c>
      <c r="HH62" s="53"/>
      <c r="HI62" s="53" t="s">
        <v>506</v>
      </c>
      <c r="HJ62" s="53"/>
      <c r="HK62" s="53" t="s">
        <v>506</v>
      </c>
      <c r="HL62" s="53"/>
      <c r="HM62" s="53" t="s">
        <v>506</v>
      </c>
      <c r="HN62" s="53"/>
      <c r="HO62" s="53" t="s">
        <v>506</v>
      </c>
      <c r="HP62" s="53"/>
      <c r="HQ62" s="53" t="s">
        <v>506</v>
      </c>
      <c r="HR62" s="53"/>
      <c r="HS62" s="53" t="s">
        <v>506</v>
      </c>
      <c r="HT62" s="53"/>
      <c r="HU62" s="53" t="s">
        <v>506</v>
      </c>
      <c r="HV62" s="53"/>
      <c r="HW62" s="53">
        <v>0.02264409008833478</v>
      </c>
      <c r="HX62" s="53" t="s">
        <v>506</v>
      </c>
      <c r="HY62" s="53" t="s">
        <v>506</v>
      </c>
      <c r="HZ62" s="53" t="s">
        <v>506</v>
      </c>
      <c r="IA62" s="53" t="s">
        <v>506</v>
      </c>
      <c r="IB62" s="53" t="s">
        <v>506</v>
      </c>
      <c r="IC62" s="53" t="s">
        <v>506</v>
      </c>
      <c r="ID62" s="53" t="s">
        <v>506</v>
      </c>
      <c r="IE62" s="55"/>
      <c r="IF62" s="53" t="s">
        <v>506</v>
      </c>
      <c r="IG62" s="53" t="s">
        <v>506</v>
      </c>
      <c r="IH62" s="53" t="s">
        <v>506</v>
      </c>
      <c r="II62" s="53" t="s">
        <v>506</v>
      </c>
      <c r="IJ62" s="53" t="s">
        <v>506</v>
      </c>
      <c r="IK62" s="53" t="s">
        <v>506</v>
      </c>
      <c r="IL62" s="55"/>
      <c r="IM62" s="27"/>
      <c r="IN62" s="55"/>
      <c r="IO62" s="55"/>
      <c r="IP62" s="55"/>
      <c r="IQ62" s="55"/>
      <c r="IR62" s="55"/>
      <c r="IS62" s="55"/>
    </row>
    <row r="63" spans="1:255" ht="12.75">
      <c r="A63" t="s">
        <v>93</v>
      </c>
      <c r="B63" t="s">
        <v>201</v>
      </c>
      <c r="C63" t="s">
        <v>326</v>
      </c>
      <c r="D63">
        <v>740</v>
      </c>
      <c r="E63" t="s">
        <v>187</v>
      </c>
      <c r="F63" t="s">
        <v>188</v>
      </c>
      <c r="G63" s="1">
        <v>36342</v>
      </c>
      <c r="H63" t="s">
        <v>96</v>
      </c>
      <c r="I63" t="s">
        <v>203</v>
      </c>
      <c r="J63" t="s">
        <v>99</v>
      </c>
      <c r="K63" t="s">
        <v>97</v>
      </c>
      <c r="L63" t="s">
        <v>98</v>
      </c>
      <c r="M63" t="s">
        <v>99</v>
      </c>
      <c r="N63" t="s">
        <v>99</v>
      </c>
      <c r="O63">
        <v>1</v>
      </c>
      <c r="P63" t="s">
        <v>204</v>
      </c>
      <c r="S63">
        <v>1</v>
      </c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BC63" s="26">
        <v>100</v>
      </c>
      <c r="BD63" s="26">
        <v>126.8</v>
      </c>
      <c r="BE63" s="26">
        <v>100</v>
      </c>
      <c r="BF63" s="26">
        <v>119.6</v>
      </c>
      <c r="BG63" s="26">
        <v>100</v>
      </c>
      <c r="BH63" s="26">
        <v>125.9</v>
      </c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>
        <v>100</v>
      </c>
      <c r="CA63" s="26">
        <v>124.1</v>
      </c>
      <c r="CB63" s="26"/>
      <c r="CC63" s="26"/>
      <c r="CD63" s="26" t="s">
        <v>506</v>
      </c>
      <c r="CE63" s="29"/>
      <c r="CF63" s="26" t="s">
        <v>506</v>
      </c>
      <c r="CG63" s="29"/>
      <c r="CH63" s="26" t="s">
        <v>506</v>
      </c>
      <c r="CI63" s="29"/>
      <c r="CJ63" s="26" t="s">
        <v>506</v>
      </c>
      <c r="CK63" s="29"/>
      <c r="CL63" s="26" t="s">
        <v>506</v>
      </c>
      <c r="CM63" s="29"/>
      <c r="CN63" s="26" t="s">
        <v>506</v>
      </c>
      <c r="CO63" s="29"/>
      <c r="CP63" s="26" t="s">
        <v>506</v>
      </c>
      <c r="CQ63" s="29"/>
      <c r="CR63" s="26" t="s">
        <v>506</v>
      </c>
      <c r="CS63" s="29"/>
      <c r="CT63" s="26" t="s">
        <v>506</v>
      </c>
      <c r="CU63" s="29"/>
      <c r="CV63" s="26"/>
      <c r="CW63" s="26"/>
      <c r="CX63" s="26" t="s">
        <v>506</v>
      </c>
      <c r="CY63" s="29"/>
      <c r="CZ63" s="26" t="s">
        <v>506</v>
      </c>
      <c r="DA63" s="29"/>
      <c r="DB63" s="26" t="s">
        <v>506</v>
      </c>
      <c r="DC63" s="29"/>
      <c r="DD63" s="26" t="s">
        <v>506</v>
      </c>
      <c r="DE63" s="29"/>
      <c r="DF63" s="26" t="s">
        <v>506</v>
      </c>
      <c r="DG63" s="29"/>
      <c r="DH63" s="26" t="s">
        <v>506</v>
      </c>
      <c r="DI63" s="29"/>
      <c r="DJ63" s="26" t="s">
        <v>506</v>
      </c>
      <c r="DK63" s="29"/>
      <c r="DL63" s="26" t="s">
        <v>506</v>
      </c>
      <c r="DM63" s="29"/>
      <c r="DN63" s="26" t="s">
        <v>506</v>
      </c>
      <c r="DO63" s="29"/>
      <c r="DP63" s="26"/>
      <c r="DQ63" s="26"/>
      <c r="DR63" s="26"/>
      <c r="DS63" s="26"/>
      <c r="DT63" s="26"/>
      <c r="DU63" s="26"/>
      <c r="DV63" s="26">
        <v>100</v>
      </c>
      <c r="DW63" s="26">
        <v>117.1</v>
      </c>
      <c r="DX63" s="26">
        <v>100</v>
      </c>
      <c r="DY63" s="26">
        <v>1.2</v>
      </c>
      <c r="DZ63" s="26">
        <v>100</v>
      </c>
      <c r="EA63" s="26">
        <v>5.9</v>
      </c>
      <c r="EB63" s="26"/>
      <c r="EC63" s="41"/>
      <c r="ED63" t="s">
        <v>206</v>
      </c>
      <c r="EE63" s="37">
        <f t="shared" si="3"/>
        <v>5.9</v>
      </c>
      <c r="EG63" s="37"/>
      <c r="EI63" s="37"/>
      <c r="EK63" s="37"/>
      <c r="EM63" s="37"/>
      <c r="EO63" s="37"/>
      <c r="EQ63" s="37"/>
      <c r="ES63" s="37"/>
      <c r="EU63" s="37"/>
      <c r="EW63" s="37"/>
      <c r="GS63" s="53">
        <v>22.2017</v>
      </c>
      <c r="GT63" s="53">
        <v>0</v>
      </c>
      <c r="GU63" s="53">
        <v>22.18</v>
      </c>
      <c r="GV63" s="53">
        <f t="shared" si="4"/>
        <v>22.2017</v>
      </c>
      <c r="GW63" s="53">
        <v>212.5429453</v>
      </c>
      <c r="GX63" s="53">
        <f t="shared" si="5"/>
        <v>10.44574778460078</v>
      </c>
      <c r="GY63" s="53">
        <v>0.970606161287239</v>
      </c>
      <c r="GZ63" s="53"/>
      <c r="HA63" s="53">
        <v>1.0434343144960307</v>
      </c>
      <c r="HB63" s="53"/>
      <c r="HC63" s="53">
        <v>0.9891044224613124</v>
      </c>
      <c r="HD63" s="53"/>
      <c r="HE63" s="53" t="s">
        <v>506</v>
      </c>
      <c r="HF63" s="53"/>
      <c r="HG63" s="53" t="s">
        <v>506</v>
      </c>
      <c r="HH63" s="53"/>
      <c r="HI63" s="53" t="s">
        <v>506</v>
      </c>
      <c r="HJ63" s="53"/>
      <c r="HK63" s="53" t="s">
        <v>506</v>
      </c>
      <c r="HL63" s="53"/>
      <c r="HM63" s="53" t="s">
        <v>506</v>
      </c>
      <c r="HN63" s="53"/>
      <c r="HO63" s="53" t="s">
        <v>506</v>
      </c>
      <c r="HP63" s="53"/>
      <c r="HQ63" s="53" t="s">
        <v>506</v>
      </c>
      <c r="HR63" s="53"/>
      <c r="HS63" s="53" t="s">
        <v>506</v>
      </c>
      <c r="HT63" s="53"/>
      <c r="HU63" s="53" t="s">
        <v>506</v>
      </c>
      <c r="HV63" s="53"/>
      <c r="HW63" s="53">
        <v>0.9997619346746017</v>
      </c>
      <c r="HX63" s="53" t="s">
        <v>506</v>
      </c>
      <c r="HY63" s="53" t="s">
        <v>506</v>
      </c>
      <c r="HZ63" s="53" t="s">
        <v>506</v>
      </c>
      <c r="IA63" s="53" t="s">
        <v>506</v>
      </c>
      <c r="IB63" s="53" t="s">
        <v>506</v>
      </c>
      <c r="IC63" s="53" t="s">
        <v>506</v>
      </c>
      <c r="ID63" s="53" t="s">
        <v>506</v>
      </c>
      <c r="IE63" s="55"/>
      <c r="IF63" s="53" t="s">
        <v>506</v>
      </c>
      <c r="IG63" s="53" t="s">
        <v>506</v>
      </c>
      <c r="IH63" s="53" t="s">
        <v>506</v>
      </c>
      <c r="II63" s="53" t="s">
        <v>506</v>
      </c>
      <c r="IJ63" s="53" t="s">
        <v>506</v>
      </c>
      <c r="IK63" s="53" t="s">
        <v>506</v>
      </c>
      <c r="IL63" s="55"/>
      <c r="IM63" s="27"/>
      <c r="IN63" s="55"/>
      <c r="IO63" s="55"/>
      <c r="IP63" s="55"/>
      <c r="IQ63" s="55"/>
      <c r="IR63" s="55"/>
      <c r="IS63" s="55"/>
    </row>
    <row r="64" spans="1:255" ht="12.75">
      <c r="A64" t="s">
        <v>93</v>
      </c>
      <c r="B64" t="s">
        <v>201</v>
      </c>
      <c r="C64" t="s">
        <v>334</v>
      </c>
      <c r="D64">
        <v>741</v>
      </c>
      <c r="E64" t="s">
        <v>137</v>
      </c>
      <c r="F64" t="s">
        <v>196</v>
      </c>
      <c r="G64" s="1">
        <v>36373</v>
      </c>
      <c r="H64" t="s">
        <v>96</v>
      </c>
      <c r="I64" t="s">
        <v>335</v>
      </c>
      <c r="J64" t="s">
        <v>209</v>
      </c>
      <c r="K64" t="s">
        <v>97</v>
      </c>
      <c r="L64" t="s">
        <v>98</v>
      </c>
      <c r="M64" t="s">
        <v>99</v>
      </c>
      <c r="N64" t="s">
        <v>99</v>
      </c>
      <c r="O64">
        <v>1</v>
      </c>
      <c r="P64" t="s">
        <v>204</v>
      </c>
      <c r="S64">
        <v>1</v>
      </c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BC64" s="26">
        <v>100</v>
      </c>
      <c r="BD64" s="26">
        <v>904.7</v>
      </c>
      <c r="BE64" s="26">
        <v>100</v>
      </c>
      <c r="BF64" s="26">
        <v>536.4</v>
      </c>
      <c r="BG64" s="26">
        <v>100</v>
      </c>
      <c r="BH64" s="26">
        <v>517.4</v>
      </c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>
        <v>100</v>
      </c>
      <c r="CA64" s="26">
        <v>652.9</v>
      </c>
      <c r="CB64" s="26"/>
      <c r="CC64" s="26"/>
      <c r="CD64" s="26" t="s">
        <v>506</v>
      </c>
      <c r="CE64" s="29"/>
      <c r="CF64" s="26" t="s">
        <v>506</v>
      </c>
      <c r="CG64" s="29"/>
      <c r="CH64" s="26" t="s">
        <v>506</v>
      </c>
      <c r="CI64" s="29"/>
      <c r="CJ64" s="26" t="s">
        <v>506</v>
      </c>
      <c r="CK64" s="29"/>
      <c r="CL64" s="26" t="s">
        <v>506</v>
      </c>
      <c r="CM64" s="29"/>
      <c r="CN64" s="26" t="s">
        <v>506</v>
      </c>
      <c r="CO64" s="29"/>
      <c r="CP64" s="26" t="s">
        <v>506</v>
      </c>
      <c r="CQ64" s="29"/>
      <c r="CR64" s="26" t="s">
        <v>506</v>
      </c>
      <c r="CS64" s="29"/>
      <c r="CT64" s="26" t="s">
        <v>506</v>
      </c>
      <c r="CU64" s="29"/>
      <c r="CV64" s="26"/>
      <c r="CW64" s="26"/>
      <c r="CX64" s="26" t="s">
        <v>506</v>
      </c>
      <c r="CY64" s="29"/>
      <c r="CZ64" s="26" t="s">
        <v>506</v>
      </c>
      <c r="DA64" s="29"/>
      <c r="DB64" s="26" t="s">
        <v>506</v>
      </c>
      <c r="DC64" s="29"/>
      <c r="DD64" s="26" t="s">
        <v>506</v>
      </c>
      <c r="DE64" s="29"/>
      <c r="DF64" s="26" t="s">
        <v>506</v>
      </c>
      <c r="DG64" s="29"/>
      <c r="DH64" s="26" t="s">
        <v>506</v>
      </c>
      <c r="DI64" s="29"/>
      <c r="DJ64" s="26" t="s">
        <v>506</v>
      </c>
      <c r="DK64" s="29"/>
      <c r="DL64" s="26" t="s">
        <v>506</v>
      </c>
      <c r="DM64" s="29"/>
      <c r="DN64" s="26" t="s">
        <v>506</v>
      </c>
      <c r="DO64" s="29"/>
      <c r="DP64" s="26"/>
      <c r="DQ64" s="26"/>
      <c r="DR64" s="26"/>
      <c r="DS64" s="26"/>
      <c r="DT64" s="26"/>
      <c r="DU64" s="26"/>
      <c r="DV64" s="26">
        <v>100</v>
      </c>
      <c r="DW64" s="26">
        <v>170.7</v>
      </c>
      <c r="DX64" s="26">
        <v>100</v>
      </c>
      <c r="DY64" s="26">
        <v>6.9</v>
      </c>
      <c r="DZ64" s="26">
        <v>100</v>
      </c>
      <c r="EA64" s="26">
        <v>475.3</v>
      </c>
      <c r="EB64" s="26"/>
      <c r="EC64" s="41"/>
      <c r="ED64" t="s">
        <v>206</v>
      </c>
      <c r="EE64" s="37">
        <f t="shared" si="3"/>
        <v>475.3</v>
      </c>
      <c r="EG64" s="37"/>
      <c r="EI64" s="37"/>
      <c r="EK64" s="37"/>
      <c r="EM64" s="37"/>
      <c r="EO64" s="37"/>
      <c r="EQ64" s="37"/>
      <c r="ES64" s="37"/>
      <c r="EU64" s="37"/>
      <c r="EW64" s="37"/>
      <c r="GS64" s="53">
        <v>154.869</v>
      </c>
      <c r="GT64" s="53">
        <v>51.5088</v>
      </c>
      <c r="GU64" s="53">
        <v>206.38</v>
      </c>
      <c r="GV64" s="53">
        <f t="shared" si="4"/>
        <v>206.3778</v>
      </c>
      <c r="GW64" s="53">
        <v>215.0264056</v>
      </c>
      <c r="GX64" s="53">
        <f t="shared" si="5"/>
        <v>72.02324736250904</v>
      </c>
      <c r="GY64" s="53" t="s">
        <v>506</v>
      </c>
      <c r="GZ64" s="53"/>
      <c r="HA64" s="53" t="s">
        <v>506</v>
      </c>
      <c r="HB64" s="53"/>
      <c r="HC64" s="53" t="s">
        <v>506</v>
      </c>
      <c r="HD64" s="53"/>
      <c r="HE64" s="53" t="s">
        <v>506</v>
      </c>
      <c r="HF64" s="53"/>
      <c r="HG64" s="53" t="s">
        <v>506</v>
      </c>
      <c r="HH64" s="53"/>
      <c r="HI64" s="53" t="s">
        <v>506</v>
      </c>
      <c r="HJ64" s="53"/>
      <c r="HK64" s="53" t="s">
        <v>506</v>
      </c>
      <c r="HL64" s="53"/>
      <c r="HM64" s="53" t="s">
        <v>506</v>
      </c>
      <c r="HN64" s="53"/>
      <c r="HO64" s="53" t="s">
        <v>506</v>
      </c>
      <c r="HP64" s="53"/>
      <c r="HQ64" s="53" t="s">
        <v>506</v>
      </c>
      <c r="HR64" s="53"/>
      <c r="HS64" s="53" t="s">
        <v>506</v>
      </c>
      <c r="HT64" s="53"/>
      <c r="HU64" s="53" t="s">
        <v>506</v>
      </c>
      <c r="HV64" s="53"/>
      <c r="HW64" s="53">
        <v>0.7672884639931941</v>
      </c>
      <c r="HX64" s="53" t="s">
        <v>506</v>
      </c>
      <c r="HY64" s="53" t="s">
        <v>506</v>
      </c>
      <c r="HZ64" s="53" t="s">
        <v>506</v>
      </c>
      <c r="IA64" s="53" t="s">
        <v>506</v>
      </c>
      <c r="IB64" s="53" t="s">
        <v>506</v>
      </c>
      <c r="IC64" s="53" t="s">
        <v>506</v>
      </c>
      <c r="ID64" s="53" t="s">
        <v>506</v>
      </c>
      <c r="IE64" s="55"/>
      <c r="IF64" s="53" t="s">
        <v>506</v>
      </c>
      <c r="IG64" s="53" t="s">
        <v>506</v>
      </c>
      <c r="IH64" s="53" t="s">
        <v>506</v>
      </c>
      <c r="II64" s="53" t="s">
        <v>506</v>
      </c>
      <c r="IJ64" s="53" t="s">
        <v>506</v>
      </c>
      <c r="IK64" s="53" t="s">
        <v>506</v>
      </c>
      <c r="IL64" s="55"/>
      <c r="IM64" s="27"/>
      <c r="IN64" s="55"/>
      <c r="IO64" s="55"/>
      <c r="IP64" s="55"/>
      <c r="IQ64" s="55"/>
      <c r="IR64" s="55"/>
      <c r="IS64" s="55"/>
    </row>
    <row r="65" spans="1:255" ht="12.75">
      <c r="A65" t="s">
        <v>93</v>
      </c>
      <c r="B65" t="s">
        <v>201</v>
      </c>
      <c r="C65" t="s">
        <v>248</v>
      </c>
      <c r="D65">
        <v>743</v>
      </c>
      <c r="E65" t="s">
        <v>125</v>
      </c>
      <c r="F65" t="s">
        <v>122</v>
      </c>
      <c r="G65" s="1">
        <v>35247</v>
      </c>
      <c r="H65" t="s">
        <v>96</v>
      </c>
      <c r="I65" t="s">
        <v>232</v>
      </c>
      <c r="J65" t="s">
        <v>99</v>
      </c>
      <c r="K65" t="s">
        <v>97</v>
      </c>
      <c r="L65" t="s">
        <v>98</v>
      </c>
      <c r="M65" t="s">
        <v>99</v>
      </c>
      <c r="N65" t="s">
        <v>99</v>
      </c>
      <c r="O65">
        <v>1</v>
      </c>
      <c r="P65" t="s">
        <v>204</v>
      </c>
      <c r="S65">
        <v>1</v>
      </c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BC65" s="26"/>
      <c r="BD65" s="26">
        <v>2.8</v>
      </c>
      <c r="BE65" s="26"/>
      <c r="BF65" s="26">
        <v>9.5</v>
      </c>
      <c r="BG65" s="26"/>
      <c r="BH65" s="26">
        <v>12.3</v>
      </c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>
        <v>100</v>
      </c>
      <c r="CA65" s="26">
        <v>8.2</v>
      </c>
      <c r="CB65" s="26"/>
      <c r="CC65" s="26"/>
      <c r="CD65" s="26" t="s">
        <v>506</v>
      </c>
      <c r="CE65" s="29"/>
      <c r="CF65" s="26" t="s">
        <v>506</v>
      </c>
      <c r="CG65" s="29"/>
      <c r="CH65" s="26" t="s">
        <v>506</v>
      </c>
      <c r="CI65" s="29"/>
      <c r="CJ65" s="26" t="s">
        <v>506</v>
      </c>
      <c r="CK65" s="29"/>
      <c r="CL65" s="26" t="s">
        <v>506</v>
      </c>
      <c r="CM65" s="29"/>
      <c r="CN65" s="26" t="s">
        <v>506</v>
      </c>
      <c r="CO65" s="29"/>
      <c r="CP65" s="26" t="s">
        <v>506</v>
      </c>
      <c r="CQ65" s="29"/>
      <c r="CR65" s="26" t="s">
        <v>506</v>
      </c>
      <c r="CS65" s="29"/>
      <c r="CT65" s="26" t="s">
        <v>506</v>
      </c>
      <c r="CU65" s="29"/>
      <c r="CV65" s="26"/>
      <c r="CW65" s="26"/>
      <c r="CX65" s="26" t="s">
        <v>506</v>
      </c>
      <c r="CY65" s="29"/>
      <c r="CZ65" s="26" t="s">
        <v>506</v>
      </c>
      <c r="DA65" s="29"/>
      <c r="DB65" s="26" t="s">
        <v>506</v>
      </c>
      <c r="DC65" s="29"/>
      <c r="DD65" s="26" t="s">
        <v>506</v>
      </c>
      <c r="DE65" s="29"/>
      <c r="DF65" s="26" t="s">
        <v>506</v>
      </c>
      <c r="DG65" s="29"/>
      <c r="DH65" s="26" t="s">
        <v>506</v>
      </c>
      <c r="DI65" s="29"/>
      <c r="DJ65" s="26" t="s">
        <v>506</v>
      </c>
      <c r="DK65" s="29"/>
      <c r="DL65" s="26" t="s">
        <v>506</v>
      </c>
      <c r="DM65" s="29"/>
      <c r="DN65" s="26" t="s">
        <v>506</v>
      </c>
      <c r="DO65" s="29"/>
      <c r="DP65" s="26"/>
      <c r="DQ65" s="26"/>
      <c r="DR65" s="26"/>
      <c r="DS65" s="26"/>
      <c r="DT65" s="26"/>
      <c r="DU65" s="26"/>
      <c r="DV65" s="26">
        <v>100</v>
      </c>
      <c r="DW65" s="26">
        <v>5.8</v>
      </c>
      <c r="DX65" s="26">
        <v>100</v>
      </c>
      <c r="DY65" s="26">
        <v>0.8</v>
      </c>
      <c r="DZ65" s="26">
        <v>100</v>
      </c>
      <c r="EA65" s="26">
        <v>1.6</v>
      </c>
      <c r="EB65" s="26"/>
      <c r="EC65" s="41"/>
      <c r="ED65" t="s">
        <v>206</v>
      </c>
      <c r="EE65" s="37">
        <f t="shared" si="3"/>
        <v>1.6</v>
      </c>
      <c r="EG65" s="37"/>
      <c r="EI65" s="37"/>
      <c r="EK65" s="37"/>
      <c r="EM65" s="37"/>
      <c r="EO65" s="37"/>
      <c r="EQ65" s="37"/>
      <c r="ES65" s="37"/>
      <c r="EU65" s="37"/>
      <c r="EW65" s="37"/>
      <c r="GS65" s="53">
        <v>8.923921333</v>
      </c>
      <c r="GT65" s="53">
        <v>15.504</v>
      </c>
      <c r="GU65" s="53">
        <v>24.43</v>
      </c>
      <c r="GV65" s="53">
        <f t="shared" si="4"/>
        <v>24.427921333</v>
      </c>
      <c r="GW65" s="53">
        <v>20.28268078</v>
      </c>
      <c r="GX65" s="53">
        <f t="shared" si="5"/>
        <v>43.997740879497286</v>
      </c>
      <c r="GY65" s="53">
        <v>0.005540291117046602</v>
      </c>
      <c r="GZ65" s="53"/>
      <c r="HA65" s="53">
        <v>0.0179397623098066</v>
      </c>
      <c r="HB65" s="53"/>
      <c r="HC65" s="53">
        <v>0.023092321951340075</v>
      </c>
      <c r="HD65" s="53"/>
      <c r="HE65" s="53" t="s">
        <v>506</v>
      </c>
      <c r="HF65" s="53"/>
      <c r="HG65" s="53" t="s">
        <v>506</v>
      </c>
      <c r="HH65" s="53"/>
      <c r="HI65" s="53" t="s">
        <v>506</v>
      </c>
      <c r="HJ65" s="53"/>
      <c r="HK65" s="53" t="s">
        <v>506</v>
      </c>
      <c r="HL65" s="53"/>
      <c r="HM65" s="53" t="s">
        <v>506</v>
      </c>
      <c r="HN65" s="53"/>
      <c r="HO65" s="53" t="s">
        <v>506</v>
      </c>
      <c r="HP65" s="53"/>
      <c r="HQ65" s="53" t="s">
        <v>506</v>
      </c>
      <c r="HR65" s="53"/>
      <c r="HS65" s="53" t="s">
        <v>506</v>
      </c>
      <c r="HT65" s="53"/>
      <c r="HU65" s="53" t="s">
        <v>506</v>
      </c>
      <c r="HV65" s="53"/>
      <c r="HW65" s="53">
        <v>0.015683674697673775</v>
      </c>
      <c r="HX65" s="53" t="s">
        <v>506</v>
      </c>
      <c r="HY65" s="53" t="s">
        <v>506</v>
      </c>
      <c r="HZ65" s="53" t="s">
        <v>506</v>
      </c>
      <c r="IA65" s="53" t="s">
        <v>506</v>
      </c>
      <c r="IB65" s="53" t="s">
        <v>506</v>
      </c>
      <c r="IC65" s="53" t="s">
        <v>506</v>
      </c>
      <c r="ID65" s="53" t="s">
        <v>506</v>
      </c>
      <c r="IE65" s="55"/>
      <c r="IF65" s="53" t="s">
        <v>506</v>
      </c>
      <c r="IG65" s="53" t="s">
        <v>506</v>
      </c>
      <c r="IH65" s="53" t="s">
        <v>506</v>
      </c>
      <c r="II65" s="53" t="s">
        <v>506</v>
      </c>
      <c r="IJ65" s="53" t="s">
        <v>506</v>
      </c>
      <c r="IK65" s="53" t="s">
        <v>506</v>
      </c>
      <c r="IL65" s="55"/>
      <c r="IM65" s="27"/>
      <c r="IN65" s="55"/>
      <c r="IO65" s="55"/>
      <c r="IP65" s="55"/>
      <c r="IQ65" s="55"/>
      <c r="IR65" s="55"/>
      <c r="IS65" s="55"/>
    </row>
    <row r="66" spans="1:255" ht="12.75">
      <c r="A66" t="s">
        <v>93</v>
      </c>
      <c r="B66" t="s">
        <v>201</v>
      </c>
      <c r="C66" t="s">
        <v>202</v>
      </c>
      <c r="D66">
        <v>746</v>
      </c>
      <c r="E66" t="s">
        <v>94</v>
      </c>
      <c r="F66" t="s">
        <v>95</v>
      </c>
      <c r="G66" s="1">
        <v>35612</v>
      </c>
      <c r="H66" t="s">
        <v>96</v>
      </c>
      <c r="I66" t="s">
        <v>203</v>
      </c>
      <c r="J66" t="s">
        <v>99</v>
      </c>
      <c r="K66" t="s">
        <v>97</v>
      </c>
      <c r="L66" t="s">
        <v>98</v>
      </c>
      <c r="M66" t="s">
        <v>99</v>
      </c>
      <c r="N66" t="s">
        <v>99</v>
      </c>
      <c r="O66">
        <v>1</v>
      </c>
      <c r="P66" t="s">
        <v>204</v>
      </c>
      <c r="S66">
        <v>1</v>
      </c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BC66" s="26">
        <v>100</v>
      </c>
      <c r="BD66" s="26">
        <v>1</v>
      </c>
      <c r="BE66" s="26">
        <v>100</v>
      </c>
      <c r="BF66" s="26">
        <v>1.1</v>
      </c>
      <c r="BG66" s="26">
        <v>100</v>
      </c>
      <c r="BH66" s="26">
        <v>1</v>
      </c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>
        <v>100</v>
      </c>
      <c r="CA66" s="26">
        <v>1</v>
      </c>
      <c r="CB66" s="26"/>
      <c r="CC66" s="26"/>
      <c r="CD66" s="26" t="s">
        <v>506</v>
      </c>
      <c r="CE66" s="29"/>
      <c r="CF66" s="26" t="s">
        <v>506</v>
      </c>
      <c r="CG66" s="29"/>
      <c r="CH66" s="26" t="s">
        <v>506</v>
      </c>
      <c r="CI66" s="29"/>
      <c r="CJ66" s="26" t="s">
        <v>506</v>
      </c>
      <c r="CK66" s="29"/>
      <c r="CL66" s="26" t="s">
        <v>506</v>
      </c>
      <c r="CM66" s="29"/>
      <c r="CN66" s="26" t="s">
        <v>506</v>
      </c>
      <c r="CO66" s="29"/>
      <c r="CP66" s="26" t="s">
        <v>506</v>
      </c>
      <c r="CQ66" s="29"/>
      <c r="CR66" s="26" t="s">
        <v>506</v>
      </c>
      <c r="CS66" s="29"/>
      <c r="CT66" s="26" t="s">
        <v>506</v>
      </c>
      <c r="CU66" s="29"/>
      <c r="CV66" s="26"/>
      <c r="CW66" s="26"/>
      <c r="CX66" s="26" t="s">
        <v>506</v>
      </c>
      <c r="CY66" s="29"/>
      <c r="CZ66" s="26" t="s">
        <v>506</v>
      </c>
      <c r="DA66" s="29"/>
      <c r="DB66" s="26" t="s">
        <v>506</v>
      </c>
      <c r="DC66" s="29"/>
      <c r="DD66" s="26" t="s">
        <v>506</v>
      </c>
      <c r="DE66" s="29"/>
      <c r="DF66" s="26" t="s">
        <v>506</v>
      </c>
      <c r="DG66" s="29"/>
      <c r="DH66" s="26" t="s">
        <v>506</v>
      </c>
      <c r="DI66" s="29"/>
      <c r="DJ66" s="26" t="s">
        <v>506</v>
      </c>
      <c r="DK66" s="29"/>
      <c r="DL66" s="26" t="s">
        <v>506</v>
      </c>
      <c r="DM66" s="29"/>
      <c r="DN66" s="26" t="s">
        <v>506</v>
      </c>
      <c r="DO66" s="29"/>
      <c r="DP66" s="26"/>
      <c r="DQ66" s="26"/>
      <c r="DR66" s="26"/>
      <c r="DS66" s="26"/>
      <c r="DT66" s="26"/>
      <c r="DU66" s="26"/>
      <c r="DV66" s="26">
        <v>100</v>
      </c>
      <c r="DW66" s="26">
        <v>0.7</v>
      </c>
      <c r="DX66" s="26">
        <v>100</v>
      </c>
      <c r="DY66" s="26">
        <v>0.1</v>
      </c>
      <c r="DZ66" s="26">
        <v>100</v>
      </c>
      <c r="EA66" s="26">
        <v>0.2</v>
      </c>
      <c r="EB66" s="26"/>
      <c r="EC66" s="41"/>
      <c r="ED66" t="s">
        <v>206</v>
      </c>
      <c r="EE66" s="37">
        <f t="shared" si="3"/>
        <v>0.2</v>
      </c>
      <c r="EG66" s="37"/>
      <c r="EI66" s="37"/>
      <c r="EK66" s="37"/>
      <c r="EM66" s="37"/>
      <c r="EO66" s="37"/>
      <c r="EQ66" s="37"/>
      <c r="ES66" s="37"/>
      <c r="EU66" s="37"/>
      <c r="EW66" s="37"/>
      <c r="GS66" s="53">
        <v>284.365237</v>
      </c>
      <c r="GT66" s="53">
        <v>11.82956828</v>
      </c>
      <c r="GU66" s="53">
        <v>296.19</v>
      </c>
      <c r="GV66" s="53">
        <f t="shared" si="4"/>
        <v>296.19480527999997</v>
      </c>
      <c r="GW66" s="53">
        <v>532.3070899</v>
      </c>
      <c r="GX66" s="53">
        <f t="shared" si="5"/>
        <v>53.421275499716</v>
      </c>
      <c r="GY66" s="53" t="s">
        <v>506</v>
      </c>
      <c r="GZ66" s="53"/>
      <c r="HA66" s="53" t="s">
        <v>506</v>
      </c>
      <c r="HB66" s="53"/>
      <c r="HC66" s="53" t="s">
        <v>506</v>
      </c>
      <c r="HD66" s="53"/>
      <c r="HE66" s="53" t="s">
        <v>506</v>
      </c>
      <c r="HF66" s="53"/>
      <c r="HG66" s="53" t="s">
        <v>506</v>
      </c>
      <c r="HH66" s="53"/>
      <c r="HI66" s="53" t="s">
        <v>506</v>
      </c>
      <c r="HJ66" s="53"/>
      <c r="HK66" s="53" t="s">
        <v>506</v>
      </c>
      <c r="HL66" s="53"/>
      <c r="HM66" s="53" t="s">
        <v>506</v>
      </c>
      <c r="HN66" s="53"/>
      <c r="HO66" s="53" t="s">
        <v>506</v>
      </c>
      <c r="HP66" s="53"/>
      <c r="HQ66" s="53" t="s">
        <v>506</v>
      </c>
      <c r="HR66" s="53"/>
      <c r="HS66" s="53" t="s">
        <v>506</v>
      </c>
      <c r="HT66" s="53"/>
      <c r="HU66" s="53" t="s">
        <v>506</v>
      </c>
      <c r="HV66" s="53"/>
      <c r="HW66" s="53">
        <v>0.0017327774329747878</v>
      </c>
      <c r="HX66" s="53" t="s">
        <v>506</v>
      </c>
      <c r="HY66" s="53" t="s">
        <v>506</v>
      </c>
      <c r="HZ66" s="53" t="s">
        <v>506</v>
      </c>
      <c r="IA66" s="53" t="s">
        <v>506</v>
      </c>
      <c r="IB66" s="53" t="s">
        <v>506</v>
      </c>
      <c r="IC66" s="53" t="s">
        <v>506</v>
      </c>
      <c r="ID66" s="53" t="s">
        <v>506</v>
      </c>
      <c r="IE66" s="55"/>
      <c r="IF66" s="53" t="s">
        <v>506</v>
      </c>
      <c r="IG66" s="53" t="s">
        <v>506</v>
      </c>
      <c r="IH66" s="53" t="s">
        <v>506</v>
      </c>
      <c r="II66" s="53" t="s">
        <v>506</v>
      </c>
      <c r="IJ66" s="53" t="s">
        <v>506</v>
      </c>
      <c r="IK66" s="53" t="s">
        <v>506</v>
      </c>
      <c r="IL66" s="55"/>
      <c r="IM66" s="27"/>
      <c r="IN66" s="55"/>
      <c r="IO66" s="55"/>
      <c r="IP66" s="55"/>
      <c r="IQ66" s="55"/>
      <c r="IR66" s="55"/>
      <c r="IS66" s="55"/>
    </row>
    <row r="67" spans="1:255" ht="12.75">
      <c r="A67" t="s">
        <v>93</v>
      </c>
      <c r="B67" t="s">
        <v>201</v>
      </c>
      <c r="C67" t="s">
        <v>308</v>
      </c>
      <c r="D67">
        <v>753</v>
      </c>
      <c r="E67" t="s">
        <v>173</v>
      </c>
      <c r="F67" t="s">
        <v>174</v>
      </c>
      <c r="G67" s="1">
        <v>35855</v>
      </c>
      <c r="H67" t="s">
        <v>96</v>
      </c>
      <c r="I67" t="s">
        <v>309</v>
      </c>
      <c r="J67" t="s">
        <v>209</v>
      </c>
      <c r="K67" t="s">
        <v>97</v>
      </c>
      <c r="L67" t="s">
        <v>98</v>
      </c>
      <c r="M67" t="s">
        <v>99</v>
      </c>
      <c r="N67" t="s">
        <v>99</v>
      </c>
      <c r="O67">
        <v>1</v>
      </c>
      <c r="P67" t="s">
        <v>204</v>
      </c>
      <c r="S67">
        <v>1</v>
      </c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BC67" s="26">
        <v>0.6</v>
      </c>
      <c r="BD67" s="26">
        <v>65.5</v>
      </c>
      <c r="BE67" s="26">
        <v>0.6</v>
      </c>
      <c r="BF67" s="26">
        <v>70.7</v>
      </c>
      <c r="BG67" s="26">
        <v>0.6</v>
      </c>
      <c r="BH67" s="26">
        <v>77.1</v>
      </c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>
        <v>0.6</v>
      </c>
      <c r="CA67" s="26">
        <v>71.1</v>
      </c>
      <c r="CB67" s="26"/>
      <c r="CC67" s="26"/>
      <c r="CD67" s="26" t="s">
        <v>506</v>
      </c>
      <c r="CE67" s="29"/>
      <c r="CF67" s="26" t="s">
        <v>506</v>
      </c>
      <c r="CG67" s="29"/>
      <c r="CH67" s="26" t="s">
        <v>506</v>
      </c>
      <c r="CI67" s="29"/>
      <c r="CJ67" s="26" t="s">
        <v>506</v>
      </c>
      <c r="CK67" s="29"/>
      <c r="CL67" s="26" t="s">
        <v>506</v>
      </c>
      <c r="CM67" s="29"/>
      <c r="CN67" s="26" t="s">
        <v>506</v>
      </c>
      <c r="CO67" s="29"/>
      <c r="CP67" s="26" t="s">
        <v>506</v>
      </c>
      <c r="CQ67" s="29"/>
      <c r="CR67" s="26" t="s">
        <v>506</v>
      </c>
      <c r="CS67" s="29"/>
      <c r="CT67" s="26" t="s">
        <v>506</v>
      </c>
      <c r="CU67" s="29"/>
      <c r="CV67" s="26"/>
      <c r="CW67" s="26"/>
      <c r="CX67" s="26" t="s">
        <v>506</v>
      </c>
      <c r="CY67" s="29"/>
      <c r="CZ67" s="26" t="s">
        <v>506</v>
      </c>
      <c r="DA67" s="29"/>
      <c r="DB67" s="26" t="s">
        <v>506</v>
      </c>
      <c r="DC67" s="29"/>
      <c r="DD67" s="26" t="s">
        <v>506</v>
      </c>
      <c r="DE67" s="29"/>
      <c r="DF67" s="26" t="s">
        <v>506</v>
      </c>
      <c r="DG67" s="29"/>
      <c r="DH67" s="26" t="s">
        <v>506</v>
      </c>
      <c r="DI67" s="29"/>
      <c r="DJ67" s="26" t="s">
        <v>506</v>
      </c>
      <c r="DK67" s="29"/>
      <c r="DL67" s="26" t="s">
        <v>506</v>
      </c>
      <c r="DM67" s="29"/>
      <c r="DN67" s="26" t="s">
        <v>506</v>
      </c>
      <c r="DO67" s="29"/>
      <c r="DP67" s="26"/>
      <c r="DQ67" s="26"/>
      <c r="DR67" s="26"/>
      <c r="DS67" s="26"/>
      <c r="DT67" s="26"/>
      <c r="DU67" s="26"/>
      <c r="DV67" s="26">
        <v>100</v>
      </c>
      <c r="DW67" s="26">
        <v>0.1</v>
      </c>
      <c r="DX67" s="26">
        <v>100</v>
      </c>
      <c r="DY67" s="26">
        <v>0.1</v>
      </c>
      <c r="DZ67" s="26">
        <v>0</v>
      </c>
      <c r="EA67" s="26">
        <v>70.7</v>
      </c>
      <c r="EB67" s="26"/>
      <c r="EC67" s="41"/>
      <c r="ED67" t="s">
        <v>206</v>
      </c>
      <c r="EE67" s="37">
        <f t="shared" si="3"/>
        <v>70.7</v>
      </c>
      <c r="EG67" s="37"/>
      <c r="EI67" s="37"/>
      <c r="EK67" s="37"/>
      <c r="EM67" s="37"/>
      <c r="EO67" s="37"/>
      <c r="EQ67" s="37"/>
      <c r="ES67" s="37"/>
      <c r="EU67" s="37"/>
      <c r="EW67" s="37"/>
      <c r="GS67" s="53">
        <v>35.35095333</v>
      </c>
      <c r="GT67" s="53">
        <v>0</v>
      </c>
      <c r="GU67" s="53">
        <v>35.35</v>
      </c>
      <c r="GV67" s="53">
        <f t="shared" si="4"/>
        <v>35.35095333</v>
      </c>
      <c r="GW67" s="53">
        <v>119.1611852</v>
      </c>
      <c r="GX67" s="53">
        <f t="shared" si="5"/>
        <v>29.666500270760988</v>
      </c>
      <c r="GY67" s="53">
        <v>0.21134939154480067</v>
      </c>
      <c r="GZ67" s="53"/>
      <c r="HA67" s="53">
        <v>0.17812506322372892</v>
      </c>
      <c r="HB67" s="53"/>
      <c r="HC67" s="53">
        <v>0.21726156273050853</v>
      </c>
      <c r="HD67" s="53"/>
      <c r="HE67" s="53" t="s">
        <v>506</v>
      </c>
      <c r="HF67" s="53"/>
      <c r="HG67" s="53" t="s">
        <v>506</v>
      </c>
      <c r="HH67" s="53"/>
      <c r="HI67" s="53" t="s">
        <v>506</v>
      </c>
      <c r="HJ67" s="53"/>
      <c r="HK67" s="53" t="s">
        <v>506</v>
      </c>
      <c r="HL67" s="53"/>
      <c r="HM67" s="53" t="s">
        <v>506</v>
      </c>
      <c r="HN67" s="53"/>
      <c r="HO67" s="53" t="s">
        <v>506</v>
      </c>
      <c r="HP67" s="53"/>
      <c r="HQ67" s="53" t="s">
        <v>506</v>
      </c>
      <c r="HR67" s="53"/>
      <c r="HS67" s="53" t="s">
        <v>506</v>
      </c>
      <c r="HT67" s="53"/>
      <c r="HU67" s="53" t="s">
        <v>506</v>
      </c>
      <c r="HV67" s="53"/>
      <c r="HW67" s="53">
        <v>0.20168223052213824</v>
      </c>
      <c r="HX67" s="53" t="s">
        <v>506</v>
      </c>
      <c r="HY67" s="53" t="s">
        <v>506</v>
      </c>
      <c r="HZ67" s="53" t="s">
        <v>506</v>
      </c>
      <c r="IA67" s="53" t="s">
        <v>506</v>
      </c>
      <c r="IB67" s="53" t="s">
        <v>506</v>
      </c>
      <c r="IC67" s="53" t="s">
        <v>506</v>
      </c>
      <c r="ID67" s="53" t="s">
        <v>506</v>
      </c>
      <c r="IE67" s="55"/>
      <c r="IF67" s="53" t="s">
        <v>506</v>
      </c>
      <c r="IG67" s="53" t="s">
        <v>506</v>
      </c>
      <c r="IH67" s="53" t="s">
        <v>506</v>
      </c>
      <c r="II67" s="53" t="s">
        <v>506</v>
      </c>
      <c r="IJ67" s="53" t="s">
        <v>506</v>
      </c>
      <c r="IK67" s="53" t="s">
        <v>506</v>
      </c>
      <c r="IL67" s="55"/>
      <c r="IM67" s="27"/>
      <c r="IN67" s="55"/>
      <c r="IO67" s="55"/>
      <c r="IP67" s="55"/>
      <c r="IQ67" s="55"/>
      <c r="IR67" s="55"/>
      <c r="IS67" s="55"/>
    </row>
    <row r="68" spans="1:255" ht="12.75">
      <c r="A68" t="s">
        <v>93</v>
      </c>
      <c r="B68" t="s">
        <v>201</v>
      </c>
      <c r="C68" t="s">
        <v>306</v>
      </c>
      <c r="D68">
        <v>753</v>
      </c>
      <c r="E68" t="s">
        <v>173</v>
      </c>
      <c r="F68" t="s">
        <v>174</v>
      </c>
      <c r="G68" s="1">
        <v>35855</v>
      </c>
      <c r="H68" t="s">
        <v>96</v>
      </c>
      <c r="I68" t="s">
        <v>307</v>
      </c>
      <c r="J68" t="s">
        <v>209</v>
      </c>
      <c r="K68" t="s">
        <v>97</v>
      </c>
      <c r="L68" t="s">
        <v>98</v>
      </c>
      <c r="M68" t="s">
        <v>99</v>
      </c>
      <c r="N68" t="s">
        <v>99</v>
      </c>
      <c r="O68">
        <v>1</v>
      </c>
      <c r="P68" t="s">
        <v>204</v>
      </c>
      <c r="S68">
        <v>1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BC68" s="26">
        <v>0.6</v>
      </c>
      <c r="BD68" s="26">
        <v>63.2</v>
      </c>
      <c r="BE68" s="26">
        <v>0.6</v>
      </c>
      <c r="BF68" s="26">
        <v>59.9</v>
      </c>
      <c r="BG68" s="26">
        <v>0.6</v>
      </c>
      <c r="BH68" s="26">
        <v>60.2</v>
      </c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>
        <v>0.6</v>
      </c>
      <c r="CA68" s="26">
        <v>61.1</v>
      </c>
      <c r="CB68" s="26"/>
      <c r="CC68" s="26"/>
      <c r="CD68" s="26" t="s">
        <v>506</v>
      </c>
      <c r="CE68" s="29"/>
      <c r="CF68" s="26" t="s">
        <v>506</v>
      </c>
      <c r="CG68" s="29"/>
      <c r="CH68" s="26" t="s">
        <v>506</v>
      </c>
      <c r="CI68" s="29"/>
      <c r="CJ68" s="26" t="s">
        <v>506</v>
      </c>
      <c r="CK68" s="29"/>
      <c r="CL68" s="26" t="s">
        <v>506</v>
      </c>
      <c r="CM68" s="29"/>
      <c r="CN68" s="26" t="s">
        <v>506</v>
      </c>
      <c r="CO68" s="29"/>
      <c r="CP68" s="26" t="s">
        <v>506</v>
      </c>
      <c r="CQ68" s="29"/>
      <c r="CR68" s="26" t="s">
        <v>506</v>
      </c>
      <c r="CS68" s="29"/>
      <c r="CT68" s="26" t="s">
        <v>506</v>
      </c>
      <c r="CU68" s="29"/>
      <c r="CV68" s="26"/>
      <c r="CW68" s="26"/>
      <c r="CX68" s="26" t="s">
        <v>506</v>
      </c>
      <c r="CY68" s="29"/>
      <c r="CZ68" s="26" t="s">
        <v>506</v>
      </c>
      <c r="DA68" s="29"/>
      <c r="DB68" s="26" t="s">
        <v>506</v>
      </c>
      <c r="DC68" s="29"/>
      <c r="DD68" s="26" t="s">
        <v>506</v>
      </c>
      <c r="DE68" s="29"/>
      <c r="DF68" s="26" t="s">
        <v>506</v>
      </c>
      <c r="DG68" s="29"/>
      <c r="DH68" s="26" t="s">
        <v>506</v>
      </c>
      <c r="DI68" s="29"/>
      <c r="DJ68" s="26" t="s">
        <v>506</v>
      </c>
      <c r="DK68" s="29"/>
      <c r="DL68" s="26" t="s">
        <v>506</v>
      </c>
      <c r="DM68" s="29"/>
      <c r="DN68" s="26" t="s">
        <v>506</v>
      </c>
      <c r="DO68" s="29"/>
      <c r="DP68" s="26"/>
      <c r="DQ68" s="26"/>
      <c r="DR68" s="26"/>
      <c r="DS68" s="26"/>
      <c r="DT68" s="26"/>
      <c r="DU68" s="26"/>
      <c r="DV68" s="26">
        <v>100</v>
      </c>
      <c r="DW68" s="26">
        <v>0.2</v>
      </c>
      <c r="DX68" s="26">
        <v>100</v>
      </c>
      <c r="DY68" s="26">
        <v>0.2</v>
      </c>
      <c r="DZ68" s="26">
        <v>0</v>
      </c>
      <c r="EA68" s="26">
        <v>60.7</v>
      </c>
      <c r="EB68" s="26"/>
      <c r="EC68" s="41"/>
      <c r="ED68" t="s">
        <v>206</v>
      </c>
      <c r="EE68" s="37">
        <f t="shared" si="3"/>
        <v>60.7</v>
      </c>
      <c r="EG68" s="37"/>
      <c r="EI68" s="37"/>
      <c r="EK68" s="37"/>
      <c r="EM68" s="37"/>
      <c r="EO68" s="37"/>
      <c r="EQ68" s="37"/>
      <c r="ES68" s="37"/>
      <c r="EU68" s="37"/>
      <c r="EW68" s="37"/>
      <c r="GS68" s="53">
        <v>35.04728</v>
      </c>
      <c r="GT68" s="53">
        <v>0</v>
      </c>
      <c r="GU68" s="53">
        <v>35.05</v>
      </c>
      <c r="GV68" s="53">
        <f t="shared" si="4"/>
        <v>35.04728</v>
      </c>
      <c r="GW68" s="53">
        <v>138.271619</v>
      </c>
      <c r="GX68" s="53">
        <f t="shared" si="5"/>
        <v>25.346690993760625</v>
      </c>
      <c r="GY68" s="53">
        <v>0.19387052049851988</v>
      </c>
      <c r="GZ68" s="53"/>
      <c r="HA68" s="53">
        <v>0.20810130782083286</v>
      </c>
      <c r="HB68" s="53"/>
      <c r="HC68" s="53">
        <v>0.2069885752523988</v>
      </c>
      <c r="HD68" s="53"/>
      <c r="HE68" s="53" t="s">
        <v>506</v>
      </c>
      <c r="HF68" s="53"/>
      <c r="HG68" s="53" t="s">
        <v>506</v>
      </c>
      <c r="HH68" s="53"/>
      <c r="HI68" s="53" t="s">
        <v>506</v>
      </c>
      <c r="HJ68" s="53"/>
      <c r="HK68" s="53" t="s">
        <v>506</v>
      </c>
      <c r="HL68" s="53"/>
      <c r="HM68" s="53" t="s">
        <v>506</v>
      </c>
      <c r="HN68" s="53"/>
      <c r="HO68" s="53" t="s">
        <v>506</v>
      </c>
      <c r="HP68" s="53"/>
      <c r="HQ68" s="53" t="s">
        <v>506</v>
      </c>
      <c r="HR68" s="53"/>
      <c r="HS68" s="53" t="s">
        <v>506</v>
      </c>
      <c r="HT68" s="53"/>
      <c r="HU68" s="53" t="s">
        <v>506</v>
      </c>
      <c r="HV68" s="53"/>
      <c r="HW68" s="53">
        <v>0.20285433417657697</v>
      </c>
      <c r="HX68" s="53" t="s">
        <v>506</v>
      </c>
      <c r="HY68" s="53" t="s">
        <v>506</v>
      </c>
      <c r="HZ68" s="53" t="s">
        <v>506</v>
      </c>
      <c r="IA68" s="53" t="s">
        <v>506</v>
      </c>
      <c r="IB68" s="53" t="s">
        <v>506</v>
      </c>
      <c r="IC68" s="53" t="s">
        <v>506</v>
      </c>
      <c r="ID68" s="53" t="s">
        <v>506</v>
      </c>
      <c r="IE68" s="55"/>
      <c r="IF68" s="53" t="s">
        <v>506</v>
      </c>
      <c r="IG68" s="53" t="s">
        <v>506</v>
      </c>
      <c r="IH68" s="53" t="s">
        <v>506</v>
      </c>
      <c r="II68" s="53" t="s">
        <v>506</v>
      </c>
      <c r="IJ68" s="53" t="s">
        <v>506</v>
      </c>
      <c r="IK68" s="53" t="s">
        <v>506</v>
      </c>
      <c r="IL68" s="55"/>
      <c r="IM68" s="27"/>
      <c r="IN68" s="55"/>
      <c r="IO68" s="55"/>
      <c r="IP68" s="55"/>
      <c r="IQ68" s="55"/>
      <c r="IR68" s="55"/>
      <c r="IS68" s="55"/>
    </row>
    <row r="69" spans="1:255" ht="12.75">
      <c r="A69" t="s">
        <v>93</v>
      </c>
      <c r="B69" t="s">
        <v>201</v>
      </c>
      <c r="C69" t="s">
        <v>230</v>
      </c>
      <c r="D69">
        <v>754</v>
      </c>
      <c r="E69" t="s">
        <v>112</v>
      </c>
      <c r="F69" t="s">
        <v>113</v>
      </c>
      <c r="G69" s="1">
        <v>36100</v>
      </c>
      <c r="H69" t="s">
        <v>96</v>
      </c>
      <c r="I69" t="s">
        <v>203</v>
      </c>
      <c r="J69" t="s">
        <v>99</v>
      </c>
      <c r="K69" t="s">
        <v>97</v>
      </c>
      <c r="L69" t="s">
        <v>98</v>
      </c>
      <c r="M69" t="s">
        <v>99</v>
      </c>
      <c r="N69" t="s">
        <v>99</v>
      </c>
      <c r="O69">
        <v>1</v>
      </c>
      <c r="P69" t="s">
        <v>204</v>
      </c>
      <c r="S69">
        <v>1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BC69" s="26"/>
      <c r="BD69" s="26">
        <v>4.6</v>
      </c>
      <c r="BE69" s="26"/>
      <c r="BF69" s="26">
        <v>4.5</v>
      </c>
      <c r="BG69" s="26"/>
      <c r="BH69" s="26">
        <v>4.5</v>
      </c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>
        <v>4.5</v>
      </c>
      <c r="CB69" s="26"/>
      <c r="CC69" s="26"/>
      <c r="CD69" s="26" t="s">
        <v>506</v>
      </c>
      <c r="CE69" s="29"/>
      <c r="CF69" s="26" t="s">
        <v>506</v>
      </c>
      <c r="CG69" s="29"/>
      <c r="CH69" s="26" t="s">
        <v>506</v>
      </c>
      <c r="CI69" s="29"/>
      <c r="CJ69" s="26" t="s">
        <v>506</v>
      </c>
      <c r="CK69" s="29"/>
      <c r="CL69" s="26" t="s">
        <v>506</v>
      </c>
      <c r="CM69" s="29"/>
      <c r="CN69" s="26" t="s">
        <v>506</v>
      </c>
      <c r="CO69" s="29"/>
      <c r="CP69" s="26" t="s">
        <v>506</v>
      </c>
      <c r="CQ69" s="29"/>
      <c r="CR69" s="26" t="s">
        <v>506</v>
      </c>
      <c r="CS69" s="29"/>
      <c r="CT69" s="26" t="s">
        <v>506</v>
      </c>
      <c r="CU69" s="29"/>
      <c r="CV69" s="26"/>
      <c r="CW69" s="26"/>
      <c r="CX69" s="26" t="s">
        <v>506</v>
      </c>
      <c r="CY69" s="29"/>
      <c r="CZ69" s="26" t="s">
        <v>506</v>
      </c>
      <c r="DA69" s="29"/>
      <c r="DB69" s="26" t="s">
        <v>506</v>
      </c>
      <c r="DC69" s="29"/>
      <c r="DD69" s="26" t="s">
        <v>506</v>
      </c>
      <c r="DE69" s="29"/>
      <c r="DF69" s="26" t="s">
        <v>506</v>
      </c>
      <c r="DG69" s="29"/>
      <c r="DH69" s="26" t="s">
        <v>506</v>
      </c>
      <c r="DI69" s="29"/>
      <c r="DJ69" s="26" t="s">
        <v>506</v>
      </c>
      <c r="DK69" s="29"/>
      <c r="DL69" s="26" t="s">
        <v>506</v>
      </c>
      <c r="DM69" s="29"/>
      <c r="DN69" s="26" t="s">
        <v>506</v>
      </c>
      <c r="DO69" s="29"/>
      <c r="DP69" s="26"/>
      <c r="DQ69" s="26"/>
      <c r="DR69" s="26"/>
      <c r="DS69" s="26"/>
      <c r="DT69" s="26"/>
      <c r="DU69" s="26"/>
      <c r="DV69" s="26"/>
      <c r="DW69" s="26">
        <v>1.3</v>
      </c>
      <c r="DX69" s="26"/>
      <c r="DY69" s="26">
        <v>0.5</v>
      </c>
      <c r="DZ69" s="26"/>
      <c r="EA69" s="26">
        <v>2.8</v>
      </c>
      <c r="EB69" s="26"/>
      <c r="EC69" s="41"/>
      <c r="ED69" t="s">
        <v>206</v>
      </c>
      <c r="EE69" s="37">
        <f aca="true" t="shared" si="6" ref="EE69:EE100">IF(DU69&gt;0,DU69,EA69)</f>
        <v>2.8</v>
      </c>
      <c r="EG69" s="37"/>
      <c r="EI69" s="37"/>
      <c r="EK69" s="37"/>
      <c r="EM69" s="37"/>
      <c r="EO69" s="37"/>
      <c r="EQ69" s="37"/>
      <c r="ES69" s="37"/>
      <c r="EU69" s="37"/>
      <c r="EW69" s="37"/>
      <c r="GS69" s="53">
        <v>54.34303351</v>
      </c>
      <c r="GT69" s="53">
        <v>132.7236332</v>
      </c>
      <c r="GU69" s="53">
        <v>187.07</v>
      </c>
      <c r="GV69" s="53">
        <f aca="true" t="shared" si="7" ref="GV69:GV100">GS69+GT69</f>
        <v>187.06666671</v>
      </c>
      <c r="GW69" s="53">
        <v>167.1891287</v>
      </c>
      <c r="GX69" s="53">
        <f aca="true" t="shared" si="8" ref="GX69:GX100">IF(AND(GS69&gt;0,GW69&gt;0),GS69/GW69*100,"")</f>
        <v>32.503927697064434</v>
      </c>
      <c r="GY69" s="53">
        <v>0.0036036084216723554</v>
      </c>
      <c r="GZ69" s="53"/>
      <c r="HA69" s="53">
        <v>0.003621204574559463</v>
      </c>
      <c r="HB69" s="53"/>
      <c r="HC69" s="53">
        <v>0.0036487980566927924</v>
      </c>
      <c r="HD69" s="53"/>
      <c r="HE69" s="53" t="s">
        <v>506</v>
      </c>
      <c r="HF69" s="53"/>
      <c r="HG69" s="53" t="s">
        <v>506</v>
      </c>
      <c r="HH69" s="53"/>
      <c r="HI69" s="53" t="s">
        <v>506</v>
      </c>
      <c r="HJ69" s="53"/>
      <c r="HK69" s="53" t="s">
        <v>506</v>
      </c>
      <c r="HL69" s="53"/>
      <c r="HM69" s="53" t="s">
        <v>506</v>
      </c>
      <c r="HN69" s="53"/>
      <c r="HO69" s="53" t="s">
        <v>506</v>
      </c>
      <c r="HP69" s="53"/>
      <c r="HQ69" s="53" t="s">
        <v>506</v>
      </c>
      <c r="HR69" s="53"/>
      <c r="HS69" s="53" t="s">
        <v>506</v>
      </c>
      <c r="HT69" s="53"/>
      <c r="HU69" s="53" t="s">
        <v>506</v>
      </c>
      <c r="HV69" s="53"/>
      <c r="HW69" s="53">
        <v>0.0036245704354531992</v>
      </c>
      <c r="HX69" s="53">
        <v>0.0032861381549065816</v>
      </c>
      <c r="HY69" s="53" t="s">
        <v>506</v>
      </c>
      <c r="HZ69" s="53" t="s">
        <v>506</v>
      </c>
      <c r="IA69" s="53" t="s">
        <v>506</v>
      </c>
      <c r="IB69" s="53" t="s">
        <v>506</v>
      </c>
      <c r="IC69" s="53" t="s">
        <v>506</v>
      </c>
      <c r="ID69" s="53" t="s">
        <v>506</v>
      </c>
      <c r="IE69" s="55"/>
      <c r="IF69" s="53" t="s">
        <v>506</v>
      </c>
      <c r="IG69" s="53" t="s">
        <v>506</v>
      </c>
      <c r="IH69" s="53" t="s">
        <v>506</v>
      </c>
      <c r="II69" s="53" t="s">
        <v>506</v>
      </c>
      <c r="IJ69" s="53" t="s">
        <v>506</v>
      </c>
      <c r="IK69" s="53" t="s">
        <v>506</v>
      </c>
      <c r="IL69" s="55"/>
      <c r="IM69" s="27"/>
      <c r="IN69" s="55"/>
      <c r="IO69" s="55"/>
      <c r="IP69" s="55"/>
      <c r="IQ69" s="55"/>
      <c r="IR69" s="55"/>
      <c r="IS69" s="55"/>
    </row>
    <row r="70" spans="1:255" ht="12.75">
      <c r="A70" t="s">
        <v>93</v>
      </c>
      <c r="B70" t="s">
        <v>201</v>
      </c>
      <c r="C70" t="s">
        <v>253</v>
      </c>
      <c r="D70">
        <v>756</v>
      </c>
      <c r="E70" t="s">
        <v>128</v>
      </c>
      <c r="F70" t="s">
        <v>129</v>
      </c>
      <c r="G70" s="1">
        <v>35886</v>
      </c>
      <c r="H70" t="s">
        <v>96</v>
      </c>
      <c r="I70" t="s">
        <v>229</v>
      </c>
      <c r="J70" t="s">
        <v>99</v>
      </c>
      <c r="K70" t="s">
        <v>97</v>
      </c>
      <c r="L70" t="s">
        <v>98</v>
      </c>
      <c r="M70" t="s">
        <v>99</v>
      </c>
      <c r="N70" t="s">
        <v>99</v>
      </c>
      <c r="O70">
        <v>1</v>
      </c>
      <c r="P70" t="s">
        <v>204</v>
      </c>
      <c r="S70">
        <v>1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BC70" s="26">
        <v>100</v>
      </c>
      <c r="BD70" s="26">
        <v>11.5</v>
      </c>
      <c r="BE70" s="26">
        <v>100</v>
      </c>
      <c r="BF70" s="26">
        <v>26</v>
      </c>
      <c r="BG70" s="26">
        <v>100</v>
      </c>
      <c r="BH70" s="26">
        <v>22.1</v>
      </c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>
        <v>100</v>
      </c>
      <c r="CA70" s="26">
        <v>19.9</v>
      </c>
      <c r="CB70" s="26"/>
      <c r="CC70" s="26"/>
      <c r="CD70" s="26" t="s">
        <v>506</v>
      </c>
      <c r="CE70" s="29"/>
      <c r="CF70" s="26" t="s">
        <v>506</v>
      </c>
      <c r="CG70" s="29"/>
      <c r="CH70" s="26" t="s">
        <v>506</v>
      </c>
      <c r="CI70" s="29"/>
      <c r="CJ70" s="26" t="s">
        <v>506</v>
      </c>
      <c r="CK70" s="29"/>
      <c r="CL70" s="26" t="s">
        <v>506</v>
      </c>
      <c r="CM70" s="29"/>
      <c r="CN70" s="26" t="s">
        <v>506</v>
      </c>
      <c r="CO70" s="29"/>
      <c r="CP70" s="26" t="s">
        <v>506</v>
      </c>
      <c r="CQ70" s="29"/>
      <c r="CR70" s="26" t="s">
        <v>506</v>
      </c>
      <c r="CS70" s="29"/>
      <c r="CT70" s="26" t="s">
        <v>506</v>
      </c>
      <c r="CU70" s="29"/>
      <c r="CV70" s="26"/>
      <c r="CW70" s="26"/>
      <c r="CX70" s="26" t="s">
        <v>506</v>
      </c>
      <c r="CY70" s="29"/>
      <c r="CZ70" s="26" t="s">
        <v>506</v>
      </c>
      <c r="DA70" s="29"/>
      <c r="DB70" s="26" t="s">
        <v>506</v>
      </c>
      <c r="DC70" s="29"/>
      <c r="DD70" s="26" t="s">
        <v>506</v>
      </c>
      <c r="DE70" s="29"/>
      <c r="DF70" s="26" t="s">
        <v>506</v>
      </c>
      <c r="DG70" s="29"/>
      <c r="DH70" s="26" t="s">
        <v>506</v>
      </c>
      <c r="DI70" s="29"/>
      <c r="DJ70" s="26" t="s">
        <v>506</v>
      </c>
      <c r="DK70" s="29"/>
      <c r="DL70" s="26" t="s">
        <v>506</v>
      </c>
      <c r="DM70" s="29"/>
      <c r="DN70" s="26" t="s">
        <v>506</v>
      </c>
      <c r="DO70" s="29"/>
      <c r="DP70" s="26"/>
      <c r="DQ70" s="26"/>
      <c r="DR70" s="26"/>
      <c r="DS70" s="26"/>
      <c r="DT70" s="26"/>
      <c r="DU70" s="26"/>
      <c r="DV70" s="26">
        <v>100</v>
      </c>
      <c r="DW70" s="26">
        <v>10.4</v>
      </c>
      <c r="DX70" s="26">
        <v>100</v>
      </c>
      <c r="DY70" s="26">
        <v>1.4</v>
      </c>
      <c r="DZ70" s="26">
        <v>100</v>
      </c>
      <c r="EA70" s="26">
        <v>8.1</v>
      </c>
      <c r="EB70" s="26"/>
      <c r="EC70" s="41"/>
      <c r="ED70" t="s">
        <v>206</v>
      </c>
      <c r="EE70" s="37">
        <f t="shared" si="6"/>
        <v>8.1</v>
      </c>
      <c r="EG70" s="37"/>
      <c r="EI70" s="37"/>
      <c r="EK70" s="37"/>
      <c r="EM70" s="37"/>
      <c r="EO70" s="37"/>
      <c r="EQ70" s="37"/>
      <c r="ES70" s="37"/>
      <c r="EU70" s="37"/>
      <c r="EW70" s="37"/>
      <c r="GS70" s="53">
        <v>14.770854</v>
      </c>
      <c r="GT70" s="53">
        <v>0</v>
      </c>
      <c r="GU70" s="53">
        <v>14.77</v>
      </c>
      <c r="GV70" s="53">
        <f t="shared" si="7"/>
        <v>14.770854</v>
      </c>
      <c r="GW70" s="53">
        <v>221.0273298</v>
      </c>
      <c r="GX70" s="53">
        <f t="shared" si="8"/>
        <v>6.682817918202982</v>
      </c>
      <c r="GY70" s="53">
        <v>0.15609294949501906</v>
      </c>
      <c r="GZ70" s="53"/>
      <c r="HA70" s="53">
        <v>0.31933971886713813</v>
      </c>
      <c r="HB70" s="53"/>
      <c r="HC70" s="53">
        <v>0.26608966480550644</v>
      </c>
      <c r="HD70" s="53"/>
      <c r="HE70" s="53" t="s">
        <v>506</v>
      </c>
      <c r="HF70" s="53"/>
      <c r="HG70" s="53" t="s">
        <v>506</v>
      </c>
      <c r="HH70" s="53"/>
      <c r="HI70" s="53" t="s">
        <v>506</v>
      </c>
      <c r="HJ70" s="53"/>
      <c r="HK70" s="53" t="s">
        <v>506</v>
      </c>
      <c r="HL70" s="53"/>
      <c r="HM70" s="53" t="s">
        <v>506</v>
      </c>
      <c r="HN70" s="53"/>
      <c r="HO70" s="53" t="s">
        <v>506</v>
      </c>
      <c r="HP70" s="53"/>
      <c r="HQ70" s="53" t="s">
        <v>506</v>
      </c>
      <c r="HR70" s="53"/>
      <c r="HS70" s="53" t="s">
        <v>506</v>
      </c>
      <c r="HT70" s="53"/>
      <c r="HU70" s="53" t="s">
        <v>506</v>
      </c>
      <c r="HV70" s="53"/>
      <c r="HW70" s="53">
        <v>0.25058657438851006</v>
      </c>
      <c r="HX70" s="53" t="s">
        <v>506</v>
      </c>
      <c r="HY70" s="53" t="s">
        <v>506</v>
      </c>
      <c r="HZ70" s="53" t="s">
        <v>506</v>
      </c>
      <c r="IA70" s="53" t="s">
        <v>506</v>
      </c>
      <c r="IB70" s="53" t="s">
        <v>506</v>
      </c>
      <c r="IC70" s="53" t="s">
        <v>506</v>
      </c>
      <c r="ID70" s="53" t="s">
        <v>506</v>
      </c>
      <c r="IE70" s="55"/>
      <c r="IF70" s="53" t="s">
        <v>506</v>
      </c>
      <c r="IG70" s="53" t="s">
        <v>506</v>
      </c>
      <c r="IH70" s="53" t="s">
        <v>506</v>
      </c>
      <c r="II70" s="53" t="s">
        <v>506</v>
      </c>
      <c r="IJ70" s="53" t="s">
        <v>506</v>
      </c>
      <c r="IK70" s="53" t="s">
        <v>506</v>
      </c>
      <c r="IL70" s="55"/>
      <c r="IM70" s="27"/>
      <c r="IN70" s="55"/>
      <c r="IO70" s="55"/>
      <c r="IP70" s="55"/>
      <c r="IQ70" s="55"/>
      <c r="IR70" s="55"/>
      <c r="IS70" s="55"/>
    </row>
    <row r="71" spans="1:255" ht="12.75">
      <c r="A71" t="s">
        <v>93</v>
      </c>
      <c r="B71" t="s">
        <v>201</v>
      </c>
      <c r="C71" t="s">
        <v>251</v>
      </c>
      <c r="D71">
        <v>756</v>
      </c>
      <c r="E71" t="s">
        <v>128</v>
      </c>
      <c r="F71" t="s">
        <v>129</v>
      </c>
      <c r="G71" s="1">
        <v>35186</v>
      </c>
      <c r="H71" t="s">
        <v>96</v>
      </c>
      <c r="I71" t="s">
        <v>252</v>
      </c>
      <c r="J71" t="s">
        <v>99</v>
      </c>
      <c r="K71" t="s">
        <v>97</v>
      </c>
      <c r="L71" t="s">
        <v>98</v>
      </c>
      <c r="M71" t="s">
        <v>99</v>
      </c>
      <c r="N71" t="s">
        <v>99</v>
      </c>
      <c r="O71">
        <v>1</v>
      </c>
      <c r="P71" t="s">
        <v>204</v>
      </c>
      <c r="S71">
        <v>1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BC71" s="26"/>
      <c r="BD71" s="26">
        <v>2.7</v>
      </c>
      <c r="BE71" s="26"/>
      <c r="BF71" s="26">
        <v>2.6</v>
      </c>
      <c r="BG71" s="26"/>
      <c r="BH71" s="26">
        <v>2.7</v>
      </c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>
        <v>100</v>
      </c>
      <c r="CA71" s="26">
        <v>2.7</v>
      </c>
      <c r="CB71" s="26"/>
      <c r="CC71" s="26"/>
      <c r="CD71" s="26" t="s">
        <v>506</v>
      </c>
      <c r="CE71" s="29"/>
      <c r="CF71" s="26" t="s">
        <v>506</v>
      </c>
      <c r="CG71" s="29"/>
      <c r="CH71" s="26" t="s">
        <v>506</v>
      </c>
      <c r="CI71" s="29"/>
      <c r="CJ71" s="26" t="s">
        <v>506</v>
      </c>
      <c r="CK71" s="29"/>
      <c r="CL71" s="26" t="s">
        <v>506</v>
      </c>
      <c r="CM71" s="29"/>
      <c r="CN71" s="26" t="s">
        <v>506</v>
      </c>
      <c r="CO71" s="29"/>
      <c r="CP71" s="26" t="s">
        <v>506</v>
      </c>
      <c r="CQ71" s="29"/>
      <c r="CR71" s="26" t="s">
        <v>506</v>
      </c>
      <c r="CS71" s="29"/>
      <c r="CT71" s="26" t="s">
        <v>506</v>
      </c>
      <c r="CU71" s="29"/>
      <c r="CV71" s="26"/>
      <c r="CW71" s="26"/>
      <c r="CX71" s="26" t="s">
        <v>506</v>
      </c>
      <c r="CY71" s="29"/>
      <c r="CZ71" s="26" t="s">
        <v>506</v>
      </c>
      <c r="DA71" s="29"/>
      <c r="DB71" s="26" t="s">
        <v>506</v>
      </c>
      <c r="DC71" s="29"/>
      <c r="DD71" s="26" t="s">
        <v>506</v>
      </c>
      <c r="DE71" s="29"/>
      <c r="DF71" s="26" t="s">
        <v>506</v>
      </c>
      <c r="DG71" s="29"/>
      <c r="DH71" s="26" t="s">
        <v>506</v>
      </c>
      <c r="DI71" s="29"/>
      <c r="DJ71" s="26" t="s">
        <v>506</v>
      </c>
      <c r="DK71" s="29"/>
      <c r="DL71" s="26" t="s">
        <v>506</v>
      </c>
      <c r="DM71" s="29"/>
      <c r="DN71" s="26" t="s">
        <v>506</v>
      </c>
      <c r="DO71" s="29"/>
      <c r="DP71" s="26"/>
      <c r="DQ71" s="26"/>
      <c r="DR71" s="26"/>
      <c r="DS71" s="26"/>
      <c r="DT71" s="26"/>
      <c r="DU71" s="26"/>
      <c r="DV71" s="26">
        <v>100</v>
      </c>
      <c r="DW71" s="26">
        <v>2</v>
      </c>
      <c r="DX71" s="26">
        <v>100</v>
      </c>
      <c r="DY71" s="26">
        <v>0.4</v>
      </c>
      <c r="DZ71" s="26">
        <v>100</v>
      </c>
      <c r="EA71" s="26">
        <v>0.3</v>
      </c>
      <c r="EB71" s="26"/>
      <c r="EC71" s="41"/>
      <c r="ED71" t="s">
        <v>206</v>
      </c>
      <c r="EE71" s="37">
        <f t="shared" si="6"/>
        <v>0.3</v>
      </c>
      <c r="EG71" s="37"/>
      <c r="EI71" s="37"/>
      <c r="EK71" s="37"/>
      <c r="EM71" s="37"/>
      <c r="EO71" s="37"/>
      <c r="EQ71" s="37"/>
      <c r="ES71" s="37"/>
      <c r="EU71" s="37"/>
      <c r="EW71" s="37"/>
      <c r="GS71" s="53">
        <v>13.2</v>
      </c>
      <c r="GT71" s="53">
        <v>190</v>
      </c>
      <c r="GU71" s="53">
        <v>203.2</v>
      </c>
      <c r="GV71" s="53">
        <f t="shared" si="7"/>
        <v>203.2</v>
      </c>
      <c r="GW71" s="53">
        <v>257.9018483</v>
      </c>
      <c r="GX71" s="53">
        <f t="shared" si="8"/>
        <v>5.1182262116420825</v>
      </c>
      <c r="GY71" s="53">
        <v>0.044374520621889124</v>
      </c>
      <c r="GZ71" s="53"/>
      <c r="HA71" s="53">
        <v>0.043248950820985184</v>
      </c>
      <c r="HB71" s="53"/>
      <c r="HC71" s="53">
        <v>0.04389226965429945</v>
      </c>
      <c r="HD71" s="53"/>
      <c r="HE71" s="53" t="s">
        <v>506</v>
      </c>
      <c r="HF71" s="53"/>
      <c r="HG71" s="53" t="s">
        <v>506</v>
      </c>
      <c r="HH71" s="53"/>
      <c r="HI71" s="53" t="s">
        <v>506</v>
      </c>
      <c r="HJ71" s="53"/>
      <c r="HK71" s="53" t="s">
        <v>506</v>
      </c>
      <c r="HL71" s="53"/>
      <c r="HM71" s="53" t="s">
        <v>506</v>
      </c>
      <c r="HN71" s="53"/>
      <c r="HO71" s="53" t="s">
        <v>506</v>
      </c>
      <c r="HP71" s="53"/>
      <c r="HQ71" s="53" t="s">
        <v>506</v>
      </c>
      <c r="HR71" s="53"/>
      <c r="HS71" s="53" t="s">
        <v>506</v>
      </c>
      <c r="HT71" s="53"/>
      <c r="HU71" s="53" t="s">
        <v>506</v>
      </c>
      <c r="HV71" s="53"/>
      <c r="HW71" s="53">
        <v>0.04439240139939308</v>
      </c>
      <c r="HX71" s="53" t="s">
        <v>506</v>
      </c>
      <c r="HY71" s="53" t="s">
        <v>506</v>
      </c>
      <c r="HZ71" s="53" t="s">
        <v>506</v>
      </c>
      <c r="IA71" s="53" t="s">
        <v>506</v>
      </c>
      <c r="IB71" s="53" t="s">
        <v>506</v>
      </c>
      <c r="IC71" s="53" t="s">
        <v>506</v>
      </c>
      <c r="ID71" s="53" t="s">
        <v>506</v>
      </c>
      <c r="IE71" s="55"/>
      <c r="IF71" s="53" t="s">
        <v>506</v>
      </c>
      <c r="IG71" s="53" t="s">
        <v>506</v>
      </c>
      <c r="IH71" s="53" t="s">
        <v>506</v>
      </c>
      <c r="II71" s="53" t="s">
        <v>506</v>
      </c>
      <c r="IJ71" s="53" t="s">
        <v>506</v>
      </c>
      <c r="IK71" s="53" t="s">
        <v>506</v>
      </c>
      <c r="IL71" s="55"/>
      <c r="IM71" s="27"/>
      <c r="IN71" s="55"/>
      <c r="IO71" s="55"/>
      <c r="IP71" s="55"/>
      <c r="IQ71" s="55"/>
      <c r="IR71" s="55"/>
      <c r="IS71" s="55"/>
    </row>
    <row r="72" spans="1:255" ht="12.75">
      <c r="A72" t="s">
        <v>93</v>
      </c>
      <c r="B72" t="s">
        <v>201</v>
      </c>
      <c r="C72" t="s">
        <v>286</v>
      </c>
      <c r="D72">
        <v>761</v>
      </c>
      <c r="E72" t="s">
        <v>149</v>
      </c>
      <c r="F72" t="s">
        <v>150</v>
      </c>
      <c r="G72" s="1">
        <v>34851</v>
      </c>
      <c r="H72" t="s">
        <v>96</v>
      </c>
      <c r="I72" t="s">
        <v>287</v>
      </c>
      <c r="J72" t="s">
        <v>99</v>
      </c>
      <c r="K72" t="s">
        <v>97</v>
      </c>
      <c r="L72" t="s">
        <v>98</v>
      </c>
      <c r="M72" t="s">
        <v>99</v>
      </c>
      <c r="N72" t="s">
        <v>99</v>
      </c>
      <c r="O72">
        <v>2</v>
      </c>
      <c r="P72" t="s">
        <v>204</v>
      </c>
      <c r="S72">
        <v>1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BC72" s="26">
        <v>66.6</v>
      </c>
      <c r="BD72" s="26">
        <v>2.2</v>
      </c>
      <c r="BE72" s="26">
        <v>66.6</v>
      </c>
      <c r="BF72" s="26">
        <v>2.2</v>
      </c>
      <c r="BG72" s="26">
        <v>66.7</v>
      </c>
      <c r="BH72" s="26">
        <v>2.5</v>
      </c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>
        <v>66.6</v>
      </c>
      <c r="CA72" s="26">
        <v>2.3</v>
      </c>
      <c r="CB72" s="26"/>
      <c r="CC72" s="26"/>
      <c r="CD72" s="26" t="s">
        <v>506</v>
      </c>
      <c r="CE72" s="29"/>
      <c r="CF72" s="26" t="s">
        <v>506</v>
      </c>
      <c r="CG72" s="29"/>
      <c r="CH72" s="26" t="s">
        <v>506</v>
      </c>
      <c r="CI72" s="29"/>
      <c r="CJ72" s="26" t="s">
        <v>506</v>
      </c>
      <c r="CK72" s="29"/>
      <c r="CL72" s="26" t="s">
        <v>506</v>
      </c>
      <c r="CM72" s="29"/>
      <c r="CN72" s="26" t="s">
        <v>506</v>
      </c>
      <c r="CO72" s="29"/>
      <c r="CP72" s="26" t="s">
        <v>506</v>
      </c>
      <c r="CQ72" s="29"/>
      <c r="CR72" s="26" t="s">
        <v>506</v>
      </c>
      <c r="CS72" s="29"/>
      <c r="CT72" s="26" t="s">
        <v>506</v>
      </c>
      <c r="CU72" s="29"/>
      <c r="CV72" s="26"/>
      <c r="CW72" s="26"/>
      <c r="CX72" s="26" t="s">
        <v>506</v>
      </c>
      <c r="CY72" s="29"/>
      <c r="CZ72" s="26" t="s">
        <v>506</v>
      </c>
      <c r="DA72" s="29"/>
      <c r="DB72" s="26" t="s">
        <v>506</v>
      </c>
      <c r="DC72" s="29"/>
      <c r="DD72" s="26" t="s">
        <v>506</v>
      </c>
      <c r="DE72" s="29"/>
      <c r="DF72" s="26" t="s">
        <v>506</v>
      </c>
      <c r="DG72" s="29"/>
      <c r="DH72" s="26" t="s">
        <v>506</v>
      </c>
      <c r="DI72" s="29"/>
      <c r="DJ72" s="26" t="s">
        <v>506</v>
      </c>
      <c r="DK72" s="29"/>
      <c r="DL72" s="26" t="s">
        <v>506</v>
      </c>
      <c r="DM72" s="29"/>
      <c r="DN72" s="26" t="s">
        <v>506</v>
      </c>
      <c r="DO72" s="29"/>
      <c r="DP72" s="26"/>
      <c r="DQ72" s="26"/>
      <c r="DR72" s="26"/>
      <c r="DS72" s="26"/>
      <c r="DT72" s="26"/>
      <c r="DU72" s="26"/>
      <c r="DV72" s="26">
        <v>100</v>
      </c>
      <c r="DW72" s="26">
        <v>1.2</v>
      </c>
      <c r="DX72" s="26">
        <v>0</v>
      </c>
      <c r="DY72" s="26">
        <v>0.8</v>
      </c>
      <c r="DZ72" s="26">
        <v>100</v>
      </c>
      <c r="EA72" s="26">
        <v>0.3</v>
      </c>
      <c r="EB72" s="26"/>
      <c r="EC72" s="41"/>
      <c r="ED72" t="s">
        <v>206</v>
      </c>
      <c r="EE72" s="37">
        <f t="shared" si="6"/>
        <v>0.3</v>
      </c>
      <c r="EG72" s="37"/>
      <c r="EI72" s="37"/>
      <c r="EK72" s="37"/>
      <c r="EM72" s="37"/>
      <c r="EO72" s="37"/>
      <c r="EQ72" s="37"/>
      <c r="ES72" s="37"/>
      <c r="EU72" s="37"/>
      <c r="EW72" s="37"/>
      <c r="GS72" s="53">
        <v>126</v>
      </c>
      <c r="GT72" s="53">
        <v>0</v>
      </c>
      <c r="GU72" s="53">
        <v>126</v>
      </c>
      <c r="GV72" s="53">
        <f t="shared" si="7"/>
        <v>126</v>
      </c>
      <c r="GW72" s="53">
        <v>608.2531323</v>
      </c>
      <c r="GX72" s="53">
        <f t="shared" si="8"/>
        <v>20.715059784986824</v>
      </c>
      <c r="GY72" s="53">
        <v>0.009400766961401302</v>
      </c>
      <c r="GZ72" s="53"/>
      <c r="HA72" s="53">
        <v>0.009291382826575566</v>
      </c>
      <c r="HB72" s="53"/>
      <c r="HC72" s="53">
        <v>0.009246270621684797</v>
      </c>
      <c r="HD72" s="53"/>
      <c r="HE72" s="53" t="s">
        <v>506</v>
      </c>
      <c r="HF72" s="53"/>
      <c r="HG72" s="53" t="s">
        <v>506</v>
      </c>
      <c r="HH72" s="53"/>
      <c r="HI72" s="53" t="s">
        <v>506</v>
      </c>
      <c r="HJ72" s="53"/>
      <c r="HK72" s="53" t="s">
        <v>506</v>
      </c>
      <c r="HL72" s="53"/>
      <c r="HM72" s="53" t="s">
        <v>506</v>
      </c>
      <c r="HN72" s="53"/>
      <c r="HO72" s="53" t="s">
        <v>506</v>
      </c>
      <c r="HP72" s="53"/>
      <c r="HQ72" s="53" t="s">
        <v>506</v>
      </c>
      <c r="HR72" s="53"/>
      <c r="HS72" s="53" t="s">
        <v>506</v>
      </c>
      <c r="HT72" s="53"/>
      <c r="HU72" s="53" t="s">
        <v>506</v>
      </c>
      <c r="HV72" s="53"/>
      <c r="HW72" s="53">
        <v>0.009343422682668584</v>
      </c>
      <c r="HX72" s="53" t="s">
        <v>506</v>
      </c>
      <c r="HY72" s="53" t="s">
        <v>506</v>
      </c>
      <c r="HZ72" s="53" t="s">
        <v>506</v>
      </c>
      <c r="IA72" s="53" t="s">
        <v>506</v>
      </c>
      <c r="IB72" s="53" t="s">
        <v>506</v>
      </c>
      <c r="IC72" s="53" t="s">
        <v>506</v>
      </c>
      <c r="ID72" s="53" t="s">
        <v>506</v>
      </c>
      <c r="IE72" s="55"/>
      <c r="IF72" s="53" t="s">
        <v>506</v>
      </c>
      <c r="IG72" s="53" t="s">
        <v>506</v>
      </c>
      <c r="IH72" s="53" t="s">
        <v>506</v>
      </c>
      <c r="II72" s="53" t="s">
        <v>506</v>
      </c>
      <c r="IJ72" s="53" t="s">
        <v>506</v>
      </c>
      <c r="IK72" s="53" t="s">
        <v>506</v>
      </c>
      <c r="IL72" s="55"/>
      <c r="IM72" s="27"/>
      <c r="IN72" s="55"/>
      <c r="IO72" s="55"/>
      <c r="IP72" s="55"/>
      <c r="IQ72" s="55"/>
      <c r="IR72" s="55"/>
      <c r="IS72" s="55"/>
    </row>
    <row r="73" spans="1:255" ht="12.75">
      <c r="A73" t="s">
        <v>93</v>
      </c>
      <c r="B73" t="s">
        <v>201</v>
      </c>
      <c r="C73" t="s">
        <v>286</v>
      </c>
      <c r="D73" t="s">
        <v>151</v>
      </c>
      <c r="E73" t="s">
        <v>149</v>
      </c>
      <c r="F73" t="s">
        <v>150</v>
      </c>
      <c r="G73" s="1">
        <v>34851</v>
      </c>
      <c r="H73" t="s">
        <v>96</v>
      </c>
      <c r="I73" t="s">
        <v>287</v>
      </c>
      <c r="J73" t="s">
        <v>99</v>
      </c>
      <c r="K73" t="s">
        <v>97</v>
      </c>
      <c r="L73" t="s">
        <v>98</v>
      </c>
      <c r="M73" t="s">
        <v>99</v>
      </c>
      <c r="N73" t="s">
        <v>99</v>
      </c>
      <c r="O73">
        <v>1</v>
      </c>
      <c r="P73" t="s">
        <v>204</v>
      </c>
      <c r="S73">
        <v>1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BC73" s="26">
        <v>66.6</v>
      </c>
      <c r="BD73" s="26">
        <v>2.2</v>
      </c>
      <c r="BE73" s="26">
        <v>66.6</v>
      </c>
      <c r="BF73" s="26">
        <v>2.2</v>
      </c>
      <c r="BG73" s="26">
        <v>66.7</v>
      </c>
      <c r="BH73" s="26">
        <v>2.5</v>
      </c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>
        <v>66.6</v>
      </c>
      <c r="CA73" s="26">
        <v>2.3</v>
      </c>
      <c r="CB73" s="26"/>
      <c r="CC73" s="26"/>
      <c r="CD73" s="26" t="s">
        <v>506</v>
      </c>
      <c r="CE73" s="29"/>
      <c r="CF73" s="26" t="s">
        <v>506</v>
      </c>
      <c r="CG73" s="29"/>
      <c r="CH73" s="26" t="s">
        <v>506</v>
      </c>
      <c r="CI73" s="29"/>
      <c r="CJ73" s="26" t="s">
        <v>506</v>
      </c>
      <c r="CK73" s="29"/>
      <c r="CL73" s="26" t="s">
        <v>506</v>
      </c>
      <c r="CM73" s="29"/>
      <c r="CN73" s="26" t="s">
        <v>506</v>
      </c>
      <c r="CO73" s="29"/>
      <c r="CP73" s="26" t="s">
        <v>506</v>
      </c>
      <c r="CQ73" s="29"/>
      <c r="CR73" s="26" t="s">
        <v>506</v>
      </c>
      <c r="CS73" s="29"/>
      <c r="CT73" s="26" t="s">
        <v>506</v>
      </c>
      <c r="CU73" s="29"/>
      <c r="CV73" s="26"/>
      <c r="CW73" s="26"/>
      <c r="CX73" s="26" t="s">
        <v>506</v>
      </c>
      <c r="CY73" s="29"/>
      <c r="CZ73" s="26" t="s">
        <v>506</v>
      </c>
      <c r="DA73" s="29"/>
      <c r="DB73" s="26" t="s">
        <v>506</v>
      </c>
      <c r="DC73" s="29"/>
      <c r="DD73" s="26" t="s">
        <v>506</v>
      </c>
      <c r="DE73" s="29"/>
      <c r="DF73" s="26" t="s">
        <v>506</v>
      </c>
      <c r="DG73" s="29"/>
      <c r="DH73" s="26" t="s">
        <v>506</v>
      </c>
      <c r="DI73" s="29"/>
      <c r="DJ73" s="26" t="s">
        <v>506</v>
      </c>
      <c r="DK73" s="29"/>
      <c r="DL73" s="26" t="s">
        <v>506</v>
      </c>
      <c r="DM73" s="29"/>
      <c r="DN73" s="26" t="s">
        <v>506</v>
      </c>
      <c r="DO73" s="29"/>
      <c r="DP73" s="26"/>
      <c r="DQ73" s="26"/>
      <c r="DR73" s="26"/>
      <c r="DS73" s="26"/>
      <c r="DT73" s="26"/>
      <c r="DU73" s="26"/>
      <c r="DV73" s="26">
        <v>100</v>
      </c>
      <c r="DW73" s="26">
        <v>1.2</v>
      </c>
      <c r="DX73" s="26">
        <v>0</v>
      </c>
      <c r="DY73" s="26">
        <v>0.8</v>
      </c>
      <c r="DZ73" s="26">
        <v>100</v>
      </c>
      <c r="EA73" s="26">
        <v>0.3</v>
      </c>
      <c r="EB73" s="26"/>
      <c r="EC73" s="41"/>
      <c r="ED73" t="s">
        <v>206</v>
      </c>
      <c r="EE73" s="37">
        <f t="shared" si="6"/>
        <v>0.3</v>
      </c>
      <c r="EG73" s="37"/>
      <c r="EI73" s="37"/>
      <c r="EK73" s="37"/>
      <c r="EM73" s="37"/>
      <c r="EO73" s="37"/>
      <c r="EQ73" s="37"/>
      <c r="ES73" s="37"/>
      <c r="EU73" s="37"/>
      <c r="EW73" s="37"/>
      <c r="GS73" s="53">
        <v>126</v>
      </c>
      <c r="GT73" s="53">
        <v>0</v>
      </c>
      <c r="GU73" s="53">
        <v>126</v>
      </c>
      <c r="GV73" s="53">
        <f t="shared" si="7"/>
        <v>126</v>
      </c>
      <c r="GW73" s="53">
        <v>608.2531323</v>
      </c>
      <c r="GX73" s="53">
        <f t="shared" si="8"/>
        <v>20.715059784986824</v>
      </c>
      <c r="GY73" s="53">
        <v>0.009400766961401302</v>
      </c>
      <c r="GZ73" s="53"/>
      <c r="HA73" s="53">
        <v>0.009291382826575566</v>
      </c>
      <c r="HB73" s="53"/>
      <c r="HC73" s="53">
        <v>0.009246270621684797</v>
      </c>
      <c r="HD73" s="53"/>
      <c r="HE73" s="53" t="s">
        <v>506</v>
      </c>
      <c r="HF73" s="53"/>
      <c r="HG73" s="53" t="s">
        <v>506</v>
      </c>
      <c r="HH73" s="53"/>
      <c r="HI73" s="53" t="s">
        <v>506</v>
      </c>
      <c r="HJ73" s="53"/>
      <c r="HK73" s="53" t="s">
        <v>506</v>
      </c>
      <c r="HL73" s="53"/>
      <c r="HM73" s="53" t="s">
        <v>506</v>
      </c>
      <c r="HN73" s="53"/>
      <c r="HO73" s="53" t="s">
        <v>506</v>
      </c>
      <c r="HP73" s="53"/>
      <c r="HQ73" s="53" t="s">
        <v>506</v>
      </c>
      <c r="HR73" s="53"/>
      <c r="HS73" s="53" t="s">
        <v>506</v>
      </c>
      <c r="HT73" s="53"/>
      <c r="HU73" s="53" t="s">
        <v>506</v>
      </c>
      <c r="HV73" s="53"/>
      <c r="HW73" s="53">
        <v>0.009343422682668584</v>
      </c>
      <c r="HX73" s="53" t="s">
        <v>506</v>
      </c>
      <c r="HY73" s="53" t="s">
        <v>506</v>
      </c>
      <c r="HZ73" s="53" t="s">
        <v>506</v>
      </c>
      <c r="IA73" s="53" t="s">
        <v>506</v>
      </c>
      <c r="IB73" s="53" t="s">
        <v>506</v>
      </c>
      <c r="IC73" s="53" t="s">
        <v>506</v>
      </c>
      <c r="ID73" s="53" t="s">
        <v>506</v>
      </c>
      <c r="IE73" s="55"/>
      <c r="IF73" s="53" t="s">
        <v>506</v>
      </c>
      <c r="IG73" s="53" t="s">
        <v>506</v>
      </c>
      <c r="IH73" s="53" t="s">
        <v>506</v>
      </c>
      <c r="II73" s="53" t="s">
        <v>506</v>
      </c>
      <c r="IJ73" s="53" t="s">
        <v>506</v>
      </c>
      <c r="IK73" s="53" t="s">
        <v>506</v>
      </c>
      <c r="IL73" s="55"/>
      <c r="IM73" s="27"/>
      <c r="IN73" s="55"/>
      <c r="IO73" s="55"/>
      <c r="IP73" s="55"/>
      <c r="IQ73" s="55"/>
      <c r="IR73" s="55"/>
      <c r="IS73" s="55"/>
    </row>
    <row r="74" spans="1:255" ht="12.75">
      <c r="A74" t="s">
        <v>93</v>
      </c>
      <c r="B74" t="s">
        <v>201</v>
      </c>
      <c r="C74" t="s">
        <v>416</v>
      </c>
      <c r="D74">
        <v>763</v>
      </c>
      <c r="E74" t="s">
        <v>417</v>
      </c>
      <c r="F74" t="s">
        <v>418</v>
      </c>
      <c r="G74" s="1">
        <v>36373</v>
      </c>
      <c r="H74" t="s">
        <v>159</v>
      </c>
      <c r="I74" t="s">
        <v>419</v>
      </c>
      <c r="J74" t="s">
        <v>99</v>
      </c>
      <c r="K74" t="s">
        <v>97</v>
      </c>
      <c r="L74" t="s">
        <v>98</v>
      </c>
      <c r="M74" t="s">
        <v>99</v>
      </c>
      <c r="N74" t="s">
        <v>99</v>
      </c>
      <c r="O74">
        <v>1</v>
      </c>
      <c r="P74" t="s">
        <v>204</v>
      </c>
      <c r="S74">
        <v>1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BC74" s="26">
        <v>62.5</v>
      </c>
      <c r="BD74" s="26">
        <v>81.2</v>
      </c>
      <c r="BE74" s="26">
        <v>62.5</v>
      </c>
      <c r="BF74" s="26">
        <v>89.9</v>
      </c>
      <c r="BG74" s="26">
        <v>71.4</v>
      </c>
      <c r="BH74" s="26">
        <v>72.5</v>
      </c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>
        <v>65.2</v>
      </c>
      <c r="CA74" s="26">
        <v>81.2</v>
      </c>
      <c r="CB74" s="26"/>
      <c r="CC74" s="26"/>
      <c r="CD74" s="26" t="s">
        <v>506</v>
      </c>
      <c r="CE74" s="29"/>
      <c r="CF74" s="26" t="s">
        <v>506</v>
      </c>
      <c r="CG74" s="29"/>
      <c r="CH74" s="26" t="s">
        <v>506</v>
      </c>
      <c r="CI74" s="29"/>
      <c r="CJ74" s="26" t="s">
        <v>506</v>
      </c>
      <c r="CK74" s="29"/>
      <c r="CL74" s="26" t="s">
        <v>506</v>
      </c>
      <c r="CM74" s="29"/>
      <c r="CN74" s="26" t="s">
        <v>506</v>
      </c>
      <c r="CO74" s="29"/>
      <c r="CP74" s="26" t="s">
        <v>506</v>
      </c>
      <c r="CQ74" s="29"/>
      <c r="CR74" s="26" t="s">
        <v>506</v>
      </c>
      <c r="CS74" s="29"/>
      <c r="CT74" s="26" t="s">
        <v>506</v>
      </c>
      <c r="CU74" s="29"/>
      <c r="CV74" s="26"/>
      <c r="CW74" s="26"/>
      <c r="CX74" s="26" t="s">
        <v>506</v>
      </c>
      <c r="CY74" s="29"/>
      <c r="CZ74" s="26" t="s">
        <v>506</v>
      </c>
      <c r="DA74" s="29"/>
      <c r="DB74" s="26" t="s">
        <v>506</v>
      </c>
      <c r="DC74" s="29"/>
      <c r="DD74" s="26" t="s">
        <v>506</v>
      </c>
      <c r="DE74" s="29"/>
      <c r="DF74" s="26" t="s">
        <v>506</v>
      </c>
      <c r="DG74" s="29"/>
      <c r="DH74" s="26" t="s">
        <v>506</v>
      </c>
      <c r="DI74" s="29"/>
      <c r="DJ74" s="26" t="s">
        <v>506</v>
      </c>
      <c r="DK74" s="29"/>
      <c r="DL74" s="26" t="s">
        <v>506</v>
      </c>
      <c r="DM74" s="29"/>
      <c r="DN74" s="26" t="s">
        <v>506</v>
      </c>
      <c r="DO74" s="29"/>
      <c r="DP74" s="26"/>
      <c r="DQ74" s="26"/>
      <c r="DR74" s="26"/>
      <c r="DS74" s="26"/>
      <c r="DT74" s="26"/>
      <c r="DU74" s="26"/>
      <c r="DV74" s="26">
        <v>100</v>
      </c>
      <c r="DW74" s="26">
        <v>10.6</v>
      </c>
      <c r="DX74" s="26">
        <v>0</v>
      </c>
      <c r="DY74" s="26">
        <v>28.3</v>
      </c>
      <c r="DZ74" s="26">
        <v>100</v>
      </c>
      <c r="EA74" s="26">
        <v>42.3</v>
      </c>
      <c r="EB74" s="26"/>
      <c r="EC74" s="41"/>
      <c r="ED74" t="s">
        <v>206</v>
      </c>
      <c r="EE74" s="37">
        <f t="shared" si="6"/>
        <v>42.3</v>
      </c>
      <c r="EG74" s="37"/>
      <c r="EI74" s="37"/>
      <c r="EK74" s="37"/>
      <c r="EM74" s="37"/>
      <c r="EO74" s="37"/>
      <c r="EQ74" s="37"/>
      <c r="ES74" s="37"/>
      <c r="EU74" s="37"/>
      <c r="EW74" s="37"/>
      <c r="GS74" s="53">
        <v>20.268336</v>
      </c>
      <c r="GT74" s="53">
        <v>0</v>
      </c>
      <c r="GU74" s="53">
        <v>20.27</v>
      </c>
      <c r="GV74" s="53">
        <f t="shared" si="7"/>
        <v>20.268336</v>
      </c>
      <c r="GW74" s="53">
        <v>24.84938272</v>
      </c>
      <c r="GX74" s="53">
        <f t="shared" si="8"/>
        <v>81.56474640992612</v>
      </c>
      <c r="GY74" s="53">
        <v>0.08697302642244337</v>
      </c>
      <c r="GZ74" s="53"/>
      <c r="HA74" s="53">
        <v>0.08692700498419763</v>
      </c>
      <c r="HB74" s="53"/>
      <c r="HC74" s="53">
        <v>0.07606380502618722</v>
      </c>
      <c r="HD74" s="53"/>
      <c r="HE74" s="53" t="s">
        <v>506</v>
      </c>
      <c r="HF74" s="53"/>
      <c r="HG74" s="53" t="s">
        <v>506</v>
      </c>
      <c r="HH74" s="53"/>
      <c r="HI74" s="53" t="s">
        <v>506</v>
      </c>
      <c r="HJ74" s="53"/>
      <c r="HK74" s="53" t="s">
        <v>506</v>
      </c>
      <c r="HL74" s="53"/>
      <c r="HM74" s="53" t="s">
        <v>506</v>
      </c>
      <c r="HN74" s="53"/>
      <c r="HO74" s="53" t="s">
        <v>506</v>
      </c>
      <c r="HP74" s="53"/>
      <c r="HQ74" s="53" t="s">
        <v>506</v>
      </c>
      <c r="HR74" s="53"/>
      <c r="HS74" s="53" t="s">
        <v>506</v>
      </c>
      <c r="HT74" s="53"/>
      <c r="HU74" s="53" t="s">
        <v>506</v>
      </c>
      <c r="HV74" s="53"/>
      <c r="HW74" s="53">
        <v>0.08377566619120869</v>
      </c>
      <c r="HX74" s="53" t="s">
        <v>506</v>
      </c>
      <c r="HY74" s="53" t="s">
        <v>506</v>
      </c>
      <c r="HZ74" s="53" t="s">
        <v>506</v>
      </c>
      <c r="IA74" s="53" t="s">
        <v>506</v>
      </c>
      <c r="IB74" s="53" t="s">
        <v>506</v>
      </c>
      <c r="IC74" s="53" t="s">
        <v>506</v>
      </c>
      <c r="ID74" s="53" t="s">
        <v>506</v>
      </c>
      <c r="IE74" s="55"/>
      <c r="IF74" s="53" t="s">
        <v>506</v>
      </c>
      <c r="IG74" s="53" t="s">
        <v>506</v>
      </c>
      <c r="IH74" s="53" t="s">
        <v>506</v>
      </c>
      <c r="II74" s="53" t="s">
        <v>506</v>
      </c>
      <c r="IJ74" s="53" t="s">
        <v>506</v>
      </c>
      <c r="IK74" s="53" t="s">
        <v>506</v>
      </c>
      <c r="IL74" s="55"/>
      <c r="IM74" s="27"/>
      <c r="IN74" s="55"/>
      <c r="IO74" s="55"/>
      <c r="IP74" s="55"/>
      <c r="IQ74" s="55"/>
      <c r="IR74" s="55"/>
      <c r="IS74" s="55"/>
    </row>
    <row r="75" spans="1:255" ht="12.75">
      <c r="A75" t="s">
        <v>93</v>
      </c>
      <c r="B75" t="s">
        <v>201</v>
      </c>
      <c r="C75" t="s">
        <v>423</v>
      </c>
      <c r="D75">
        <v>764</v>
      </c>
      <c r="E75" t="s">
        <v>147</v>
      </c>
      <c r="F75" t="s">
        <v>148</v>
      </c>
      <c r="G75" s="1">
        <v>35827</v>
      </c>
      <c r="H75" t="s">
        <v>96</v>
      </c>
      <c r="I75" t="s">
        <v>285</v>
      </c>
      <c r="J75" t="s">
        <v>99</v>
      </c>
      <c r="K75" t="s">
        <v>97</v>
      </c>
      <c r="L75" t="s">
        <v>98</v>
      </c>
      <c r="M75" t="s">
        <v>99</v>
      </c>
      <c r="N75" t="s">
        <v>99</v>
      </c>
      <c r="O75">
        <v>1</v>
      </c>
      <c r="P75" t="s">
        <v>204</v>
      </c>
      <c r="S75">
        <v>1</v>
      </c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BC75" s="26">
        <v>9</v>
      </c>
      <c r="BD75" s="26">
        <v>93.4</v>
      </c>
      <c r="BE75" s="26">
        <v>9.2</v>
      </c>
      <c r="BF75" s="26">
        <v>97.3</v>
      </c>
      <c r="BG75" s="26">
        <v>9</v>
      </c>
      <c r="BH75" s="26">
        <v>99.7</v>
      </c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>
        <v>9</v>
      </c>
      <c r="CA75" s="26">
        <v>96.8</v>
      </c>
      <c r="CB75" s="26"/>
      <c r="CC75" s="26"/>
      <c r="CD75" s="26" t="s">
        <v>506</v>
      </c>
      <c r="CE75" s="29"/>
      <c r="CF75" s="26" t="s">
        <v>506</v>
      </c>
      <c r="CG75" s="29"/>
      <c r="CH75" s="26" t="s">
        <v>506</v>
      </c>
      <c r="CI75" s="29"/>
      <c r="CJ75" s="26" t="s">
        <v>506</v>
      </c>
      <c r="CK75" s="29"/>
      <c r="CL75" s="26" t="s">
        <v>506</v>
      </c>
      <c r="CM75" s="29"/>
      <c r="CN75" s="26" t="s">
        <v>506</v>
      </c>
      <c r="CO75" s="29"/>
      <c r="CP75" s="26" t="s">
        <v>506</v>
      </c>
      <c r="CQ75" s="29"/>
      <c r="CR75" s="26" t="s">
        <v>506</v>
      </c>
      <c r="CS75" s="29"/>
      <c r="CT75" s="26" t="s">
        <v>506</v>
      </c>
      <c r="CU75" s="29"/>
      <c r="CV75" s="26"/>
      <c r="CW75" s="26"/>
      <c r="CX75" s="26" t="s">
        <v>506</v>
      </c>
      <c r="CY75" s="29"/>
      <c r="CZ75" s="26" t="s">
        <v>506</v>
      </c>
      <c r="DA75" s="29"/>
      <c r="DB75" s="26" t="s">
        <v>506</v>
      </c>
      <c r="DC75" s="29"/>
      <c r="DD75" s="26" t="s">
        <v>506</v>
      </c>
      <c r="DE75" s="29"/>
      <c r="DF75" s="26" t="s">
        <v>506</v>
      </c>
      <c r="DG75" s="29"/>
      <c r="DH75" s="26" t="s">
        <v>506</v>
      </c>
      <c r="DI75" s="29"/>
      <c r="DJ75" s="26" t="s">
        <v>506</v>
      </c>
      <c r="DK75" s="29"/>
      <c r="DL75" s="26" t="s">
        <v>506</v>
      </c>
      <c r="DM75" s="29"/>
      <c r="DN75" s="26" t="s">
        <v>506</v>
      </c>
      <c r="DO75" s="29"/>
      <c r="DP75" s="26"/>
      <c r="DQ75" s="26"/>
      <c r="DR75" s="26"/>
      <c r="DS75" s="26"/>
      <c r="DT75" s="26"/>
      <c r="DU75" s="26"/>
      <c r="DV75" s="26">
        <v>100</v>
      </c>
      <c r="DW75" s="26">
        <v>5.8</v>
      </c>
      <c r="DX75" s="26">
        <v>100</v>
      </c>
      <c r="DY75" s="26">
        <v>2.9</v>
      </c>
      <c r="DZ75" s="26"/>
      <c r="EA75" s="26">
        <v>88</v>
      </c>
      <c r="EB75" s="26"/>
      <c r="EC75" s="41"/>
      <c r="ED75" t="s">
        <v>206</v>
      </c>
      <c r="EE75" s="37">
        <f t="shared" si="6"/>
        <v>88</v>
      </c>
      <c r="EG75" s="37"/>
      <c r="EI75" s="37"/>
      <c r="EK75" s="37"/>
      <c r="EM75" s="37"/>
      <c r="EO75" s="37"/>
      <c r="EQ75" s="37"/>
      <c r="ES75" s="37"/>
      <c r="EU75" s="37"/>
      <c r="EW75" s="37"/>
      <c r="GS75" s="53">
        <v>70.7</v>
      </c>
      <c r="GT75" s="53">
        <v>1.72</v>
      </c>
      <c r="GU75" s="53">
        <v>72.42</v>
      </c>
      <c r="GV75" s="53">
        <f t="shared" si="7"/>
        <v>72.42</v>
      </c>
      <c r="GW75" s="53"/>
      <c r="GX75" s="53">
        <f t="shared" si="8"/>
      </c>
      <c r="GY75" s="53">
        <v>0.07793580163620675</v>
      </c>
      <c r="GZ75" s="53"/>
      <c r="HA75" s="53">
        <v>0.0863066032994249</v>
      </c>
      <c r="HB75" s="53"/>
      <c r="HC75" s="53">
        <v>0.0884622892935635</v>
      </c>
      <c r="HD75" s="53"/>
      <c r="HE75" s="53" t="s">
        <v>506</v>
      </c>
      <c r="HF75" s="53"/>
      <c r="HG75" s="53" t="s">
        <v>506</v>
      </c>
      <c r="HH75" s="53"/>
      <c r="HI75" s="53" t="s">
        <v>506</v>
      </c>
      <c r="HJ75" s="53"/>
      <c r="HK75" s="53" t="s">
        <v>506</v>
      </c>
      <c r="HL75" s="53"/>
      <c r="HM75" s="53" t="s">
        <v>506</v>
      </c>
      <c r="HN75" s="53"/>
      <c r="HO75" s="53" t="s">
        <v>506</v>
      </c>
      <c r="HP75" s="53"/>
      <c r="HQ75" s="53" t="s">
        <v>506</v>
      </c>
      <c r="HR75" s="53"/>
      <c r="HS75" s="53" t="s">
        <v>506</v>
      </c>
      <c r="HT75" s="53"/>
      <c r="HU75" s="53" t="s">
        <v>506</v>
      </c>
      <c r="HV75" s="53"/>
      <c r="HW75" s="53">
        <v>0.08803214067613001</v>
      </c>
      <c r="HX75" s="53" t="s">
        <v>506</v>
      </c>
      <c r="HY75" s="53" t="s">
        <v>506</v>
      </c>
      <c r="HZ75" s="53" t="s">
        <v>506</v>
      </c>
      <c r="IA75" s="53" t="s">
        <v>506</v>
      </c>
      <c r="IB75" s="53" t="s">
        <v>506</v>
      </c>
      <c r="IC75" s="53" t="s">
        <v>506</v>
      </c>
      <c r="ID75" s="53" t="s">
        <v>506</v>
      </c>
      <c r="IE75" s="55"/>
      <c r="IF75" s="53" t="s">
        <v>506</v>
      </c>
      <c r="IG75" s="53" t="s">
        <v>506</v>
      </c>
      <c r="IH75" s="53" t="s">
        <v>506</v>
      </c>
      <c r="II75" s="53" t="s">
        <v>506</v>
      </c>
      <c r="IJ75" s="53" t="s">
        <v>506</v>
      </c>
      <c r="IK75" s="53" t="s">
        <v>506</v>
      </c>
      <c r="IL75" s="55"/>
      <c r="IM75" s="27"/>
      <c r="IN75" s="55"/>
      <c r="IO75" s="55"/>
      <c r="IP75" s="55"/>
      <c r="IQ75" s="55"/>
      <c r="IR75" s="55"/>
      <c r="IS75" s="55"/>
    </row>
    <row r="76" spans="1:255" ht="12.75">
      <c r="A76" t="s">
        <v>93</v>
      </c>
      <c r="B76" t="s">
        <v>201</v>
      </c>
      <c r="C76" t="s">
        <v>420</v>
      </c>
      <c r="D76">
        <v>764</v>
      </c>
      <c r="E76" t="s">
        <v>147</v>
      </c>
      <c r="F76" t="s">
        <v>148</v>
      </c>
      <c r="G76" s="1">
        <v>35827</v>
      </c>
      <c r="H76" t="s">
        <v>96</v>
      </c>
      <c r="I76" t="s">
        <v>285</v>
      </c>
      <c r="J76" t="s">
        <v>265</v>
      </c>
      <c r="K76" t="s">
        <v>97</v>
      </c>
      <c r="L76" t="s">
        <v>98</v>
      </c>
      <c r="M76" t="s">
        <v>99</v>
      </c>
      <c r="N76" t="s">
        <v>99</v>
      </c>
      <c r="O76">
        <v>1</v>
      </c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BC76" s="26">
        <v>9</v>
      </c>
      <c r="BD76" s="26">
        <v>86.4</v>
      </c>
      <c r="BE76" s="26">
        <v>9.2</v>
      </c>
      <c r="BF76" s="26">
        <v>86.5</v>
      </c>
      <c r="BG76" s="26">
        <v>9</v>
      </c>
      <c r="BH76" s="26">
        <v>87.8</v>
      </c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>
        <v>9.1</v>
      </c>
      <c r="CA76" s="26">
        <v>86.9</v>
      </c>
      <c r="CB76" s="26"/>
      <c r="CC76" s="26"/>
      <c r="CD76" s="26" t="s">
        <v>506</v>
      </c>
      <c r="CE76" s="29"/>
      <c r="CF76" s="26" t="s">
        <v>506</v>
      </c>
      <c r="CG76" s="29"/>
      <c r="CH76" s="26" t="s">
        <v>506</v>
      </c>
      <c r="CI76" s="29"/>
      <c r="CJ76" s="26" t="s">
        <v>506</v>
      </c>
      <c r="CK76" s="29"/>
      <c r="CL76" s="26" t="s">
        <v>506</v>
      </c>
      <c r="CM76" s="29"/>
      <c r="CN76" s="26" t="s">
        <v>506</v>
      </c>
      <c r="CO76" s="29"/>
      <c r="CP76" s="26" t="s">
        <v>506</v>
      </c>
      <c r="CQ76" s="29"/>
      <c r="CR76" s="26" t="s">
        <v>506</v>
      </c>
      <c r="CS76" s="29"/>
      <c r="CT76" s="26" t="s">
        <v>506</v>
      </c>
      <c r="CU76" s="29"/>
      <c r="CV76" s="26"/>
      <c r="CW76" s="26"/>
      <c r="CX76" s="26" t="s">
        <v>506</v>
      </c>
      <c r="CY76" s="29"/>
      <c r="CZ76" s="26" t="s">
        <v>506</v>
      </c>
      <c r="DA76" s="29"/>
      <c r="DB76" s="26" t="s">
        <v>506</v>
      </c>
      <c r="DC76" s="29"/>
      <c r="DD76" s="26" t="s">
        <v>506</v>
      </c>
      <c r="DE76" s="29"/>
      <c r="DF76" s="26" t="s">
        <v>506</v>
      </c>
      <c r="DG76" s="29"/>
      <c r="DH76" s="26" t="s">
        <v>506</v>
      </c>
      <c r="DI76" s="29"/>
      <c r="DJ76" s="26" t="s">
        <v>506</v>
      </c>
      <c r="DK76" s="29"/>
      <c r="DL76" s="26" t="s">
        <v>506</v>
      </c>
      <c r="DM76" s="29"/>
      <c r="DN76" s="26" t="s">
        <v>506</v>
      </c>
      <c r="DO76" s="29"/>
      <c r="DP76" s="26"/>
      <c r="DQ76" s="26"/>
      <c r="DR76" s="26"/>
      <c r="DS76" s="26"/>
      <c r="DT76" s="26"/>
      <c r="DU76" s="26"/>
      <c r="DV76" s="26">
        <v>100</v>
      </c>
      <c r="DW76" s="26">
        <v>5.3</v>
      </c>
      <c r="DX76" s="26">
        <v>100</v>
      </c>
      <c r="DY76" s="26">
        <v>2.6</v>
      </c>
      <c r="DZ76" s="26"/>
      <c r="EA76" s="26">
        <v>79</v>
      </c>
      <c r="EB76" s="26"/>
      <c r="EC76" s="41"/>
      <c r="ED76" t="s">
        <v>206</v>
      </c>
      <c r="EE76" s="37">
        <f t="shared" si="6"/>
        <v>79</v>
      </c>
      <c r="EG76" s="37"/>
      <c r="EI76" s="37"/>
      <c r="EK76" s="37"/>
      <c r="EM76" s="37"/>
      <c r="EO76" s="37"/>
      <c r="EQ76" s="37"/>
      <c r="ES76" s="37"/>
      <c r="EU76" s="37"/>
      <c r="EW76" s="37"/>
      <c r="GS76" s="53">
        <v>72</v>
      </c>
      <c r="GT76" s="53">
        <v>0.4</v>
      </c>
      <c r="GU76" s="53">
        <v>72.4</v>
      </c>
      <c r="GV76" s="53">
        <f t="shared" si="7"/>
        <v>72.4</v>
      </c>
      <c r="GW76" s="53"/>
      <c r="GX76" s="53">
        <f t="shared" si="8"/>
      </c>
      <c r="GY76" s="53">
        <v>0.08563812857264876</v>
      </c>
      <c r="GZ76" s="53"/>
      <c r="HA76" s="53">
        <v>0.08652939145123785</v>
      </c>
      <c r="HB76" s="53"/>
      <c r="HC76" s="53">
        <v>0.08751244864204492</v>
      </c>
      <c r="HD76" s="53"/>
      <c r="HE76" s="53" t="s">
        <v>506</v>
      </c>
      <c r="HF76" s="53"/>
      <c r="HG76" s="53" t="s">
        <v>506</v>
      </c>
      <c r="HH76" s="53"/>
      <c r="HI76" s="53" t="s">
        <v>506</v>
      </c>
      <c r="HJ76" s="53"/>
      <c r="HK76" s="53" t="s">
        <v>506</v>
      </c>
      <c r="HL76" s="53"/>
      <c r="HM76" s="53" t="s">
        <v>506</v>
      </c>
      <c r="HN76" s="53"/>
      <c r="HO76" s="53" t="s">
        <v>506</v>
      </c>
      <c r="HP76" s="53"/>
      <c r="HQ76" s="53" t="s">
        <v>506</v>
      </c>
      <c r="HR76" s="53"/>
      <c r="HS76" s="53" t="s">
        <v>506</v>
      </c>
      <c r="HT76" s="53"/>
      <c r="HU76" s="53" t="s">
        <v>506</v>
      </c>
      <c r="HV76" s="53"/>
      <c r="HW76" s="53">
        <v>0.08755372966612913</v>
      </c>
      <c r="HX76" s="53" t="s">
        <v>506</v>
      </c>
      <c r="HY76" s="53" t="s">
        <v>506</v>
      </c>
      <c r="HZ76" s="53" t="s">
        <v>506</v>
      </c>
      <c r="IA76" s="53" t="s">
        <v>506</v>
      </c>
      <c r="IB76" s="53" t="s">
        <v>506</v>
      </c>
      <c r="IC76" s="53" t="s">
        <v>506</v>
      </c>
      <c r="ID76" s="53" t="s">
        <v>506</v>
      </c>
      <c r="IE76" s="55"/>
      <c r="IF76" s="53" t="s">
        <v>506</v>
      </c>
      <c r="IG76" s="53" t="s">
        <v>506</v>
      </c>
      <c r="IH76" s="53" t="s">
        <v>506</v>
      </c>
      <c r="II76" s="53" t="s">
        <v>506</v>
      </c>
      <c r="IJ76" s="53" t="s">
        <v>506</v>
      </c>
      <c r="IK76" s="53" t="s">
        <v>506</v>
      </c>
      <c r="IL76" s="55"/>
      <c r="IM76" s="27"/>
      <c r="IN76" s="55"/>
      <c r="IO76" s="55"/>
      <c r="IP76" s="55"/>
      <c r="IQ76" s="55"/>
      <c r="IR76" s="55"/>
      <c r="IS76" s="55"/>
    </row>
    <row r="77" spans="1:255" ht="12.75">
      <c r="A77" t="s">
        <v>93</v>
      </c>
      <c r="B77" t="s">
        <v>201</v>
      </c>
      <c r="C77" t="s">
        <v>284</v>
      </c>
      <c r="D77">
        <v>764</v>
      </c>
      <c r="E77" t="s">
        <v>147</v>
      </c>
      <c r="F77" t="s">
        <v>148</v>
      </c>
      <c r="G77" s="1">
        <v>37073</v>
      </c>
      <c r="H77" t="s">
        <v>96</v>
      </c>
      <c r="I77" t="s">
        <v>285</v>
      </c>
      <c r="J77" t="s">
        <v>265</v>
      </c>
      <c r="K77" t="s">
        <v>97</v>
      </c>
      <c r="L77" t="s">
        <v>98</v>
      </c>
      <c r="M77" t="s">
        <v>99</v>
      </c>
      <c r="N77" t="s">
        <v>99</v>
      </c>
      <c r="O77">
        <v>0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BC77" s="26">
        <v>16.7</v>
      </c>
      <c r="BD77" s="26">
        <v>36.6</v>
      </c>
      <c r="BE77" s="26">
        <v>16.7</v>
      </c>
      <c r="BF77" s="26">
        <v>34.5</v>
      </c>
      <c r="BG77" s="26">
        <v>16.7</v>
      </c>
      <c r="BH77" s="26">
        <v>32.8</v>
      </c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>
        <v>16.7</v>
      </c>
      <c r="CA77" s="26">
        <v>34.6</v>
      </c>
      <c r="CB77" s="26"/>
      <c r="CC77" s="26"/>
      <c r="CD77" s="26" t="s">
        <v>506</v>
      </c>
      <c r="CE77" s="29"/>
      <c r="CF77" s="26" t="s">
        <v>506</v>
      </c>
      <c r="CG77" s="29"/>
      <c r="CH77" s="26" t="s">
        <v>506</v>
      </c>
      <c r="CI77" s="29"/>
      <c r="CJ77" s="26" t="s">
        <v>506</v>
      </c>
      <c r="CK77" s="29"/>
      <c r="CL77" s="26" t="s">
        <v>506</v>
      </c>
      <c r="CM77" s="29"/>
      <c r="CN77" s="26" t="s">
        <v>506</v>
      </c>
      <c r="CO77" s="29"/>
      <c r="CP77" s="26" t="s">
        <v>506</v>
      </c>
      <c r="CQ77" s="29"/>
      <c r="CR77" s="26" t="s">
        <v>506</v>
      </c>
      <c r="CS77" s="29"/>
      <c r="CT77" s="26" t="s">
        <v>506</v>
      </c>
      <c r="CU77" s="29"/>
      <c r="CV77" s="26"/>
      <c r="CW77" s="26"/>
      <c r="CX77" s="26" t="s">
        <v>506</v>
      </c>
      <c r="CY77" s="29"/>
      <c r="CZ77" s="26" t="s">
        <v>506</v>
      </c>
      <c r="DA77" s="29"/>
      <c r="DB77" s="26" t="s">
        <v>506</v>
      </c>
      <c r="DC77" s="29"/>
      <c r="DD77" s="26" t="s">
        <v>506</v>
      </c>
      <c r="DE77" s="29"/>
      <c r="DF77" s="26" t="s">
        <v>506</v>
      </c>
      <c r="DG77" s="29"/>
      <c r="DH77" s="26" t="s">
        <v>506</v>
      </c>
      <c r="DI77" s="29"/>
      <c r="DJ77" s="26" t="s">
        <v>506</v>
      </c>
      <c r="DK77" s="29"/>
      <c r="DL77" s="26" t="s">
        <v>506</v>
      </c>
      <c r="DM77" s="29"/>
      <c r="DN77" s="26" t="s">
        <v>506</v>
      </c>
      <c r="DO77" s="29"/>
      <c r="DP77" s="26"/>
      <c r="DQ77" s="26"/>
      <c r="DR77" s="26"/>
      <c r="DS77" s="26"/>
      <c r="DT77" s="26"/>
      <c r="DU77" s="26"/>
      <c r="DV77" s="26">
        <v>100</v>
      </c>
      <c r="DW77" s="26">
        <v>8.7</v>
      </c>
      <c r="DX77" s="26">
        <v>100</v>
      </c>
      <c r="DY77" s="26">
        <v>2.9</v>
      </c>
      <c r="DZ77" s="26"/>
      <c r="EA77" s="26">
        <v>11.5</v>
      </c>
      <c r="EB77" s="26"/>
      <c r="EC77" s="41"/>
      <c r="ED77" t="s">
        <v>206</v>
      </c>
      <c r="EE77" s="37">
        <f t="shared" si="6"/>
        <v>11.5</v>
      </c>
      <c r="EG77" s="37"/>
      <c r="EI77" s="37"/>
      <c r="EK77" s="37"/>
      <c r="EM77" s="37"/>
      <c r="EO77" s="37"/>
      <c r="EQ77" s="37"/>
      <c r="ES77" s="37"/>
      <c r="EU77" s="37"/>
      <c r="EW77" s="37"/>
      <c r="GS77" s="53">
        <v>146.4333333</v>
      </c>
      <c r="GT77" s="53">
        <v>0</v>
      </c>
      <c r="GU77" s="53">
        <v>146.43</v>
      </c>
      <c r="GV77" s="53">
        <f t="shared" si="7"/>
        <v>146.4333333</v>
      </c>
      <c r="GW77" s="53">
        <v>196.1532275</v>
      </c>
      <c r="GX77" s="53">
        <f t="shared" si="8"/>
        <v>74.65252301290836</v>
      </c>
      <c r="GY77" s="53">
        <v>0.03895858331987238</v>
      </c>
      <c r="GZ77" s="53"/>
      <c r="HA77" s="53">
        <v>0.038988045867865445</v>
      </c>
      <c r="HB77" s="53"/>
      <c r="HC77" s="53">
        <v>0.038933677188927616</v>
      </c>
      <c r="HD77" s="53"/>
      <c r="HE77" s="53" t="s">
        <v>506</v>
      </c>
      <c r="HF77" s="53"/>
      <c r="HG77" s="53" t="s">
        <v>506</v>
      </c>
      <c r="HH77" s="53"/>
      <c r="HI77" s="53" t="s">
        <v>506</v>
      </c>
      <c r="HJ77" s="53"/>
      <c r="HK77" s="53" t="s">
        <v>506</v>
      </c>
      <c r="HL77" s="53"/>
      <c r="HM77" s="53" t="s">
        <v>506</v>
      </c>
      <c r="HN77" s="53"/>
      <c r="HO77" s="53" t="s">
        <v>506</v>
      </c>
      <c r="HP77" s="53"/>
      <c r="HQ77" s="53" t="s">
        <v>506</v>
      </c>
      <c r="HR77" s="53"/>
      <c r="HS77" s="53" t="s">
        <v>506</v>
      </c>
      <c r="HT77" s="53"/>
      <c r="HU77" s="53" t="s">
        <v>506</v>
      </c>
      <c r="HV77" s="53"/>
      <c r="HW77" s="53">
        <v>0.03900281561818418</v>
      </c>
      <c r="HX77" s="53" t="s">
        <v>506</v>
      </c>
      <c r="HY77" s="53" t="s">
        <v>506</v>
      </c>
      <c r="HZ77" s="53" t="s">
        <v>506</v>
      </c>
      <c r="IA77" s="53" t="s">
        <v>506</v>
      </c>
      <c r="IB77" s="53" t="s">
        <v>506</v>
      </c>
      <c r="IC77" s="53" t="s">
        <v>506</v>
      </c>
      <c r="ID77" s="53" t="s">
        <v>506</v>
      </c>
      <c r="IE77" s="55"/>
      <c r="IF77" s="53" t="s">
        <v>506</v>
      </c>
      <c r="IG77" s="53" t="s">
        <v>506</v>
      </c>
      <c r="IH77" s="53" t="s">
        <v>506</v>
      </c>
      <c r="II77" s="53" t="s">
        <v>506</v>
      </c>
      <c r="IJ77" s="53" t="s">
        <v>506</v>
      </c>
      <c r="IK77" s="53" t="s">
        <v>506</v>
      </c>
      <c r="IL77" s="55"/>
      <c r="IM77" s="27"/>
      <c r="IN77" s="55"/>
      <c r="IO77" s="55"/>
      <c r="IP77" s="55"/>
      <c r="IQ77" s="55"/>
      <c r="IR77" s="55"/>
      <c r="IS77" s="55"/>
    </row>
    <row r="78" spans="1:255" ht="12.75">
      <c r="A78" t="s">
        <v>93</v>
      </c>
      <c r="B78" t="s">
        <v>201</v>
      </c>
      <c r="C78" t="s">
        <v>304</v>
      </c>
      <c r="D78">
        <v>766</v>
      </c>
      <c r="E78" t="s">
        <v>170</v>
      </c>
      <c r="F78" t="s">
        <v>171</v>
      </c>
      <c r="G78" s="1">
        <v>35977</v>
      </c>
      <c r="H78" t="s">
        <v>96</v>
      </c>
      <c r="I78" t="s">
        <v>305</v>
      </c>
      <c r="J78" t="s">
        <v>99</v>
      </c>
      <c r="K78" t="s">
        <v>97</v>
      </c>
      <c r="L78" t="s">
        <v>172</v>
      </c>
      <c r="M78" t="s">
        <v>99</v>
      </c>
      <c r="N78" t="s">
        <v>99</v>
      </c>
      <c r="O78">
        <v>1</v>
      </c>
      <c r="P78" t="s">
        <v>204</v>
      </c>
      <c r="S78">
        <v>1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BC78" s="26">
        <v>100</v>
      </c>
      <c r="BD78" s="26">
        <v>58.3</v>
      </c>
      <c r="BE78" s="26">
        <v>100</v>
      </c>
      <c r="BF78" s="26">
        <v>62</v>
      </c>
      <c r="BG78" s="26">
        <v>100</v>
      </c>
      <c r="BH78" s="26">
        <v>66.1</v>
      </c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>
        <v>100</v>
      </c>
      <c r="CA78" s="26">
        <v>62.1</v>
      </c>
      <c r="CB78" s="26"/>
      <c r="CC78" s="26"/>
      <c r="CD78" s="26" t="s">
        <v>506</v>
      </c>
      <c r="CE78" s="29"/>
      <c r="CF78" s="26" t="s">
        <v>506</v>
      </c>
      <c r="CG78" s="29"/>
      <c r="CH78" s="26" t="s">
        <v>506</v>
      </c>
      <c r="CI78" s="29"/>
      <c r="CJ78" s="26" t="s">
        <v>506</v>
      </c>
      <c r="CK78" s="29"/>
      <c r="CL78" s="26" t="s">
        <v>506</v>
      </c>
      <c r="CM78" s="29"/>
      <c r="CN78" s="26" t="s">
        <v>506</v>
      </c>
      <c r="CO78" s="29"/>
      <c r="CP78" s="26" t="s">
        <v>506</v>
      </c>
      <c r="CQ78" s="29"/>
      <c r="CR78" s="26" t="s">
        <v>506</v>
      </c>
      <c r="CS78" s="29"/>
      <c r="CT78" s="26" t="s">
        <v>506</v>
      </c>
      <c r="CU78" s="29"/>
      <c r="CV78" s="26"/>
      <c r="CW78" s="26"/>
      <c r="CX78" s="26" t="s">
        <v>506</v>
      </c>
      <c r="CY78" s="29"/>
      <c r="CZ78" s="26" t="s">
        <v>506</v>
      </c>
      <c r="DA78" s="29"/>
      <c r="DB78" s="26" t="s">
        <v>506</v>
      </c>
      <c r="DC78" s="29"/>
      <c r="DD78" s="26" t="s">
        <v>506</v>
      </c>
      <c r="DE78" s="29"/>
      <c r="DF78" s="26" t="s">
        <v>506</v>
      </c>
      <c r="DG78" s="29"/>
      <c r="DH78" s="26" t="s">
        <v>506</v>
      </c>
      <c r="DI78" s="29"/>
      <c r="DJ78" s="26" t="s">
        <v>506</v>
      </c>
      <c r="DK78" s="29"/>
      <c r="DL78" s="26" t="s">
        <v>506</v>
      </c>
      <c r="DM78" s="29"/>
      <c r="DN78" s="26" t="s">
        <v>506</v>
      </c>
      <c r="DO78" s="29"/>
      <c r="DP78" s="26"/>
      <c r="DQ78" s="26"/>
      <c r="DR78" s="26"/>
      <c r="DS78" s="26"/>
      <c r="DT78" s="26"/>
      <c r="DU78" s="26"/>
      <c r="DV78" s="26">
        <v>100</v>
      </c>
      <c r="DW78" s="26">
        <v>28.2</v>
      </c>
      <c r="DX78" s="26">
        <v>100</v>
      </c>
      <c r="DY78" s="26">
        <v>2.8</v>
      </c>
      <c r="DZ78" s="26">
        <v>100</v>
      </c>
      <c r="EA78" s="26">
        <v>31.1</v>
      </c>
      <c r="EB78" s="26"/>
      <c r="EC78" s="41"/>
      <c r="ED78" t="s">
        <v>206</v>
      </c>
      <c r="EE78" s="37">
        <f t="shared" si="6"/>
        <v>31.1</v>
      </c>
      <c r="EG78" s="37"/>
      <c r="EI78" s="37"/>
      <c r="EK78" s="37"/>
      <c r="EM78" s="37"/>
      <c r="EO78" s="37"/>
      <c r="EQ78" s="37"/>
      <c r="ES78" s="37"/>
      <c r="EU78" s="37"/>
      <c r="EW78" s="37"/>
      <c r="GS78" s="53">
        <v>42.8944</v>
      </c>
      <c r="GT78" s="53">
        <v>27.2</v>
      </c>
      <c r="GU78" s="53">
        <v>70.22</v>
      </c>
      <c r="GV78" s="53">
        <f t="shared" si="7"/>
        <v>70.0944</v>
      </c>
      <c r="GW78" s="53">
        <v>92.9266843</v>
      </c>
      <c r="GX78" s="53">
        <f t="shared" si="8"/>
        <v>46.15940009386518</v>
      </c>
      <c r="GY78" s="53">
        <v>0.1070275506449408</v>
      </c>
      <c r="GZ78" s="53"/>
      <c r="HA78" s="53">
        <v>0.11276389819212584</v>
      </c>
      <c r="HB78" s="53"/>
      <c r="HC78" s="53">
        <v>0.1085552418352317</v>
      </c>
      <c r="HD78" s="53"/>
      <c r="HE78" s="53" t="s">
        <v>506</v>
      </c>
      <c r="HF78" s="53"/>
      <c r="HG78" s="53" t="s">
        <v>506</v>
      </c>
      <c r="HH78" s="53"/>
      <c r="HI78" s="53" t="s">
        <v>506</v>
      </c>
      <c r="HJ78" s="53"/>
      <c r="HK78" s="53" t="s">
        <v>506</v>
      </c>
      <c r="HL78" s="53"/>
      <c r="HM78" s="53" t="s">
        <v>506</v>
      </c>
      <c r="HN78" s="53"/>
      <c r="HO78" s="53" t="s">
        <v>506</v>
      </c>
      <c r="HP78" s="53"/>
      <c r="HQ78" s="53" t="s">
        <v>506</v>
      </c>
      <c r="HR78" s="53"/>
      <c r="HS78" s="53" t="s">
        <v>506</v>
      </c>
      <c r="HT78" s="53"/>
      <c r="HU78" s="53" t="s">
        <v>506</v>
      </c>
      <c r="HV78" s="53"/>
      <c r="HW78" s="53">
        <v>0.11321286878504315</v>
      </c>
      <c r="HX78" s="53" t="s">
        <v>506</v>
      </c>
      <c r="HY78" s="53" t="s">
        <v>506</v>
      </c>
      <c r="HZ78" s="53" t="s">
        <v>506</v>
      </c>
      <c r="IA78" s="53" t="s">
        <v>506</v>
      </c>
      <c r="IB78" s="53" t="s">
        <v>506</v>
      </c>
      <c r="IC78" s="53" t="s">
        <v>506</v>
      </c>
      <c r="ID78" s="53" t="s">
        <v>506</v>
      </c>
      <c r="IE78" s="55"/>
      <c r="IF78" s="53" t="s">
        <v>506</v>
      </c>
      <c r="IG78" s="53" t="s">
        <v>506</v>
      </c>
      <c r="IH78" s="53" t="s">
        <v>506</v>
      </c>
      <c r="II78" s="53" t="s">
        <v>506</v>
      </c>
      <c r="IJ78" s="53" t="s">
        <v>506</v>
      </c>
      <c r="IK78" s="53" t="s">
        <v>506</v>
      </c>
      <c r="IL78" s="55"/>
      <c r="IM78" s="27"/>
      <c r="IN78" s="55"/>
      <c r="IO78" s="55"/>
      <c r="IP78" s="55"/>
      <c r="IQ78" s="55"/>
      <c r="IR78" s="55"/>
      <c r="IS78" s="55"/>
    </row>
    <row r="79" spans="1:255" ht="12.75">
      <c r="A79" t="s">
        <v>93</v>
      </c>
      <c r="B79" t="s">
        <v>201</v>
      </c>
      <c r="C79" t="s">
        <v>295</v>
      </c>
      <c r="D79">
        <v>767</v>
      </c>
      <c r="E79" t="s">
        <v>152</v>
      </c>
      <c r="F79" t="s">
        <v>153</v>
      </c>
      <c r="G79" s="1">
        <v>34881</v>
      </c>
      <c r="H79" t="s">
        <v>96</v>
      </c>
      <c r="I79" t="s">
        <v>296</v>
      </c>
      <c r="J79" t="s">
        <v>209</v>
      </c>
      <c r="K79" t="s">
        <v>97</v>
      </c>
      <c r="L79" t="s">
        <v>98</v>
      </c>
      <c r="M79" t="s">
        <v>99</v>
      </c>
      <c r="N79" t="s">
        <v>99</v>
      </c>
      <c r="O79">
        <v>1</v>
      </c>
      <c r="P79" t="s">
        <v>204</v>
      </c>
      <c r="S79">
        <v>1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BC79" s="26">
        <v>100</v>
      </c>
      <c r="BD79" s="26">
        <v>53</v>
      </c>
      <c r="BE79" s="26">
        <v>100</v>
      </c>
      <c r="BF79" s="26">
        <v>52.4</v>
      </c>
      <c r="BG79" s="26">
        <v>100</v>
      </c>
      <c r="BH79" s="26">
        <v>55.3</v>
      </c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>
        <v>100</v>
      </c>
      <c r="CA79" s="26">
        <v>53.5</v>
      </c>
      <c r="CB79" s="26"/>
      <c r="CC79" s="26"/>
      <c r="CD79" s="26" t="s">
        <v>506</v>
      </c>
      <c r="CE79" s="29"/>
      <c r="CF79" s="26" t="s">
        <v>506</v>
      </c>
      <c r="CG79" s="29"/>
      <c r="CH79" s="26" t="s">
        <v>506</v>
      </c>
      <c r="CI79" s="29"/>
      <c r="CJ79" s="26" t="s">
        <v>506</v>
      </c>
      <c r="CK79" s="29"/>
      <c r="CL79" s="26" t="s">
        <v>506</v>
      </c>
      <c r="CM79" s="29"/>
      <c r="CN79" s="26" t="s">
        <v>506</v>
      </c>
      <c r="CO79" s="29"/>
      <c r="CP79" s="26" t="s">
        <v>506</v>
      </c>
      <c r="CQ79" s="29"/>
      <c r="CR79" s="26" t="s">
        <v>506</v>
      </c>
      <c r="CS79" s="29"/>
      <c r="CT79" s="26" t="s">
        <v>506</v>
      </c>
      <c r="CU79" s="29"/>
      <c r="CV79" s="26"/>
      <c r="CW79" s="26"/>
      <c r="CX79" s="26" t="s">
        <v>506</v>
      </c>
      <c r="CY79" s="29"/>
      <c r="CZ79" s="26" t="s">
        <v>506</v>
      </c>
      <c r="DA79" s="29"/>
      <c r="DB79" s="26" t="s">
        <v>506</v>
      </c>
      <c r="DC79" s="29"/>
      <c r="DD79" s="26" t="s">
        <v>506</v>
      </c>
      <c r="DE79" s="29"/>
      <c r="DF79" s="26" t="s">
        <v>506</v>
      </c>
      <c r="DG79" s="29"/>
      <c r="DH79" s="26" t="s">
        <v>506</v>
      </c>
      <c r="DI79" s="29"/>
      <c r="DJ79" s="26" t="s">
        <v>506</v>
      </c>
      <c r="DK79" s="29"/>
      <c r="DL79" s="26" t="s">
        <v>506</v>
      </c>
      <c r="DM79" s="29"/>
      <c r="DN79" s="26" t="s">
        <v>506</v>
      </c>
      <c r="DO79" s="29"/>
      <c r="DP79" s="26"/>
      <c r="DQ79" s="26"/>
      <c r="DR79" s="26"/>
      <c r="DS79" s="26"/>
      <c r="DT79" s="26"/>
      <c r="DU79" s="26"/>
      <c r="DV79" s="26">
        <v>100</v>
      </c>
      <c r="DW79" s="26">
        <v>18.9</v>
      </c>
      <c r="DX79" s="26">
        <v>100</v>
      </c>
      <c r="DY79" s="26">
        <v>3.1</v>
      </c>
      <c r="DZ79" s="26">
        <v>100</v>
      </c>
      <c r="EA79" s="26">
        <v>31.5</v>
      </c>
      <c r="EB79" s="26"/>
      <c r="EC79" s="41"/>
      <c r="ED79" t="s">
        <v>206</v>
      </c>
      <c r="EE79" s="37">
        <f t="shared" si="6"/>
        <v>31.5</v>
      </c>
      <c r="EG79" s="37"/>
      <c r="EI79" s="37"/>
      <c r="EK79" s="37"/>
      <c r="EM79" s="37"/>
      <c r="EO79" s="37"/>
      <c r="EQ79" s="37"/>
      <c r="ES79" s="37"/>
      <c r="EU79" s="37"/>
      <c r="EW79" s="37"/>
      <c r="GS79" s="53">
        <v>84.5825</v>
      </c>
      <c r="GT79" s="53">
        <v>18.34166667</v>
      </c>
      <c r="GU79" s="53">
        <v>102.92</v>
      </c>
      <c r="GV79" s="53">
        <f t="shared" si="7"/>
        <v>102.92416666999999</v>
      </c>
      <c r="GW79" s="53">
        <v>102.0862081</v>
      </c>
      <c r="GX79" s="53">
        <f t="shared" si="8"/>
        <v>82.85399328099837</v>
      </c>
      <c r="GY79" s="53">
        <v>0.05139688827776764</v>
      </c>
      <c r="GZ79" s="53"/>
      <c r="HA79" s="53">
        <v>0.04721278725512976</v>
      </c>
      <c r="HB79" s="53"/>
      <c r="HC79" s="53">
        <v>0.0687167120686655</v>
      </c>
      <c r="HD79" s="53"/>
      <c r="HE79" s="53" t="s">
        <v>506</v>
      </c>
      <c r="HF79" s="53"/>
      <c r="HG79" s="53" t="s">
        <v>506</v>
      </c>
      <c r="HH79" s="53"/>
      <c r="HI79" s="53" t="s">
        <v>506</v>
      </c>
      <c r="HJ79" s="53"/>
      <c r="HK79" s="53" t="s">
        <v>506</v>
      </c>
      <c r="HL79" s="53"/>
      <c r="HM79" s="53" t="s">
        <v>506</v>
      </c>
      <c r="HN79" s="53"/>
      <c r="HO79" s="53" t="s">
        <v>506</v>
      </c>
      <c r="HP79" s="53"/>
      <c r="HQ79" s="53" t="s">
        <v>506</v>
      </c>
      <c r="HR79" s="53"/>
      <c r="HS79" s="53" t="s">
        <v>506</v>
      </c>
      <c r="HT79" s="53"/>
      <c r="HU79" s="53" t="s">
        <v>506</v>
      </c>
      <c r="HV79" s="53"/>
      <c r="HW79" s="53">
        <v>0.05433812999742439</v>
      </c>
      <c r="HX79" s="53" t="s">
        <v>506</v>
      </c>
      <c r="HY79" s="53" t="s">
        <v>506</v>
      </c>
      <c r="HZ79" s="53" t="s">
        <v>506</v>
      </c>
      <c r="IA79" s="53" t="s">
        <v>506</v>
      </c>
      <c r="IB79" s="53" t="s">
        <v>506</v>
      </c>
      <c r="IC79" s="53" t="s">
        <v>506</v>
      </c>
      <c r="ID79" s="53" t="s">
        <v>506</v>
      </c>
      <c r="IE79" s="55"/>
      <c r="IF79" s="53" t="s">
        <v>506</v>
      </c>
      <c r="IG79" s="53" t="s">
        <v>506</v>
      </c>
      <c r="IH79" s="53" t="s">
        <v>506</v>
      </c>
      <c r="II79" s="53" t="s">
        <v>506</v>
      </c>
      <c r="IJ79" s="53" t="s">
        <v>506</v>
      </c>
      <c r="IK79" s="53" t="s">
        <v>506</v>
      </c>
      <c r="IL79" s="55"/>
      <c r="IM79" s="27"/>
      <c r="IN79" s="55"/>
      <c r="IO79" s="55"/>
      <c r="IP79" s="55"/>
      <c r="IQ79" s="55"/>
      <c r="IR79" s="55"/>
      <c r="IS79" s="55"/>
    </row>
    <row r="80" spans="1:255" ht="12.75">
      <c r="A80" t="s">
        <v>93</v>
      </c>
      <c r="B80" t="s">
        <v>201</v>
      </c>
      <c r="C80" t="s">
        <v>295</v>
      </c>
      <c r="D80" t="s">
        <v>154</v>
      </c>
      <c r="E80" t="s">
        <v>152</v>
      </c>
      <c r="F80" t="s">
        <v>153</v>
      </c>
      <c r="G80" s="1">
        <v>34881</v>
      </c>
      <c r="H80" t="s">
        <v>96</v>
      </c>
      <c r="I80" t="s">
        <v>296</v>
      </c>
      <c r="J80" t="s">
        <v>209</v>
      </c>
      <c r="K80" t="s">
        <v>97</v>
      </c>
      <c r="L80" t="s">
        <v>98</v>
      </c>
      <c r="M80" t="s">
        <v>99</v>
      </c>
      <c r="N80" t="s">
        <v>99</v>
      </c>
      <c r="O80">
        <v>1</v>
      </c>
      <c r="P80" t="s">
        <v>204</v>
      </c>
      <c r="S80">
        <v>1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BC80" s="26">
        <v>100</v>
      </c>
      <c r="BD80" s="26">
        <v>53</v>
      </c>
      <c r="BE80" s="26">
        <v>100</v>
      </c>
      <c r="BF80" s="26">
        <v>52.4</v>
      </c>
      <c r="BG80" s="26">
        <v>100</v>
      </c>
      <c r="BH80" s="26">
        <v>55.3</v>
      </c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>
        <v>100</v>
      </c>
      <c r="CA80" s="26">
        <v>53.5</v>
      </c>
      <c r="CB80" s="26"/>
      <c r="CC80" s="26"/>
      <c r="CD80" s="26" t="s">
        <v>506</v>
      </c>
      <c r="CE80" s="29"/>
      <c r="CF80" s="26" t="s">
        <v>506</v>
      </c>
      <c r="CG80" s="29"/>
      <c r="CH80" s="26" t="s">
        <v>506</v>
      </c>
      <c r="CI80" s="29"/>
      <c r="CJ80" s="26" t="s">
        <v>506</v>
      </c>
      <c r="CK80" s="29"/>
      <c r="CL80" s="26" t="s">
        <v>506</v>
      </c>
      <c r="CM80" s="29"/>
      <c r="CN80" s="26" t="s">
        <v>506</v>
      </c>
      <c r="CO80" s="29"/>
      <c r="CP80" s="26" t="s">
        <v>506</v>
      </c>
      <c r="CQ80" s="29"/>
      <c r="CR80" s="26" t="s">
        <v>506</v>
      </c>
      <c r="CS80" s="29"/>
      <c r="CT80" s="26" t="s">
        <v>506</v>
      </c>
      <c r="CU80" s="29"/>
      <c r="CV80" s="26"/>
      <c r="CW80" s="26"/>
      <c r="CX80" s="26" t="s">
        <v>506</v>
      </c>
      <c r="CY80" s="29"/>
      <c r="CZ80" s="26" t="s">
        <v>506</v>
      </c>
      <c r="DA80" s="29"/>
      <c r="DB80" s="26" t="s">
        <v>506</v>
      </c>
      <c r="DC80" s="29"/>
      <c r="DD80" s="26" t="s">
        <v>506</v>
      </c>
      <c r="DE80" s="29"/>
      <c r="DF80" s="26" t="s">
        <v>506</v>
      </c>
      <c r="DG80" s="29"/>
      <c r="DH80" s="26" t="s">
        <v>506</v>
      </c>
      <c r="DI80" s="29"/>
      <c r="DJ80" s="26" t="s">
        <v>506</v>
      </c>
      <c r="DK80" s="29"/>
      <c r="DL80" s="26" t="s">
        <v>506</v>
      </c>
      <c r="DM80" s="29"/>
      <c r="DN80" s="26" t="s">
        <v>506</v>
      </c>
      <c r="DO80" s="29"/>
      <c r="DP80" s="26"/>
      <c r="DQ80" s="26"/>
      <c r="DR80" s="26"/>
      <c r="DS80" s="26"/>
      <c r="DT80" s="26"/>
      <c r="DU80" s="26"/>
      <c r="DV80" s="26">
        <v>100</v>
      </c>
      <c r="DW80" s="26">
        <v>18.9</v>
      </c>
      <c r="DX80" s="26">
        <v>100</v>
      </c>
      <c r="DY80" s="26">
        <v>3.1</v>
      </c>
      <c r="DZ80" s="26">
        <v>100</v>
      </c>
      <c r="EA80" s="26">
        <v>31.5</v>
      </c>
      <c r="EB80" s="26"/>
      <c r="EC80" s="41"/>
      <c r="ED80" t="s">
        <v>206</v>
      </c>
      <c r="EE80" s="37">
        <f t="shared" si="6"/>
        <v>31.5</v>
      </c>
      <c r="EG80" s="37"/>
      <c r="EI80" s="37"/>
      <c r="EK80" s="37"/>
      <c r="EM80" s="37"/>
      <c r="EO80" s="37"/>
      <c r="EQ80" s="37"/>
      <c r="ES80" s="37"/>
      <c r="EU80" s="37"/>
      <c r="EW80" s="37"/>
      <c r="GS80" s="53">
        <v>84.5825</v>
      </c>
      <c r="GT80" s="53">
        <v>18.34166667</v>
      </c>
      <c r="GU80" s="53">
        <v>102.92</v>
      </c>
      <c r="GV80" s="53">
        <f t="shared" si="7"/>
        <v>102.92416666999999</v>
      </c>
      <c r="GW80" s="53">
        <v>102.0862081</v>
      </c>
      <c r="GX80" s="53">
        <f t="shared" si="8"/>
        <v>82.85399328099837</v>
      </c>
      <c r="GY80" s="53">
        <v>0.05139688827776764</v>
      </c>
      <c r="GZ80" s="53"/>
      <c r="HA80" s="53">
        <v>0.04721278725512976</v>
      </c>
      <c r="HB80" s="53"/>
      <c r="HC80" s="53">
        <v>0.0687167120686655</v>
      </c>
      <c r="HD80" s="53"/>
      <c r="HE80" s="53" t="s">
        <v>506</v>
      </c>
      <c r="HF80" s="53"/>
      <c r="HG80" s="53" t="s">
        <v>506</v>
      </c>
      <c r="HH80" s="53"/>
      <c r="HI80" s="53" t="s">
        <v>506</v>
      </c>
      <c r="HJ80" s="53"/>
      <c r="HK80" s="53" t="s">
        <v>506</v>
      </c>
      <c r="HL80" s="53"/>
      <c r="HM80" s="53" t="s">
        <v>506</v>
      </c>
      <c r="HN80" s="53"/>
      <c r="HO80" s="53" t="s">
        <v>506</v>
      </c>
      <c r="HP80" s="53"/>
      <c r="HQ80" s="53" t="s">
        <v>506</v>
      </c>
      <c r="HR80" s="53"/>
      <c r="HS80" s="53" t="s">
        <v>506</v>
      </c>
      <c r="HT80" s="53"/>
      <c r="HU80" s="53" t="s">
        <v>506</v>
      </c>
      <c r="HV80" s="53"/>
      <c r="HW80" s="53">
        <v>0.05433812999742439</v>
      </c>
      <c r="HX80" s="53" t="s">
        <v>506</v>
      </c>
      <c r="HY80" s="53" t="s">
        <v>506</v>
      </c>
      <c r="HZ80" s="53" t="s">
        <v>506</v>
      </c>
      <c r="IA80" s="53" t="s">
        <v>506</v>
      </c>
      <c r="IB80" s="53" t="s">
        <v>506</v>
      </c>
      <c r="IC80" s="53" t="s">
        <v>506</v>
      </c>
      <c r="ID80" s="53" t="s">
        <v>506</v>
      </c>
      <c r="IE80" s="55"/>
      <c r="IF80" s="53" t="s">
        <v>506</v>
      </c>
      <c r="IG80" s="53" t="s">
        <v>506</v>
      </c>
      <c r="IH80" s="53" t="s">
        <v>506</v>
      </c>
      <c r="II80" s="53" t="s">
        <v>506</v>
      </c>
      <c r="IJ80" s="53" t="s">
        <v>506</v>
      </c>
      <c r="IK80" s="53" t="s">
        <v>506</v>
      </c>
      <c r="IL80" s="55"/>
      <c r="IM80" s="27"/>
      <c r="IN80" s="55"/>
      <c r="IO80" s="55"/>
      <c r="IP80" s="55"/>
      <c r="IQ80" s="55"/>
      <c r="IR80" s="55"/>
      <c r="IS80" s="55"/>
    </row>
    <row r="81" spans="1:255" ht="12.75">
      <c r="A81" t="s">
        <v>93</v>
      </c>
      <c r="B81" t="s">
        <v>201</v>
      </c>
      <c r="C81" t="s">
        <v>295</v>
      </c>
      <c r="D81" t="s">
        <v>155</v>
      </c>
      <c r="E81" t="s">
        <v>152</v>
      </c>
      <c r="F81" t="s">
        <v>153</v>
      </c>
      <c r="G81" s="1">
        <v>34881</v>
      </c>
      <c r="H81" t="s">
        <v>96</v>
      </c>
      <c r="I81" t="s">
        <v>296</v>
      </c>
      <c r="J81" t="s">
        <v>209</v>
      </c>
      <c r="K81" t="s">
        <v>97</v>
      </c>
      <c r="L81" t="s">
        <v>98</v>
      </c>
      <c r="M81" t="s">
        <v>99</v>
      </c>
      <c r="N81" t="s">
        <v>99</v>
      </c>
      <c r="O81">
        <v>1</v>
      </c>
      <c r="P81" t="s">
        <v>204</v>
      </c>
      <c r="S81">
        <v>1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BC81" s="26">
        <v>100</v>
      </c>
      <c r="BD81" s="26">
        <v>53</v>
      </c>
      <c r="BE81" s="26">
        <v>100</v>
      </c>
      <c r="BF81" s="26">
        <v>52.4</v>
      </c>
      <c r="BG81" s="26">
        <v>100</v>
      </c>
      <c r="BH81" s="26">
        <v>55.3</v>
      </c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>
        <v>100</v>
      </c>
      <c r="CA81" s="26">
        <v>53.5</v>
      </c>
      <c r="CB81" s="26"/>
      <c r="CC81" s="26"/>
      <c r="CD81" s="26" t="s">
        <v>506</v>
      </c>
      <c r="CE81" s="29"/>
      <c r="CF81" s="26" t="s">
        <v>506</v>
      </c>
      <c r="CG81" s="29"/>
      <c r="CH81" s="26" t="s">
        <v>506</v>
      </c>
      <c r="CI81" s="29"/>
      <c r="CJ81" s="26" t="s">
        <v>506</v>
      </c>
      <c r="CK81" s="29"/>
      <c r="CL81" s="26" t="s">
        <v>506</v>
      </c>
      <c r="CM81" s="29"/>
      <c r="CN81" s="26" t="s">
        <v>506</v>
      </c>
      <c r="CO81" s="29"/>
      <c r="CP81" s="26" t="s">
        <v>506</v>
      </c>
      <c r="CQ81" s="29"/>
      <c r="CR81" s="26" t="s">
        <v>506</v>
      </c>
      <c r="CS81" s="29"/>
      <c r="CT81" s="26" t="s">
        <v>506</v>
      </c>
      <c r="CU81" s="29"/>
      <c r="CV81" s="26"/>
      <c r="CW81" s="26"/>
      <c r="CX81" s="26" t="s">
        <v>506</v>
      </c>
      <c r="CY81" s="29"/>
      <c r="CZ81" s="26" t="s">
        <v>506</v>
      </c>
      <c r="DA81" s="29"/>
      <c r="DB81" s="26" t="s">
        <v>506</v>
      </c>
      <c r="DC81" s="29"/>
      <c r="DD81" s="26" t="s">
        <v>506</v>
      </c>
      <c r="DE81" s="29"/>
      <c r="DF81" s="26" t="s">
        <v>506</v>
      </c>
      <c r="DG81" s="29"/>
      <c r="DH81" s="26" t="s">
        <v>506</v>
      </c>
      <c r="DI81" s="29"/>
      <c r="DJ81" s="26" t="s">
        <v>506</v>
      </c>
      <c r="DK81" s="29"/>
      <c r="DL81" s="26" t="s">
        <v>506</v>
      </c>
      <c r="DM81" s="29"/>
      <c r="DN81" s="26" t="s">
        <v>506</v>
      </c>
      <c r="DO81" s="29"/>
      <c r="DP81" s="26"/>
      <c r="DQ81" s="26"/>
      <c r="DR81" s="26"/>
      <c r="DS81" s="26"/>
      <c r="DT81" s="26"/>
      <c r="DU81" s="26"/>
      <c r="DV81" s="26">
        <v>100</v>
      </c>
      <c r="DW81" s="26">
        <v>18.9</v>
      </c>
      <c r="DX81" s="26">
        <v>100</v>
      </c>
      <c r="DY81" s="26">
        <v>3.1</v>
      </c>
      <c r="DZ81" s="26">
        <v>100</v>
      </c>
      <c r="EA81" s="26">
        <v>31.5</v>
      </c>
      <c r="EB81" s="26"/>
      <c r="EC81" s="41"/>
      <c r="ED81" t="s">
        <v>206</v>
      </c>
      <c r="EE81" s="37">
        <f t="shared" si="6"/>
        <v>31.5</v>
      </c>
      <c r="EG81" s="37"/>
      <c r="EI81" s="37"/>
      <c r="EK81" s="37"/>
      <c r="EM81" s="37"/>
      <c r="EO81" s="37"/>
      <c r="EQ81" s="37"/>
      <c r="ES81" s="37"/>
      <c r="EU81" s="37"/>
      <c r="EW81" s="37"/>
      <c r="GS81" s="53">
        <v>84.5825</v>
      </c>
      <c r="GT81" s="53">
        <v>18.34166667</v>
      </c>
      <c r="GU81" s="53">
        <v>102.92</v>
      </c>
      <c r="GV81" s="53">
        <f t="shared" si="7"/>
        <v>102.92416666999999</v>
      </c>
      <c r="GW81" s="53">
        <v>102.0862081</v>
      </c>
      <c r="GX81" s="53">
        <f t="shared" si="8"/>
        <v>82.85399328099837</v>
      </c>
      <c r="GY81" s="53">
        <v>0.05139688827776764</v>
      </c>
      <c r="GZ81" s="53"/>
      <c r="HA81" s="53">
        <v>0.04721278725512976</v>
      </c>
      <c r="HB81" s="53"/>
      <c r="HC81" s="53">
        <v>0.0687167120686655</v>
      </c>
      <c r="HD81" s="53"/>
      <c r="HE81" s="53" t="s">
        <v>506</v>
      </c>
      <c r="HF81" s="53"/>
      <c r="HG81" s="53" t="s">
        <v>506</v>
      </c>
      <c r="HH81" s="53"/>
      <c r="HI81" s="53" t="s">
        <v>506</v>
      </c>
      <c r="HJ81" s="53"/>
      <c r="HK81" s="53" t="s">
        <v>506</v>
      </c>
      <c r="HL81" s="53"/>
      <c r="HM81" s="53" t="s">
        <v>506</v>
      </c>
      <c r="HN81" s="53"/>
      <c r="HO81" s="53" t="s">
        <v>506</v>
      </c>
      <c r="HP81" s="53"/>
      <c r="HQ81" s="53" t="s">
        <v>506</v>
      </c>
      <c r="HR81" s="53"/>
      <c r="HS81" s="53" t="s">
        <v>506</v>
      </c>
      <c r="HT81" s="53"/>
      <c r="HU81" s="53" t="s">
        <v>506</v>
      </c>
      <c r="HV81" s="53"/>
      <c r="HW81" s="53">
        <v>0.05433812999742439</v>
      </c>
      <c r="HX81" s="53" t="s">
        <v>506</v>
      </c>
      <c r="HY81" s="53" t="s">
        <v>506</v>
      </c>
      <c r="HZ81" s="53" t="s">
        <v>506</v>
      </c>
      <c r="IA81" s="53" t="s">
        <v>506</v>
      </c>
      <c r="IB81" s="53" t="s">
        <v>506</v>
      </c>
      <c r="IC81" s="53" t="s">
        <v>506</v>
      </c>
      <c r="ID81" s="53" t="s">
        <v>506</v>
      </c>
      <c r="IE81" s="55"/>
      <c r="IF81" s="53" t="s">
        <v>506</v>
      </c>
      <c r="IG81" s="53" t="s">
        <v>506</v>
      </c>
      <c r="IH81" s="53" t="s">
        <v>506</v>
      </c>
      <c r="II81" s="53" t="s">
        <v>506</v>
      </c>
      <c r="IJ81" s="53" t="s">
        <v>506</v>
      </c>
      <c r="IK81" s="53" t="s">
        <v>506</v>
      </c>
      <c r="IL81" s="55"/>
      <c r="IM81" s="27"/>
      <c r="IN81" s="55"/>
      <c r="IO81" s="55"/>
      <c r="IP81" s="55"/>
      <c r="IQ81" s="55"/>
      <c r="IR81" s="55"/>
      <c r="IS81" s="55"/>
    </row>
    <row r="82" spans="1:255" ht="12.75">
      <c r="A82" t="s">
        <v>93</v>
      </c>
      <c r="B82" t="s">
        <v>201</v>
      </c>
      <c r="C82" t="s">
        <v>295</v>
      </c>
      <c r="D82" t="s">
        <v>156</v>
      </c>
      <c r="E82" t="s">
        <v>152</v>
      </c>
      <c r="F82" t="s">
        <v>153</v>
      </c>
      <c r="G82" s="1">
        <v>34881</v>
      </c>
      <c r="H82" t="s">
        <v>96</v>
      </c>
      <c r="I82" t="s">
        <v>296</v>
      </c>
      <c r="J82" t="s">
        <v>209</v>
      </c>
      <c r="K82" t="s">
        <v>97</v>
      </c>
      <c r="L82" t="s">
        <v>98</v>
      </c>
      <c r="M82" t="s">
        <v>99</v>
      </c>
      <c r="N82" t="s">
        <v>99</v>
      </c>
      <c r="O82">
        <v>1</v>
      </c>
      <c r="P82" t="s">
        <v>204</v>
      </c>
      <c r="S82">
        <v>1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BC82" s="26">
        <v>100</v>
      </c>
      <c r="BD82" s="26">
        <v>53</v>
      </c>
      <c r="BE82" s="26">
        <v>100</v>
      </c>
      <c r="BF82" s="26">
        <v>52.4</v>
      </c>
      <c r="BG82" s="26">
        <v>100</v>
      </c>
      <c r="BH82" s="26">
        <v>55.3</v>
      </c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>
        <v>100</v>
      </c>
      <c r="CA82" s="26">
        <v>53.5</v>
      </c>
      <c r="CB82" s="26"/>
      <c r="CC82" s="26"/>
      <c r="CD82" s="26" t="s">
        <v>506</v>
      </c>
      <c r="CE82" s="29"/>
      <c r="CF82" s="26" t="s">
        <v>506</v>
      </c>
      <c r="CG82" s="29"/>
      <c r="CH82" s="26" t="s">
        <v>506</v>
      </c>
      <c r="CI82" s="29"/>
      <c r="CJ82" s="26" t="s">
        <v>506</v>
      </c>
      <c r="CK82" s="29"/>
      <c r="CL82" s="26" t="s">
        <v>506</v>
      </c>
      <c r="CM82" s="29"/>
      <c r="CN82" s="26" t="s">
        <v>506</v>
      </c>
      <c r="CO82" s="29"/>
      <c r="CP82" s="26" t="s">
        <v>506</v>
      </c>
      <c r="CQ82" s="29"/>
      <c r="CR82" s="26" t="s">
        <v>506</v>
      </c>
      <c r="CS82" s="29"/>
      <c r="CT82" s="26" t="s">
        <v>506</v>
      </c>
      <c r="CU82" s="29"/>
      <c r="CV82" s="26"/>
      <c r="CW82" s="26"/>
      <c r="CX82" s="26" t="s">
        <v>506</v>
      </c>
      <c r="CY82" s="29"/>
      <c r="CZ82" s="26" t="s">
        <v>506</v>
      </c>
      <c r="DA82" s="29"/>
      <c r="DB82" s="26" t="s">
        <v>506</v>
      </c>
      <c r="DC82" s="29"/>
      <c r="DD82" s="26" t="s">
        <v>506</v>
      </c>
      <c r="DE82" s="29"/>
      <c r="DF82" s="26" t="s">
        <v>506</v>
      </c>
      <c r="DG82" s="29"/>
      <c r="DH82" s="26" t="s">
        <v>506</v>
      </c>
      <c r="DI82" s="29"/>
      <c r="DJ82" s="26" t="s">
        <v>506</v>
      </c>
      <c r="DK82" s="29"/>
      <c r="DL82" s="26" t="s">
        <v>506</v>
      </c>
      <c r="DM82" s="29"/>
      <c r="DN82" s="26" t="s">
        <v>506</v>
      </c>
      <c r="DO82" s="29"/>
      <c r="DP82" s="26"/>
      <c r="DQ82" s="26"/>
      <c r="DR82" s="26"/>
      <c r="DS82" s="26"/>
      <c r="DT82" s="26"/>
      <c r="DU82" s="26"/>
      <c r="DV82" s="26">
        <v>100</v>
      </c>
      <c r="DW82" s="26">
        <v>18.9</v>
      </c>
      <c r="DX82" s="26">
        <v>100</v>
      </c>
      <c r="DY82" s="26">
        <v>3.1</v>
      </c>
      <c r="DZ82" s="26">
        <v>100</v>
      </c>
      <c r="EA82" s="26">
        <v>31.5</v>
      </c>
      <c r="EB82" s="26"/>
      <c r="EC82" s="41"/>
      <c r="ED82" t="s">
        <v>206</v>
      </c>
      <c r="EE82" s="37">
        <f t="shared" si="6"/>
        <v>31.5</v>
      </c>
      <c r="EG82" s="37"/>
      <c r="EI82" s="37"/>
      <c r="EK82" s="37"/>
      <c r="EM82" s="37"/>
      <c r="EO82" s="37"/>
      <c r="EQ82" s="37"/>
      <c r="ES82" s="37"/>
      <c r="EU82" s="37"/>
      <c r="EW82" s="37"/>
      <c r="GS82" s="53">
        <v>84.5825</v>
      </c>
      <c r="GT82" s="53">
        <v>18.34166667</v>
      </c>
      <c r="GU82" s="53">
        <v>102.92</v>
      </c>
      <c r="GV82" s="53">
        <f t="shared" si="7"/>
        <v>102.92416666999999</v>
      </c>
      <c r="GW82" s="53">
        <v>102.0862081</v>
      </c>
      <c r="GX82" s="53">
        <f t="shared" si="8"/>
        <v>82.85399328099837</v>
      </c>
      <c r="GY82" s="53">
        <v>0.05139688827776764</v>
      </c>
      <c r="GZ82" s="53"/>
      <c r="HA82" s="53">
        <v>0.04721278725512976</v>
      </c>
      <c r="HB82" s="53"/>
      <c r="HC82" s="53">
        <v>0.0687167120686655</v>
      </c>
      <c r="HD82" s="53"/>
      <c r="HE82" s="53" t="s">
        <v>506</v>
      </c>
      <c r="HF82" s="53"/>
      <c r="HG82" s="53" t="s">
        <v>506</v>
      </c>
      <c r="HH82" s="53"/>
      <c r="HI82" s="53" t="s">
        <v>506</v>
      </c>
      <c r="HJ82" s="53"/>
      <c r="HK82" s="53" t="s">
        <v>506</v>
      </c>
      <c r="HL82" s="53"/>
      <c r="HM82" s="53" t="s">
        <v>506</v>
      </c>
      <c r="HN82" s="53"/>
      <c r="HO82" s="53" t="s">
        <v>506</v>
      </c>
      <c r="HP82" s="53"/>
      <c r="HQ82" s="53" t="s">
        <v>506</v>
      </c>
      <c r="HR82" s="53"/>
      <c r="HS82" s="53" t="s">
        <v>506</v>
      </c>
      <c r="HT82" s="53"/>
      <c r="HU82" s="53" t="s">
        <v>506</v>
      </c>
      <c r="HV82" s="53"/>
      <c r="HW82" s="53">
        <v>0.05433812999742439</v>
      </c>
      <c r="HX82" s="53" t="s">
        <v>506</v>
      </c>
      <c r="HY82" s="53" t="s">
        <v>506</v>
      </c>
      <c r="HZ82" s="53" t="s">
        <v>506</v>
      </c>
      <c r="IA82" s="53" t="s">
        <v>506</v>
      </c>
      <c r="IB82" s="53" t="s">
        <v>506</v>
      </c>
      <c r="IC82" s="53" t="s">
        <v>506</v>
      </c>
      <c r="ID82" s="53" t="s">
        <v>506</v>
      </c>
      <c r="IE82" s="55"/>
      <c r="IF82" s="53" t="s">
        <v>506</v>
      </c>
      <c r="IG82" s="53" t="s">
        <v>506</v>
      </c>
      <c r="IH82" s="53" t="s">
        <v>506</v>
      </c>
      <c r="II82" s="53" t="s">
        <v>506</v>
      </c>
      <c r="IJ82" s="53" t="s">
        <v>506</v>
      </c>
      <c r="IK82" s="53" t="s">
        <v>506</v>
      </c>
      <c r="IL82" s="55"/>
      <c r="IM82" s="27"/>
      <c r="IN82" s="55"/>
      <c r="IO82" s="55"/>
      <c r="IP82" s="55"/>
      <c r="IQ82" s="55"/>
      <c r="IR82" s="55"/>
      <c r="IS82" s="55"/>
    </row>
    <row r="83" spans="1:255" ht="12.75">
      <c r="A83" t="s">
        <v>93</v>
      </c>
      <c r="B83" t="s">
        <v>201</v>
      </c>
      <c r="C83" t="s">
        <v>295</v>
      </c>
      <c r="D83" t="s">
        <v>157</v>
      </c>
      <c r="E83" t="s">
        <v>152</v>
      </c>
      <c r="F83" t="s">
        <v>153</v>
      </c>
      <c r="G83" s="1">
        <v>34881</v>
      </c>
      <c r="H83" t="s">
        <v>96</v>
      </c>
      <c r="I83" t="s">
        <v>296</v>
      </c>
      <c r="J83" t="s">
        <v>209</v>
      </c>
      <c r="K83" t="s">
        <v>97</v>
      </c>
      <c r="L83" t="s">
        <v>98</v>
      </c>
      <c r="M83" t="s">
        <v>99</v>
      </c>
      <c r="N83" t="s">
        <v>99</v>
      </c>
      <c r="O83">
        <v>1</v>
      </c>
      <c r="P83" t="s">
        <v>204</v>
      </c>
      <c r="S83">
        <v>1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BC83" s="26">
        <v>100</v>
      </c>
      <c r="BD83" s="26">
        <v>53</v>
      </c>
      <c r="BE83" s="26">
        <v>100</v>
      </c>
      <c r="BF83" s="26">
        <v>52.4</v>
      </c>
      <c r="BG83" s="26">
        <v>100</v>
      </c>
      <c r="BH83" s="26">
        <v>55.3</v>
      </c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>
        <v>100</v>
      </c>
      <c r="CA83" s="26">
        <v>53.5</v>
      </c>
      <c r="CB83" s="26"/>
      <c r="CC83" s="26"/>
      <c r="CD83" s="26" t="s">
        <v>506</v>
      </c>
      <c r="CE83" s="29"/>
      <c r="CF83" s="26" t="s">
        <v>506</v>
      </c>
      <c r="CG83" s="29"/>
      <c r="CH83" s="26" t="s">
        <v>506</v>
      </c>
      <c r="CI83" s="29"/>
      <c r="CJ83" s="26" t="s">
        <v>506</v>
      </c>
      <c r="CK83" s="29"/>
      <c r="CL83" s="26" t="s">
        <v>506</v>
      </c>
      <c r="CM83" s="29"/>
      <c r="CN83" s="26" t="s">
        <v>506</v>
      </c>
      <c r="CO83" s="29"/>
      <c r="CP83" s="26" t="s">
        <v>506</v>
      </c>
      <c r="CQ83" s="29"/>
      <c r="CR83" s="26" t="s">
        <v>506</v>
      </c>
      <c r="CS83" s="29"/>
      <c r="CT83" s="26" t="s">
        <v>506</v>
      </c>
      <c r="CU83" s="29"/>
      <c r="CV83" s="26"/>
      <c r="CW83" s="26"/>
      <c r="CX83" s="26" t="s">
        <v>506</v>
      </c>
      <c r="CY83" s="29"/>
      <c r="CZ83" s="26" t="s">
        <v>506</v>
      </c>
      <c r="DA83" s="29"/>
      <c r="DB83" s="26" t="s">
        <v>506</v>
      </c>
      <c r="DC83" s="29"/>
      <c r="DD83" s="26" t="s">
        <v>506</v>
      </c>
      <c r="DE83" s="29"/>
      <c r="DF83" s="26" t="s">
        <v>506</v>
      </c>
      <c r="DG83" s="29"/>
      <c r="DH83" s="26" t="s">
        <v>506</v>
      </c>
      <c r="DI83" s="29"/>
      <c r="DJ83" s="26" t="s">
        <v>506</v>
      </c>
      <c r="DK83" s="29"/>
      <c r="DL83" s="26" t="s">
        <v>506</v>
      </c>
      <c r="DM83" s="29"/>
      <c r="DN83" s="26" t="s">
        <v>506</v>
      </c>
      <c r="DO83" s="29"/>
      <c r="DP83" s="26"/>
      <c r="DQ83" s="26"/>
      <c r="DR83" s="26"/>
      <c r="DS83" s="26"/>
      <c r="DT83" s="26"/>
      <c r="DU83" s="26"/>
      <c r="DV83" s="26">
        <v>100</v>
      </c>
      <c r="DW83" s="26">
        <v>18.9</v>
      </c>
      <c r="DX83" s="26">
        <v>100</v>
      </c>
      <c r="DY83" s="26">
        <v>3.1</v>
      </c>
      <c r="DZ83" s="26">
        <v>100</v>
      </c>
      <c r="EA83" s="26">
        <v>31.5</v>
      </c>
      <c r="EB83" s="26"/>
      <c r="EC83" s="41"/>
      <c r="ED83" t="s">
        <v>206</v>
      </c>
      <c r="EE83" s="37">
        <f t="shared" si="6"/>
        <v>31.5</v>
      </c>
      <c r="EG83" s="37"/>
      <c r="EI83" s="37"/>
      <c r="EK83" s="37"/>
      <c r="EM83" s="37"/>
      <c r="EO83" s="37"/>
      <c r="EQ83" s="37"/>
      <c r="ES83" s="37"/>
      <c r="EU83" s="37"/>
      <c r="EW83" s="37"/>
      <c r="GS83" s="53">
        <v>84.5825</v>
      </c>
      <c r="GT83" s="53">
        <v>18.34166667</v>
      </c>
      <c r="GU83" s="53">
        <v>102.92</v>
      </c>
      <c r="GV83" s="53">
        <f t="shared" si="7"/>
        <v>102.92416666999999</v>
      </c>
      <c r="GW83" s="53">
        <v>102.0862081</v>
      </c>
      <c r="GX83" s="53">
        <f t="shared" si="8"/>
        <v>82.85399328099837</v>
      </c>
      <c r="GY83" s="53">
        <v>0.05139688827776764</v>
      </c>
      <c r="GZ83" s="53"/>
      <c r="HA83" s="53">
        <v>0.04721278725512976</v>
      </c>
      <c r="HB83" s="53"/>
      <c r="HC83" s="53">
        <v>0.0687167120686655</v>
      </c>
      <c r="HD83" s="53"/>
      <c r="HE83" s="53" t="s">
        <v>506</v>
      </c>
      <c r="HF83" s="53"/>
      <c r="HG83" s="53" t="s">
        <v>506</v>
      </c>
      <c r="HH83" s="53"/>
      <c r="HI83" s="53" t="s">
        <v>506</v>
      </c>
      <c r="HJ83" s="53"/>
      <c r="HK83" s="53" t="s">
        <v>506</v>
      </c>
      <c r="HL83" s="53"/>
      <c r="HM83" s="53" t="s">
        <v>506</v>
      </c>
      <c r="HN83" s="53"/>
      <c r="HO83" s="53" t="s">
        <v>506</v>
      </c>
      <c r="HP83" s="53"/>
      <c r="HQ83" s="53" t="s">
        <v>506</v>
      </c>
      <c r="HR83" s="53"/>
      <c r="HS83" s="53" t="s">
        <v>506</v>
      </c>
      <c r="HT83" s="53"/>
      <c r="HU83" s="53" t="s">
        <v>506</v>
      </c>
      <c r="HV83" s="53"/>
      <c r="HW83" s="53">
        <v>0.05433812999742439</v>
      </c>
      <c r="HX83" s="53" t="s">
        <v>506</v>
      </c>
      <c r="HY83" s="53" t="s">
        <v>506</v>
      </c>
      <c r="HZ83" s="53" t="s">
        <v>506</v>
      </c>
      <c r="IA83" s="53" t="s">
        <v>506</v>
      </c>
      <c r="IB83" s="53" t="s">
        <v>506</v>
      </c>
      <c r="IC83" s="53" t="s">
        <v>506</v>
      </c>
      <c r="ID83" s="53" t="s">
        <v>506</v>
      </c>
      <c r="IE83" s="55"/>
      <c r="IF83" s="53" t="s">
        <v>506</v>
      </c>
      <c r="IG83" s="53" t="s">
        <v>506</v>
      </c>
      <c r="IH83" s="53" t="s">
        <v>506</v>
      </c>
      <c r="II83" s="53" t="s">
        <v>506</v>
      </c>
      <c r="IJ83" s="53" t="s">
        <v>506</v>
      </c>
      <c r="IK83" s="53" t="s">
        <v>506</v>
      </c>
      <c r="IL83" s="55"/>
      <c r="IM83" s="27"/>
      <c r="IN83" s="55"/>
      <c r="IO83" s="55"/>
      <c r="IP83" s="55"/>
      <c r="IQ83" s="55"/>
      <c r="IR83" s="55"/>
      <c r="IS83" s="55"/>
    </row>
    <row r="84" spans="1:255" ht="12.75">
      <c r="A84" t="s">
        <v>93</v>
      </c>
      <c r="B84" t="s">
        <v>201</v>
      </c>
      <c r="C84" t="s">
        <v>291</v>
      </c>
      <c r="D84">
        <v>767</v>
      </c>
      <c r="E84" t="s">
        <v>152</v>
      </c>
      <c r="F84" t="s">
        <v>153</v>
      </c>
      <c r="G84" s="1">
        <v>34881</v>
      </c>
      <c r="H84" t="s">
        <v>96</v>
      </c>
      <c r="I84" t="s">
        <v>292</v>
      </c>
      <c r="J84" t="s">
        <v>209</v>
      </c>
      <c r="K84" t="s">
        <v>97</v>
      </c>
      <c r="L84" t="s">
        <v>98</v>
      </c>
      <c r="M84" t="s">
        <v>99</v>
      </c>
      <c r="N84" t="s">
        <v>99</v>
      </c>
      <c r="O84">
        <v>1</v>
      </c>
      <c r="P84" t="s">
        <v>204</v>
      </c>
      <c r="S84">
        <v>1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BC84" s="26">
        <v>50</v>
      </c>
      <c r="BD84" s="26">
        <v>50.7</v>
      </c>
      <c r="BE84" s="26">
        <v>50</v>
      </c>
      <c r="BF84" s="26">
        <v>49.5</v>
      </c>
      <c r="BG84" s="26">
        <v>50</v>
      </c>
      <c r="BH84" s="26">
        <v>49</v>
      </c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>
        <v>100</v>
      </c>
      <c r="CA84" s="26">
        <v>49.7</v>
      </c>
      <c r="CB84" s="26"/>
      <c r="CC84" s="26"/>
      <c r="CD84" s="26" t="s">
        <v>506</v>
      </c>
      <c r="CE84" s="29"/>
      <c r="CF84" s="26" t="s">
        <v>506</v>
      </c>
      <c r="CG84" s="29"/>
      <c r="CH84" s="26" t="s">
        <v>506</v>
      </c>
      <c r="CI84" s="29"/>
      <c r="CJ84" s="26" t="s">
        <v>506</v>
      </c>
      <c r="CK84" s="29"/>
      <c r="CL84" s="26" t="s">
        <v>506</v>
      </c>
      <c r="CM84" s="29"/>
      <c r="CN84" s="26" t="s">
        <v>506</v>
      </c>
      <c r="CO84" s="29"/>
      <c r="CP84" s="26" t="s">
        <v>506</v>
      </c>
      <c r="CQ84" s="29"/>
      <c r="CR84" s="26" t="s">
        <v>506</v>
      </c>
      <c r="CS84" s="29"/>
      <c r="CT84" s="26" t="s">
        <v>506</v>
      </c>
      <c r="CU84" s="29"/>
      <c r="CV84" s="26"/>
      <c r="CW84" s="26"/>
      <c r="CX84" s="26" t="s">
        <v>506</v>
      </c>
      <c r="CY84" s="29"/>
      <c r="CZ84" s="26" t="s">
        <v>506</v>
      </c>
      <c r="DA84" s="29"/>
      <c r="DB84" s="26" t="s">
        <v>506</v>
      </c>
      <c r="DC84" s="29"/>
      <c r="DD84" s="26" t="s">
        <v>506</v>
      </c>
      <c r="DE84" s="29"/>
      <c r="DF84" s="26" t="s">
        <v>506</v>
      </c>
      <c r="DG84" s="29"/>
      <c r="DH84" s="26" t="s">
        <v>506</v>
      </c>
      <c r="DI84" s="29"/>
      <c r="DJ84" s="26" t="s">
        <v>506</v>
      </c>
      <c r="DK84" s="29"/>
      <c r="DL84" s="26" t="s">
        <v>506</v>
      </c>
      <c r="DM84" s="29"/>
      <c r="DN84" s="26" t="s">
        <v>506</v>
      </c>
      <c r="DO84" s="29"/>
      <c r="DP84" s="26"/>
      <c r="DQ84" s="26"/>
      <c r="DR84" s="26"/>
      <c r="DS84" s="26"/>
      <c r="DT84" s="26"/>
      <c r="DU84" s="26"/>
      <c r="DV84" s="26">
        <v>100</v>
      </c>
      <c r="DW84" s="26">
        <v>17.6</v>
      </c>
      <c r="DX84" s="26">
        <v>100</v>
      </c>
      <c r="DY84" s="26">
        <v>2.9</v>
      </c>
      <c r="DZ84" s="26">
        <v>100</v>
      </c>
      <c r="EA84" s="26">
        <v>29.3</v>
      </c>
      <c r="EB84" s="26"/>
      <c r="EC84" s="41"/>
      <c r="ED84" t="s">
        <v>206</v>
      </c>
      <c r="EE84" s="37">
        <f t="shared" si="6"/>
        <v>29.3</v>
      </c>
      <c r="EG84" s="37"/>
      <c r="EI84" s="37"/>
      <c r="EK84" s="37"/>
      <c r="EM84" s="37"/>
      <c r="EO84" s="37"/>
      <c r="EQ84" s="37"/>
      <c r="ES84" s="37"/>
      <c r="EU84" s="37"/>
      <c r="EW84" s="37"/>
      <c r="GS84" s="53">
        <v>79.27</v>
      </c>
      <c r="GT84" s="53">
        <v>0</v>
      </c>
      <c r="GU84" s="53">
        <v>79.27</v>
      </c>
      <c r="GV84" s="53">
        <f t="shared" si="7"/>
        <v>79.27</v>
      </c>
      <c r="GW84" s="53">
        <v>180</v>
      </c>
      <c r="GX84" s="53">
        <f t="shared" si="8"/>
        <v>44.03888888888889</v>
      </c>
      <c r="GY84" s="53">
        <v>0.05583846858055065</v>
      </c>
      <c r="GZ84" s="53"/>
      <c r="HA84" s="53">
        <v>0.052584005777530834</v>
      </c>
      <c r="HB84" s="53"/>
      <c r="HC84" s="53">
        <v>0.05356158511039669</v>
      </c>
      <c r="HD84" s="53"/>
      <c r="HE84" s="53" t="s">
        <v>506</v>
      </c>
      <c r="HF84" s="53"/>
      <c r="HG84" s="53" t="s">
        <v>506</v>
      </c>
      <c r="HH84" s="53"/>
      <c r="HI84" s="53" t="s">
        <v>506</v>
      </c>
      <c r="HJ84" s="53"/>
      <c r="HK84" s="53" t="s">
        <v>506</v>
      </c>
      <c r="HL84" s="53"/>
      <c r="HM84" s="53" t="s">
        <v>506</v>
      </c>
      <c r="HN84" s="53"/>
      <c r="HO84" s="53" t="s">
        <v>506</v>
      </c>
      <c r="HP84" s="53"/>
      <c r="HQ84" s="53" t="s">
        <v>506</v>
      </c>
      <c r="HR84" s="53"/>
      <c r="HS84" s="53" t="s">
        <v>506</v>
      </c>
      <c r="HT84" s="53"/>
      <c r="HU84" s="53" t="s">
        <v>506</v>
      </c>
      <c r="HV84" s="53"/>
      <c r="HW84" s="53">
        <v>0.05306235255739462</v>
      </c>
      <c r="HX84" s="53" t="s">
        <v>506</v>
      </c>
      <c r="HY84" s="53" t="s">
        <v>506</v>
      </c>
      <c r="HZ84" s="53" t="s">
        <v>506</v>
      </c>
      <c r="IA84" s="53" t="s">
        <v>506</v>
      </c>
      <c r="IB84" s="53" t="s">
        <v>506</v>
      </c>
      <c r="IC84" s="53" t="s">
        <v>506</v>
      </c>
      <c r="ID84" s="53" t="s">
        <v>506</v>
      </c>
      <c r="IE84" s="55"/>
      <c r="IF84" s="53" t="s">
        <v>506</v>
      </c>
      <c r="IG84" s="53" t="s">
        <v>506</v>
      </c>
      <c r="IH84" s="53" t="s">
        <v>506</v>
      </c>
      <c r="II84" s="53" t="s">
        <v>506</v>
      </c>
      <c r="IJ84" s="53" t="s">
        <v>506</v>
      </c>
      <c r="IK84" s="53" t="s">
        <v>506</v>
      </c>
      <c r="IL84" s="55"/>
      <c r="IM84" s="27"/>
      <c r="IN84" s="55"/>
      <c r="IO84" s="55"/>
      <c r="IP84" s="55"/>
      <c r="IQ84" s="55"/>
      <c r="IR84" s="55"/>
      <c r="IS84" s="55"/>
    </row>
    <row r="85" spans="1:255" ht="12.75">
      <c r="A85" t="s">
        <v>93</v>
      </c>
      <c r="B85" t="s">
        <v>201</v>
      </c>
      <c r="C85" t="s">
        <v>291</v>
      </c>
      <c r="D85" t="s">
        <v>154</v>
      </c>
      <c r="E85" t="s">
        <v>152</v>
      </c>
      <c r="F85" t="s">
        <v>153</v>
      </c>
      <c r="G85" s="1">
        <v>34881</v>
      </c>
      <c r="H85" t="s">
        <v>96</v>
      </c>
      <c r="I85" t="s">
        <v>292</v>
      </c>
      <c r="J85" t="s">
        <v>209</v>
      </c>
      <c r="K85" t="s">
        <v>97</v>
      </c>
      <c r="L85" t="s">
        <v>98</v>
      </c>
      <c r="M85" t="s">
        <v>99</v>
      </c>
      <c r="N85" t="s">
        <v>99</v>
      </c>
      <c r="O85">
        <v>1</v>
      </c>
      <c r="P85" t="s">
        <v>204</v>
      </c>
      <c r="S85">
        <v>1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BC85" s="26">
        <v>50</v>
      </c>
      <c r="BD85" s="26">
        <v>50.7</v>
      </c>
      <c r="BE85" s="26">
        <v>50</v>
      </c>
      <c r="BF85" s="26">
        <v>49.5</v>
      </c>
      <c r="BG85" s="26">
        <v>50</v>
      </c>
      <c r="BH85" s="26">
        <v>49</v>
      </c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>
        <v>100</v>
      </c>
      <c r="CA85" s="26">
        <v>49.7</v>
      </c>
      <c r="CB85" s="26"/>
      <c r="CC85" s="26"/>
      <c r="CD85" s="26" t="s">
        <v>506</v>
      </c>
      <c r="CE85" s="29"/>
      <c r="CF85" s="26" t="s">
        <v>506</v>
      </c>
      <c r="CG85" s="29"/>
      <c r="CH85" s="26" t="s">
        <v>506</v>
      </c>
      <c r="CI85" s="29"/>
      <c r="CJ85" s="26" t="s">
        <v>506</v>
      </c>
      <c r="CK85" s="29"/>
      <c r="CL85" s="26" t="s">
        <v>506</v>
      </c>
      <c r="CM85" s="29"/>
      <c r="CN85" s="26" t="s">
        <v>506</v>
      </c>
      <c r="CO85" s="29"/>
      <c r="CP85" s="26" t="s">
        <v>506</v>
      </c>
      <c r="CQ85" s="29"/>
      <c r="CR85" s="26" t="s">
        <v>506</v>
      </c>
      <c r="CS85" s="29"/>
      <c r="CT85" s="26" t="s">
        <v>506</v>
      </c>
      <c r="CU85" s="29"/>
      <c r="CV85" s="26"/>
      <c r="CW85" s="26"/>
      <c r="CX85" s="26" t="s">
        <v>506</v>
      </c>
      <c r="CY85" s="29"/>
      <c r="CZ85" s="26" t="s">
        <v>506</v>
      </c>
      <c r="DA85" s="29"/>
      <c r="DB85" s="26" t="s">
        <v>506</v>
      </c>
      <c r="DC85" s="29"/>
      <c r="DD85" s="26" t="s">
        <v>506</v>
      </c>
      <c r="DE85" s="29"/>
      <c r="DF85" s="26" t="s">
        <v>506</v>
      </c>
      <c r="DG85" s="29"/>
      <c r="DH85" s="26" t="s">
        <v>506</v>
      </c>
      <c r="DI85" s="29"/>
      <c r="DJ85" s="26" t="s">
        <v>506</v>
      </c>
      <c r="DK85" s="29"/>
      <c r="DL85" s="26" t="s">
        <v>506</v>
      </c>
      <c r="DM85" s="29"/>
      <c r="DN85" s="26" t="s">
        <v>506</v>
      </c>
      <c r="DO85" s="29"/>
      <c r="DP85" s="26"/>
      <c r="DQ85" s="26"/>
      <c r="DR85" s="26"/>
      <c r="DS85" s="26"/>
      <c r="DT85" s="26"/>
      <c r="DU85" s="26"/>
      <c r="DV85" s="26">
        <v>100</v>
      </c>
      <c r="DW85" s="26">
        <v>17.6</v>
      </c>
      <c r="DX85" s="26">
        <v>100</v>
      </c>
      <c r="DY85" s="26">
        <v>2.9</v>
      </c>
      <c r="DZ85" s="26">
        <v>100</v>
      </c>
      <c r="EA85" s="26">
        <v>29.3</v>
      </c>
      <c r="EB85" s="26"/>
      <c r="EC85" s="41"/>
      <c r="ED85" t="s">
        <v>206</v>
      </c>
      <c r="EE85" s="37">
        <f t="shared" si="6"/>
        <v>29.3</v>
      </c>
      <c r="EG85" s="37"/>
      <c r="EI85" s="37"/>
      <c r="EK85" s="37"/>
      <c r="EM85" s="37"/>
      <c r="EO85" s="37"/>
      <c r="EQ85" s="37"/>
      <c r="ES85" s="37"/>
      <c r="EU85" s="37"/>
      <c r="EW85" s="37"/>
      <c r="GS85" s="53">
        <v>79.27</v>
      </c>
      <c r="GT85" s="53">
        <v>0</v>
      </c>
      <c r="GU85" s="53">
        <v>79.27</v>
      </c>
      <c r="GV85" s="53">
        <f t="shared" si="7"/>
        <v>79.27</v>
      </c>
      <c r="GW85" s="53">
        <v>180</v>
      </c>
      <c r="GX85" s="53">
        <f t="shared" si="8"/>
        <v>44.03888888888889</v>
      </c>
      <c r="GY85" s="53">
        <v>0.05583846858055065</v>
      </c>
      <c r="GZ85" s="53"/>
      <c r="HA85" s="53">
        <v>0.052584005777530834</v>
      </c>
      <c r="HB85" s="53"/>
      <c r="HC85" s="53">
        <v>0.05356158511039669</v>
      </c>
      <c r="HD85" s="53"/>
      <c r="HE85" s="53" t="s">
        <v>506</v>
      </c>
      <c r="HF85" s="53"/>
      <c r="HG85" s="53" t="s">
        <v>506</v>
      </c>
      <c r="HH85" s="53"/>
      <c r="HI85" s="53" t="s">
        <v>506</v>
      </c>
      <c r="HJ85" s="53"/>
      <c r="HK85" s="53" t="s">
        <v>506</v>
      </c>
      <c r="HL85" s="53"/>
      <c r="HM85" s="53" t="s">
        <v>506</v>
      </c>
      <c r="HN85" s="53"/>
      <c r="HO85" s="53" t="s">
        <v>506</v>
      </c>
      <c r="HP85" s="53"/>
      <c r="HQ85" s="53" t="s">
        <v>506</v>
      </c>
      <c r="HR85" s="53"/>
      <c r="HS85" s="53" t="s">
        <v>506</v>
      </c>
      <c r="HT85" s="53"/>
      <c r="HU85" s="53" t="s">
        <v>506</v>
      </c>
      <c r="HV85" s="53"/>
      <c r="HW85" s="53">
        <v>0.05306235255739462</v>
      </c>
      <c r="HX85" s="53" t="s">
        <v>506</v>
      </c>
      <c r="HY85" s="53" t="s">
        <v>506</v>
      </c>
      <c r="HZ85" s="53" t="s">
        <v>506</v>
      </c>
      <c r="IA85" s="53" t="s">
        <v>506</v>
      </c>
      <c r="IB85" s="53" t="s">
        <v>506</v>
      </c>
      <c r="IC85" s="53" t="s">
        <v>506</v>
      </c>
      <c r="ID85" s="53" t="s">
        <v>506</v>
      </c>
      <c r="IE85" s="55"/>
      <c r="IF85" s="53" t="s">
        <v>506</v>
      </c>
      <c r="IG85" s="53" t="s">
        <v>506</v>
      </c>
      <c r="IH85" s="53" t="s">
        <v>506</v>
      </c>
      <c r="II85" s="53" t="s">
        <v>506</v>
      </c>
      <c r="IJ85" s="53" t="s">
        <v>506</v>
      </c>
      <c r="IK85" s="53" t="s">
        <v>506</v>
      </c>
      <c r="IL85" s="55"/>
      <c r="IM85" s="27"/>
      <c r="IN85" s="55"/>
      <c r="IO85" s="55"/>
      <c r="IP85" s="55"/>
      <c r="IQ85" s="55"/>
      <c r="IR85" s="55"/>
      <c r="IS85" s="55"/>
    </row>
    <row r="86" spans="1:255" ht="12.75">
      <c r="A86" t="s">
        <v>93</v>
      </c>
      <c r="B86" t="s">
        <v>201</v>
      </c>
      <c r="C86" t="s">
        <v>291</v>
      </c>
      <c r="D86" t="s">
        <v>155</v>
      </c>
      <c r="E86" t="s">
        <v>152</v>
      </c>
      <c r="F86" t="s">
        <v>153</v>
      </c>
      <c r="G86" s="1">
        <v>34881</v>
      </c>
      <c r="H86" t="s">
        <v>96</v>
      </c>
      <c r="I86" t="s">
        <v>292</v>
      </c>
      <c r="J86" t="s">
        <v>209</v>
      </c>
      <c r="K86" t="s">
        <v>97</v>
      </c>
      <c r="L86" t="s">
        <v>98</v>
      </c>
      <c r="M86" t="s">
        <v>99</v>
      </c>
      <c r="N86" t="s">
        <v>99</v>
      </c>
      <c r="O86">
        <v>1</v>
      </c>
      <c r="P86" t="s">
        <v>204</v>
      </c>
      <c r="S86">
        <v>1</v>
      </c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BC86" s="26">
        <v>50</v>
      </c>
      <c r="BD86" s="26">
        <v>50.7</v>
      </c>
      <c r="BE86" s="26">
        <v>50</v>
      </c>
      <c r="BF86" s="26">
        <v>49.5</v>
      </c>
      <c r="BG86" s="26">
        <v>50</v>
      </c>
      <c r="BH86" s="26">
        <v>49</v>
      </c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>
        <v>100</v>
      </c>
      <c r="CA86" s="26">
        <v>49.7</v>
      </c>
      <c r="CB86" s="26"/>
      <c r="CC86" s="26"/>
      <c r="CD86" s="26" t="s">
        <v>506</v>
      </c>
      <c r="CE86" s="29"/>
      <c r="CF86" s="26" t="s">
        <v>506</v>
      </c>
      <c r="CG86" s="29"/>
      <c r="CH86" s="26" t="s">
        <v>506</v>
      </c>
      <c r="CI86" s="29"/>
      <c r="CJ86" s="26" t="s">
        <v>506</v>
      </c>
      <c r="CK86" s="29"/>
      <c r="CL86" s="26" t="s">
        <v>506</v>
      </c>
      <c r="CM86" s="29"/>
      <c r="CN86" s="26" t="s">
        <v>506</v>
      </c>
      <c r="CO86" s="29"/>
      <c r="CP86" s="26" t="s">
        <v>506</v>
      </c>
      <c r="CQ86" s="29"/>
      <c r="CR86" s="26" t="s">
        <v>506</v>
      </c>
      <c r="CS86" s="29"/>
      <c r="CT86" s="26" t="s">
        <v>506</v>
      </c>
      <c r="CU86" s="29"/>
      <c r="CV86" s="26"/>
      <c r="CW86" s="26"/>
      <c r="CX86" s="26" t="s">
        <v>506</v>
      </c>
      <c r="CY86" s="29"/>
      <c r="CZ86" s="26" t="s">
        <v>506</v>
      </c>
      <c r="DA86" s="29"/>
      <c r="DB86" s="26" t="s">
        <v>506</v>
      </c>
      <c r="DC86" s="29"/>
      <c r="DD86" s="26" t="s">
        <v>506</v>
      </c>
      <c r="DE86" s="29"/>
      <c r="DF86" s="26" t="s">
        <v>506</v>
      </c>
      <c r="DG86" s="29"/>
      <c r="DH86" s="26" t="s">
        <v>506</v>
      </c>
      <c r="DI86" s="29"/>
      <c r="DJ86" s="26" t="s">
        <v>506</v>
      </c>
      <c r="DK86" s="29"/>
      <c r="DL86" s="26" t="s">
        <v>506</v>
      </c>
      <c r="DM86" s="29"/>
      <c r="DN86" s="26" t="s">
        <v>506</v>
      </c>
      <c r="DO86" s="29"/>
      <c r="DP86" s="26"/>
      <c r="DQ86" s="26"/>
      <c r="DR86" s="26"/>
      <c r="DS86" s="26"/>
      <c r="DT86" s="26"/>
      <c r="DU86" s="26"/>
      <c r="DV86" s="26">
        <v>100</v>
      </c>
      <c r="DW86" s="26">
        <v>17.6</v>
      </c>
      <c r="DX86" s="26">
        <v>100</v>
      </c>
      <c r="DY86" s="26">
        <v>2.9</v>
      </c>
      <c r="DZ86" s="26">
        <v>100</v>
      </c>
      <c r="EA86" s="26">
        <v>29.3</v>
      </c>
      <c r="EB86" s="26"/>
      <c r="EC86" s="41"/>
      <c r="ED86" t="s">
        <v>206</v>
      </c>
      <c r="EE86" s="37">
        <f t="shared" si="6"/>
        <v>29.3</v>
      </c>
      <c r="EG86" s="37"/>
      <c r="EI86" s="37"/>
      <c r="EK86" s="37"/>
      <c r="EM86" s="37"/>
      <c r="EO86" s="37"/>
      <c r="EQ86" s="37"/>
      <c r="ES86" s="37"/>
      <c r="EU86" s="37"/>
      <c r="EW86" s="37"/>
      <c r="GS86" s="53">
        <v>79.27</v>
      </c>
      <c r="GT86" s="53">
        <v>0</v>
      </c>
      <c r="GU86" s="53">
        <v>79.27</v>
      </c>
      <c r="GV86" s="53">
        <f t="shared" si="7"/>
        <v>79.27</v>
      </c>
      <c r="GW86" s="53">
        <v>180</v>
      </c>
      <c r="GX86" s="53">
        <f t="shared" si="8"/>
        <v>44.03888888888889</v>
      </c>
      <c r="GY86" s="53">
        <v>0.05583846858055065</v>
      </c>
      <c r="GZ86" s="53"/>
      <c r="HA86" s="53">
        <v>0.052584005777530834</v>
      </c>
      <c r="HB86" s="53"/>
      <c r="HC86" s="53">
        <v>0.05356158511039669</v>
      </c>
      <c r="HD86" s="53"/>
      <c r="HE86" s="53" t="s">
        <v>506</v>
      </c>
      <c r="HF86" s="53"/>
      <c r="HG86" s="53" t="s">
        <v>506</v>
      </c>
      <c r="HH86" s="53"/>
      <c r="HI86" s="53" t="s">
        <v>506</v>
      </c>
      <c r="HJ86" s="53"/>
      <c r="HK86" s="53" t="s">
        <v>506</v>
      </c>
      <c r="HL86" s="53"/>
      <c r="HM86" s="53" t="s">
        <v>506</v>
      </c>
      <c r="HN86" s="53"/>
      <c r="HO86" s="53" t="s">
        <v>506</v>
      </c>
      <c r="HP86" s="53"/>
      <c r="HQ86" s="53" t="s">
        <v>506</v>
      </c>
      <c r="HR86" s="53"/>
      <c r="HS86" s="53" t="s">
        <v>506</v>
      </c>
      <c r="HT86" s="53"/>
      <c r="HU86" s="53" t="s">
        <v>506</v>
      </c>
      <c r="HV86" s="53"/>
      <c r="HW86" s="53">
        <v>0.05306235255739462</v>
      </c>
      <c r="HX86" s="53" t="s">
        <v>506</v>
      </c>
      <c r="HY86" s="53" t="s">
        <v>506</v>
      </c>
      <c r="HZ86" s="53" t="s">
        <v>506</v>
      </c>
      <c r="IA86" s="53" t="s">
        <v>506</v>
      </c>
      <c r="IB86" s="53" t="s">
        <v>506</v>
      </c>
      <c r="IC86" s="53" t="s">
        <v>506</v>
      </c>
      <c r="ID86" s="53" t="s">
        <v>506</v>
      </c>
      <c r="IE86" s="55"/>
      <c r="IF86" s="53" t="s">
        <v>506</v>
      </c>
      <c r="IG86" s="53" t="s">
        <v>506</v>
      </c>
      <c r="IH86" s="53" t="s">
        <v>506</v>
      </c>
      <c r="II86" s="53" t="s">
        <v>506</v>
      </c>
      <c r="IJ86" s="53" t="s">
        <v>506</v>
      </c>
      <c r="IK86" s="53" t="s">
        <v>506</v>
      </c>
      <c r="IL86" s="55"/>
      <c r="IM86" s="27"/>
      <c r="IN86" s="55"/>
      <c r="IO86" s="55"/>
      <c r="IP86" s="55"/>
      <c r="IQ86" s="55"/>
      <c r="IR86" s="55"/>
      <c r="IS86" s="55"/>
    </row>
    <row r="87" spans="1:255" ht="12.75">
      <c r="A87" t="s">
        <v>93</v>
      </c>
      <c r="B87" t="s">
        <v>201</v>
      </c>
      <c r="C87" t="s">
        <v>291</v>
      </c>
      <c r="D87" t="s">
        <v>156</v>
      </c>
      <c r="E87" t="s">
        <v>152</v>
      </c>
      <c r="F87" t="s">
        <v>153</v>
      </c>
      <c r="G87" s="1">
        <v>34881</v>
      </c>
      <c r="H87" t="s">
        <v>96</v>
      </c>
      <c r="I87" t="s">
        <v>292</v>
      </c>
      <c r="J87" t="s">
        <v>209</v>
      </c>
      <c r="K87" t="s">
        <v>97</v>
      </c>
      <c r="L87" t="s">
        <v>98</v>
      </c>
      <c r="M87" t="s">
        <v>99</v>
      </c>
      <c r="N87" t="s">
        <v>99</v>
      </c>
      <c r="O87">
        <v>1</v>
      </c>
      <c r="P87" t="s">
        <v>204</v>
      </c>
      <c r="S87">
        <v>1</v>
      </c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BC87" s="26">
        <v>50</v>
      </c>
      <c r="BD87" s="26">
        <v>50.7</v>
      </c>
      <c r="BE87" s="26">
        <v>50</v>
      </c>
      <c r="BF87" s="26">
        <v>49.5</v>
      </c>
      <c r="BG87" s="26">
        <v>50</v>
      </c>
      <c r="BH87" s="26">
        <v>49</v>
      </c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>
        <v>100</v>
      </c>
      <c r="CA87" s="26">
        <v>49.7</v>
      </c>
      <c r="CB87" s="26"/>
      <c r="CC87" s="26"/>
      <c r="CD87" s="26" t="s">
        <v>506</v>
      </c>
      <c r="CE87" s="29"/>
      <c r="CF87" s="26" t="s">
        <v>506</v>
      </c>
      <c r="CG87" s="29"/>
      <c r="CH87" s="26" t="s">
        <v>506</v>
      </c>
      <c r="CI87" s="29"/>
      <c r="CJ87" s="26" t="s">
        <v>506</v>
      </c>
      <c r="CK87" s="29"/>
      <c r="CL87" s="26" t="s">
        <v>506</v>
      </c>
      <c r="CM87" s="29"/>
      <c r="CN87" s="26" t="s">
        <v>506</v>
      </c>
      <c r="CO87" s="29"/>
      <c r="CP87" s="26" t="s">
        <v>506</v>
      </c>
      <c r="CQ87" s="29"/>
      <c r="CR87" s="26" t="s">
        <v>506</v>
      </c>
      <c r="CS87" s="29"/>
      <c r="CT87" s="26" t="s">
        <v>506</v>
      </c>
      <c r="CU87" s="29"/>
      <c r="CV87" s="26"/>
      <c r="CW87" s="26"/>
      <c r="CX87" s="26" t="s">
        <v>506</v>
      </c>
      <c r="CY87" s="29"/>
      <c r="CZ87" s="26" t="s">
        <v>506</v>
      </c>
      <c r="DA87" s="29"/>
      <c r="DB87" s="26" t="s">
        <v>506</v>
      </c>
      <c r="DC87" s="29"/>
      <c r="DD87" s="26" t="s">
        <v>506</v>
      </c>
      <c r="DE87" s="29"/>
      <c r="DF87" s="26" t="s">
        <v>506</v>
      </c>
      <c r="DG87" s="29"/>
      <c r="DH87" s="26" t="s">
        <v>506</v>
      </c>
      <c r="DI87" s="29"/>
      <c r="DJ87" s="26" t="s">
        <v>506</v>
      </c>
      <c r="DK87" s="29"/>
      <c r="DL87" s="26" t="s">
        <v>506</v>
      </c>
      <c r="DM87" s="29"/>
      <c r="DN87" s="26" t="s">
        <v>506</v>
      </c>
      <c r="DO87" s="29"/>
      <c r="DP87" s="26"/>
      <c r="DQ87" s="26"/>
      <c r="DR87" s="26"/>
      <c r="DS87" s="26"/>
      <c r="DT87" s="26"/>
      <c r="DU87" s="26"/>
      <c r="DV87" s="26">
        <v>100</v>
      </c>
      <c r="DW87" s="26">
        <v>17.6</v>
      </c>
      <c r="DX87" s="26">
        <v>100</v>
      </c>
      <c r="DY87" s="26">
        <v>2.9</v>
      </c>
      <c r="DZ87" s="26">
        <v>100</v>
      </c>
      <c r="EA87" s="26">
        <v>29.3</v>
      </c>
      <c r="EB87" s="26"/>
      <c r="EC87" s="41"/>
      <c r="ED87" t="s">
        <v>206</v>
      </c>
      <c r="EE87" s="37">
        <f t="shared" si="6"/>
        <v>29.3</v>
      </c>
      <c r="EG87" s="37"/>
      <c r="EI87" s="37"/>
      <c r="EK87" s="37"/>
      <c r="EM87" s="37"/>
      <c r="EO87" s="37"/>
      <c r="EQ87" s="37"/>
      <c r="ES87" s="37"/>
      <c r="EU87" s="37"/>
      <c r="EW87" s="37"/>
      <c r="GS87" s="53">
        <v>79.27</v>
      </c>
      <c r="GT87" s="53">
        <v>0</v>
      </c>
      <c r="GU87" s="53">
        <v>79.27</v>
      </c>
      <c r="GV87" s="53">
        <f t="shared" si="7"/>
        <v>79.27</v>
      </c>
      <c r="GW87" s="53">
        <v>180</v>
      </c>
      <c r="GX87" s="53">
        <f t="shared" si="8"/>
        <v>44.03888888888889</v>
      </c>
      <c r="GY87" s="53">
        <v>0.05583846858055065</v>
      </c>
      <c r="GZ87" s="53"/>
      <c r="HA87" s="53">
        <v>0.052584005777530834</v>
      </c>
      <c r="HB87" s="53"/>
      <c r="HC87" s="53">
        <v>0.05356158511039669</v>
      </c>
      <c r="HD87" s="53"/>
      <c r="HE87" s="53" t="s">
        <v>506</v>
      </c>
      <c r="HF87" s="53"/>
      <c r="HG87" s="53" t="s">
        <v>506</v>
      </c>
      <c r="HH87" s="53"/>
      <c r="HI87" s="53" t="s">
        <v>506</v>
      </c>
      <c r="HJ87" s="53"/>
      <c r="HK87" s="53" t="s">
        <v>506</v>
      </c>
      <c r="HL87" s="53"/>
      <c r="HM87" s="53" t="s">
        <v>506</v>
      </c>
      <c r="HN87" s="53"/>
      <c r="HO87" s="53" t="s">
        <v>506</v>
      </c>
      <c r="HP87" s="53"/>
      <c r="HQ87" s="53" t="s">
        <v>506</v>
      </c>
      <c r="HR87" s="53"/>
      <c r="HS87" s="53" t="s">
        <v>506</v>
      </c>
      <c r="HT87" s="53"/>
      <c r="HU87" s="53" t="s">
        <v>506</v>
      </c>
      <c r="HV87" s="53"/>
      <c r="HW87" s="53">
        <v>0.05306235255739462</v>
      </c>
      <c r="HX87" s="53" t="s">
        <v>506</v>
      </c>
      <c r="HY87" s="53" t="s">
        <v>506</v>
      </c>
      <c r="HZ87" s="53" t="s">
        <v>506</v>
      </c>
      <c r="IA87" s="53" t="s">
        <v>506</v>
      </c>
      <c r="IB87" s="53" t="s">
        <v>506</v>
      </c>
      <c r="IC87" s="53" t="s">
        <v>506</v>
      </c>
      <c r="ID87" s="53" t="s">
        <v>506</v>
      </c>
      <c r="IE87" s="55"/>
      <c r="IF87" s="53" t="s">
        <v>506</v>
      </c>
      <c r="IG87" s="53" t="s">
        <v>506</v>
      </c>
      <c r="IH87" s="53" t="s">
        <v>506</v>
      </c>
      <c r="II87" s="53" t="s">
        <v>506</v>
      </c>
      <c r="IJ87" s="53" t="s">
        <v>506</v>
      </c>
      <c r="IK87" s="53" t="s">
        <v>506</v>
      </c>
      <c r="IL87" s="55"/>
      <c r="IM87" s="27"/>
      <c r="IN87" s="55"/>
      <c r="IO87" s="55"/>
      <c r="IP87" s="55"/>
      <c r="IQ87" s="55"/>
      <c r="IR87" s="55"/>
      <c r="IS87" s="55"/>
    </row>
    <row r="88" spans="1:255" ht="12.75">
      <c r="A88" t="s">
        <v>93</v>
      </c>
      <c r="B88" t="s">
        <v>201</v>
      </c>
      <c r="C88" t="s">
        <v>291</v>
      </c>
      <c r="D88" t="s">
        <v>157</v>
      </c>
      <c r="E88" t="s">
        <v>152</v>
      </c>
      <c r="F88" t="s">
        <v>153</v>
      </c>
      <c r="G88" s="1">
        <v>34881</v>
      </c>
      <c r="H88" t="s">
        <v>96</v>
      </c>
      <c r="I88" t="s">
        <v>292</v>
      </c>
      <c r="J88" t="s">
        <v>209</v>
      </c>
      <c r="K88" t="s">
        <v>97</v>
      </c>
      <c r="L88" t="s">
        <v>98</v>
      </c>
      <c r="M88" t="s">
        <v>99</v>
      </c>
      <c r="N88" t="s">
        <v>99</v>
      </c>
      <c r="O88">
        <v>1</v>
      </c>
      <c r="P88" t="s">
        <v>204</v>
      </c>
      <c r="S88">
        <v>1</v>
      </c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BC88" s="26">
        <v>50</v>
      </c>
      <c r="BD88" s="26">
        <v>50.7</v>
      </c>
      <c r="BE88" s="26">
        <v>50</v>
      </c>
      <c r="BF88" s="26">
        <v>49.5</v>
      </c>
      <c r="BG88" s="26">
        <v>50</v>
      </c>
      <c r="BH88" s="26">
        <v>49</v>
      </c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>
        <v>100</v>
      </c>
      <c r="CA88" s="26">
        <v>49.7</v>
      </c>
      <c r="CB88" s="26"/>
      <c r="CC88" s="26"/>
      <c r="CD88" s="26" t="s">
        <v>506</v>
      </c>
      <c r="CE88" s="29"/>
      <c r="CF88" s="26" t="s">
        <v>506</v>
      </c>
      <c r="CG88" s="29"/>
      <c r="CH88" s="26" t="s">
        <v>506</v>
      </c>
      <c r="CI88" s="29"/>
      <c r="CJ88" s="26" t="s">
        <v>506</v>
      </c>
      <c r="CK88" s="29"/>
      <c r="CL88" s="26" t="s">
        <v>506</v>
      </c>
      <c r="CM88" s="29"/>
      <c r="CN88" s="26" t="s">
        <v>506</v>
      </c>
      <c r="CO88" s="29"/>
      <c r="CP88" s="26" t="s">
        <v>506</v>
      </c>
      <c r="CQ88" s="29"/>
      <c r="CR88" s="26" t="s">
        <v>506</v>
      </c>
      <c r="CS88" s="29"/>
      <c r="CT88" s="26" t="s">
        <v>506</v>
      </c>
      <c r="CU88" s="29"/>
      <c r="CV88" s="26"/>
      <c r="CW88" s="26"/>
      <c r="CX88" s="26" t="s">
        <v>506</v>
      </c>
      <c r="CY88" s="29"/>
      <c r="CZ88" s="26" t="s">
        <v>506</v>
      </c>
      <c r="DA88" s="29"/>
      <c r="DB88" s="26" t="s">
        <v>506</v>
      </c>
      <c r="DC88" s="29"/>
      <c r="DD88" s="26" t="s">
        <v>506</v>
      </c>
      <c r="DE88" s="29"/>
      <c r="DF88" s="26" t="s">
        <v>506</v>
      </c>
      <c r="DG88" s="29"/>
      <c r="DH88" s="26" t="s">
        <v>506</v>
      </c>
      <c r="DI88" s="29"/>
      <c r="DJ88" s="26" t="s">
        <v>506</v>
      </c>
      <c r="DK88" s="29"/>
      <c r="DL88" s="26" t="s">
        <v>506</v>
      </c>
      <c r="DM88" s="29"/>
      <c r="DN88" s="26" t="s">
        <v>506</v>
      </c>
      <c r="DO88" s="29"/>
      <c r="DP88" s="26"/>
      <c r="DQ88" s="26"/>
      <c r="DR88" s="26"/>
      <c r="DS88" s="26"/>
      <c r="DT88" s="26"/>
      <c r="DU88" s="26"/>
      <c r="DV88" s="26">
        <v>100</v>
      </c>
      <c r="DW88" s="26">
        <v>17.6</v>
      </c>
      <c r="DX88" s="26">
        <v>100</v>
      </c>
      <c r="DY88" s="26">
        <v>2.9</v>
      </c>
      <c r="DZ88" s="26">
        <v>100</v>
      </c>
      <c r="EA88" s="26">
        <v>29.3</v>
      </c>
      <c r="EB88" s="26"/>
      <c r="EC88" s="41"/>
      <c r="ED88" t="s">
        <v>206</v>
      </c>
      <c r="EE88" s="37">
        <f t="shared" si="6"/>
        <v>29.3</v>
      </c>
      <c r="EG88" s="37"/>
      <c r="EI88" s="37"/>
      <c r="EK88" s="37"/>
      <c r="EM88" s="37"/>
      <c r="EO88" s="37"/>
      <c r="EQ88" s="37"/>
      <c r="ES88" s="37"/>
      <c r="EU88" s="37"/>
      <c r="EW88" s="37"/>
      <c r="GS88" s="53">
        <v>79.27</v>
      </c>
      <c r="GT88" s="53">
        <v>0</v>
      </c>
      <c r="GU88" s="53">
        <v>79.27</v>
      </c>
      <c r="GV88" s="53">
        <f t="shared" si="7"/>
        <v>79.27</v>
      </c>
      <c r="GW88" s="53">
        <v>180</v>
      </c>
      <c r="GX88" s="53">
        <f t="shared" si="8"/>
        <v>44.03888888888889</v>
      </c>
      <c r="GY88" s="53">
        <v>0.05583846858055065</v>
      </c>
      <c r="GZ88" s="53"/>
      <c r="HA88" s="53">
        <v>0.052584005777530834</v>
      </c>
      <c r="HB88" s="53"/>
      <c r="HC88" s="53">
        <v>0.05356158511039669</v>
      </c>
      <c r="HD88" s="53"/>
      <c r="HE88" s="53" t="s">
        <v>506</v>
      </c>
      <c r="HF88" s="53"/>
      <c r="HG88" s="53" t="s">
        <v>506</v>
      </c>
      <c r="HH88" s="53"/>
      <c r="HI88" s="53" t="s">
        <v>506</v>
      </c>
      <c r="HJ88" s="53"/>
      <c r="HK88" s="53" t="s">
        <v>506</v>
      </c>
      <c r="HL88" s="53"/>
      <c r="HM88" s="53" t="s">
        <v>506</v>
      </c>
      <c r="HN88" s="53"/>
      <c r="HO88" s="53" t="s">
        <v>506</v>
      </c>
      <c r="HP88" s="53"/>
      <c r="HQ88" s="53" t="s">
        <v>506</v>
      </c>
      <c r="HR88" s="53"/>
      <c r="HS88" s="53" t="s">
        <v>506</v>
      </c>
      <c r="HT88" s="53"/>
      <c r="HU88" s="53" t="s">
        <v>506</v>
      </c>
      <c r="HV88" s="53"/>
      <c r="HW88" s="53">
        <v>0.05306235255739462</v>
      </c>
      <c r="HX88" s="53" t="s">
        <v>506</v>
      </c>
      <c r="HY88" s="53" t="s">
        <v>506</v>
      </c>
      <c r="HZ88" s="53" t="s">
        <v>506</v>
      </c>
      <c r="IA88" s="53" t="s">
        <v>506</v>
      </c>
      <c r="IB88" s="53" t="s">
        <v>506</v>
      </c>
      <c r="IC88" s="53" t="s">
        <v>506</v>
      </c>
      <c r="ID88" s="53" t="s">
        <v>506</v>
      </c>
      <c r="IE88" s="55"/>
      <c r="IF88" s="53" t="s">
        <v>506</v>
      </c>
      <c r="IG88" s="53" t="s">
        <v>506</v>
      </c>
      <c r="IH88" s="53" t="s">
        <v>506</v>
      </c>
      <c r="II88" s="53" t="s">
        <v>506</v>
      </c>
      <c r="IJ88" s="53" t="s">
        <v>506</v>
      </c>
      <c r="IK88" s="53" t="s">
        <v>506</v>
      </c>
      <c r="IL88" s="55"/>
      <c r="IM88" s="27"/>
      <c r="IN88" s="55"/>
      <c r="IO88" s="55"/>
      <c r="IP88" s="55"/>
      <c r="IQ88" s="55"/>
      <c r="IR88" s="55"/>
      <c r="IS88" s="55"/>
    </row>
    <row r="89" spans="1:255" ht="12.75">
      <c r="A89" t="s">
        <v>93</v>
      </c>
      <c r="B89" t="s">
        <v>201</v>
      </c>
      <c r="C89" t="s">
        <v>293</v>
      </c>
      <c r="D89">
        <v>767</v>
      </c>
      <c r="E89" t="s">
        <v>152</v>
      </c>
      <c r="F89" t="s">
        <v>153</v>
      </c>
      <c r="G89" s="1">
        <v>34881</v>
      </c>
      <c r="H89" t="s">
        <v>96</v>
      </c>
      <c r="I89" t="s">
        <v>294</v>
      </c>
      <c r="J89" t="s">
        <v>209</v>
      </c>
      <c r="K89" t="s">
        <v>97</v>
      </c>
      <c r="L89" t="s">
        <v>98</v>
      </c>
      <c r="M89" t="s">
        <v>99</v>
      </c>
      <c r="N89" t="s">
        <v>99</v>
      </c>
      <c r="O89">
        <v>1</v>
      </c>
      <c r="P89" t="s">
        <v>204</v>
      </c>
      <c r="S89">
        <v>1</v>
      </c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BC89" s="26">
        <v>100</v>
      </c>
      <c r="BD89" s="26">
        <v>52.9</v>
      </c>
      <c r="BE89" s="26">
        <v>100</v>
      </c>
      <c r="BF89" s="26">
        <v>51</v>
      </c>
      <c r="BG89" s="26">
        <v>100</v>
      </c>
      <c r="BH89" s="26">
        <v>50.3</v>
      </c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>
        <v>100</v>
      </c>
      <c r="CA89" s="26">
        <v>51.4</v>
      </c>
      <c r="CB89" s="26"/>
      <c r="CC89" s="26"/>
      <c r="CD89" s="26" t="s">
        <v>506</v>
      </c>
      <c r="CE89" s="29"/>
      <c r="CF89" s="26" t="s">
        <v>506</v>
      </c>
      <c r="CG89" s="29"/>
      <c r="CH89" s="26" t="s">
        <v>506</v>
      </c>
      <c r="CI89" s="29"/>
      <c r="CJ89" s="26" t="s">
        <v>506</v>
      </c>
      <c r="CK89" s="29"/>
      <c r="CL89" s="26" t="s">
        <v>506</v>
      </c>
      <c r="CM89" s="29"/>
      <c r="CN89" s="26" t="s">
        <v>506</v>
      </c>
      <c r="CO89" s="29"/>
      <c r="CP89" s="26" t="s">
        <v>506</v>
      </c>
      <c r="CQ89" s="29"/>
      <c r="CR89" s="26" t="s">
        <v>506</v>
      </c>
      <c r="CS89" s="29"/>
      <c r="CT89" s="26" t="s">
        <v>506</v>
      </c>
      <c r="CU89" s="29"/>
      <c r="CV89" s="26"/>
      <c r="CW89" s="26"/>
      <c r="CX89" s="26" t="s">
        <v>506</v>
      </c>
      <c r="CY89" s="29"/>
      <c r="CZ89" s="26" t="s">
        <v>506</v>
      </c>
      <c r="DA89" s="29"/>
      <c r="DB89" s="26" t="s">
        <v>506</v>
      </c>
      <c r="DC89" s="29"/>
      <c r="DD89" s="26" t="s">
        <v>506</v>
      </c>
      <c r="DE89" s="29"/>
      <c r="DF89" s="26" t="s">
        <v>506</v>
      </c>
      <c r="DG89" s="29"/>
      <c r="DH89" s="26" t="s">
        <v>506</v>
      </c>
      <c r="DI89" s="29"/>
      <c r="DJ89" s="26" t="s">
        <v>506</v>
      </c>
      <c r="DK89" s="29"/>
      <c r="DL89" s="26" t="s">
        <v>506</v>
      </c>
      <c r="DM89" s="29"/>
      <c r="DN89" s="26" t="s">
        <v>506</v>
      </c>
      <c r="DO89" s="29"/>
      <c r="DP89" s="26"/>
      <c r="DQ89" s="26"/>
      <c r="DR89" s="26"/>
      <c r="DS89" s="26"/>
      <c r="DT89" s="26"/>
      <c r="DU89" s="26"/>
      <c r="DV89" s="26">
        <v>100</v>
      </c>
      <c r="DW89" s="26">
        <v>18.1</v>
      </c>
      <c r="DX89" s="26">
        <v>100</v>
      </c>
      <c r="DY89" s="26">
        <v>3</v>
      </c>
      <c r="DZ89" s="26">
        <v>100</v>
      </c>
      <c r="EA89" s="26">
        <v>30.2</v>
      </c>
      <c r="EB89" s="26"/>
      <c r="EC89" s="41"/>
      <c r="ED89" t="s">
        <v>206</v>
      </c>
      <c r="EE89" s="37">
        <f t="shared" si="6"/>
        <v>30.2</v>
      </c>
      <c r="EG89" s="37"/>
      <c r="EI89" s="37"/>
      <c r="EK89" s="37"/>
      <c r="EM89" s="37"/>
      <c r="EO89" s="37"/>
      <c r="EQ89" s="37"/>
      <c r="ES89" s="37"/>
      <c r="EU89" s="37"/>
      <c r="EW89" s="37"/>
      <c r="GS89" s="53">
        <v>92.95</v>
      </c>
      <c r="GT89" s="53">
        <v>44.78333333</v>
      </c>
      <c r="GU89" s="53">
        <v>137.73</v>
      </c>
      <c r="GV89" s="53">
        <f t="shared" si="7"/>
        <v>137.73333333</v>
      </c>
      <c r="GW89" s="53">
        <v>186.6666667</v>
      </c>
      <c r="GX89" s="53">
        <f t="shared" si="8"/>
        <v>49.79464284825096</v>
      </c>
      <c r="GY89" s="53">
        <v>0.049163409661169895</v>
      </c>
      <c r="GZ89" s="53"/>
      <c r="HA89" s="53">
        <v>0.04644145304913714</v>
      </c>
      <c r="HB89" s="53"/>
      <c r="HC89" s="53">
        <v>0.05010529403413012</v>
      </c>
      <c r="HD89" s="53"/>
      <c r="HE89" s="53" t="s">
        <v>506</v>
      </c>
      <c r="HF89" s="53"/>
      <c r="HG89" s="53" t="s">
        <v>506</v>
      </c>
      <c r="HH89" s="53"/>
      <c r="HI89" s="53" t="s">
        <v>506</v>
      </c>
      <c r="HJ89" s="53"/>
      <c r="HK89" s="53" t="s">
        <v>506</v>
      </c>
      <c r="HL89" s="53"/>
      <c r="HM89" s="53" t="s">
        <v>506</v>
      </c>
      <c r="HN89" s="53"/>
      <c r="HO89" s="53" t="s">
        <v>506</v>
      </c>
      <c r="HP89" s="53"/>
      <c r="HQ89" s="53" t="s">
        <v>506</v>
      </c>
      <c r="HR89" s="53"/>
      <c r="HS89" s="53" t="s">
        <v>506</v>
      </c>
      <c r="HT89" s="53"/>
      <c r="HU89" s="53" t="s">
        <v>506</v>
      </c>
      <c r="HV89" s="53"/>
      <c r="HW89" s="53">
        <v>0.04853409795897088</v>
      </c>
      <c r="HX89" s="53" t="s">
        <v>506</v>
      </c>
      <c r="HY89" s="53" t="s">
        <v>506</v>
      </c>
      <c r="HZ89" s="53" t="s">
        <v>506</v>
      </c>
      <c r="IA89" s="53" t="s">
        <v>506</v>
      </c>
      <c r="IB89" s="53" t="s">
        <v>506</v>
      </c>
      <c r="IC89" s="53" t="s">
        <v>506</v>
      </c>
      <c r="ID89" s="53" t="s">
        <v>506</v>
      </c>
      <c r="IE89" s="55"/>
      <c r="IF89" s="53" t="s">
        <v>506</v>
      </c>
      <c r="IG89" s="53" t="s">
        <v>506</v>
      </c>
      <c r="IH89" s="53" t="s">
        <v>506</v>
      </c>
      <c r="II89" s="53" t="s">
        <v>506</v>
      </c>
      <c r="IJ89" s="53" t="s">
        <v>506</v>
      </c>
      <c r="IK89" s="53" t="s">
        <v>506</v>
      </c>
      <c r="IL89" s="55"/>
      <c r="IM89" s="27"/>
      <c r="IN89" s="55"/>
      <c r="IO89" s="55"/>
      <c r="IP89" s="55"/>
      <c r="IQ89" s="55"/>
      <c r="IR89" s="55"/>
      <c r="IS89" s="55"/>
    </row>
    <row r="90" spans="1:255" ht="12.75">
      <c r="A90" t="s">
        <v>93</v>
      </c>
      <c r="B90" t="s">
        <v>201</v>
      </c>
      <c r="C90" t="s">
        <v>293</v>
      </c>
      <c r="D90" t="s">
        <v>154</v>
      </c>
      <c r="E90" t="s">
        <v>152</v>
      </c>
      <c r="F90" t="s">
        <v>153</v>
      </c>
      <c r="G90" s="1">
        <v>34881</v>
      </c>
      <c r="H90" t="s">
        <v>96</v>
      </c>
      <c r="I90" t="s">
        <v>294</v>
      </c>
      <c r="J90" t="s">
        <v>209</v>
      </c>
      <c r="K90" t="s">
        <v>97</v>
      </c>
      <c r="L90" t="s">
        <v>98</v>
      </c>
      <c r="M90" t="s">
        <v>99</v>
      </c>
      <c r="N90" t="s">
        <v>99</v>
      </c>
      <c r="O90">
        <v>1</v>
      </c>
      <c r="P90" t="s">
        <v>204</v>
      </c>
      <c r="S90">
        <v>1</v>
      </c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BC90" s="26">
        <v>100</v>
      </c>
      <c r="BD90" s="26">
        <v>52.9</v>
      </c>
      <c r="BE90" s="26">
        <v>100</v>
      </c>
      <c r="BF90" s="26">
        <v>51</v>
      </c>
      <c r="BG90" s="26">
        <v>100</v>
      </c>
      <c r="BH90" s="26">
        <v>50.3</v>
      </c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>
        <v>100</v>
      </c>
      <c r="CA90" s="26">
        <v>51.4</v>
      </c>
      <c r="CB90" s="26"/>
      <c r="CC90" s="26"/>
      <c r="CD90" s="26" t="s">
        <v>506</v>
      </c>
      <c r="CE90" s="29"/>
      <c r="CF90" s="26" t="s">
        <v>506</v>
      </c>
      <c r="CG90" s="29"/>
      <c r="CH90" s="26" t="s">
        <v>506</v>
      </c>
      <c r="CI90" s="29"/>
      <c r="CJ90" s="26" t="s">
        <v>506</v>
      </c>
      <c r="CK90" s="29"/>
      <c r="CL90" s="26" t="s">
        <v>506</v>
      </c>
      <c r="CM90" s="29"/>
      <c r="CN90" s="26" t="s">
        <v>506</v>
      </c>
      <c r="CO90" s="29"/>
      <c r="CP90" s="26" t="s">
        <v>506</v>
      </c>
      <c r="CQ90" s="29"/>
      <c r="CR90" s="26" t="s">
        <v>506</v>
      </c>
      <c r="CS90" s="29"/>
      <c r="CT90" s="26" t="s">
        <v>506</v>
      </c>
      <c r="CU90" s="29"/>
      <c r="CV90" s="26"/>
      <c r="CW90" s="26"/>
      <c r="CX90" s="26" t="s">
        <v>506</v>
      </c>
      <c r="CY90" s="29"/>
      <c r="CZ90" s="26" t="s">
        <v>506</v>
      </c>
      <c r="DA90" s="29"/>
      <c r="DB90" s="26" t="s">
        <v>506</v>
      </c>
      <c r="DC90" s="29"/>
      <c r="DD90" s="26" t="s">
        <v>506</v>
      </c>
      <c r="DE90" s="29"/>
      <c r="DF90" s="26" t="s">
        <v>506</v>
      </c>
      <c r="DG90" s="29"/>
      <c r="DH90" s="26" t="s">
        <v>506</v>
      </c>
      <c r="DI90" s="29"/>
      <c r="DJ90" s="26" t="s">
        <v>506</v>
      </c>
      <c r="DK90" s="29"/>
      <c r="DL90" s="26" t="s">
        <v>506</v>
      </c>
      <c r="DM90" s="29"/>
      <c r="DN90" s="26" t="s">
        <v>506</v>
      </c>
      <c r="DO90" s="29"/>
      <c r="DP90" s="26"/>
      <c r="DQ90" s="26"/>
      <c r="DR90" s="26"/>
      <c r="DS90" s="26"/>
      <c r="DT90" s="26"/>
      <c r="DU90" s="26"/>
      <c r="DV90" s="26">
        <v>100</v>
      </c>
      <c r="DW90" s="26">
        <v>18.1</v>
      </c>
      <c r="DX90" s="26">
        <v>100</v>
      </c>
      <c r="DY90" s="26">
        <v>3</v>
      </c>
      <c r="DZ90" s="26">
        <v>100</v>
      </c>
      <c r="EA90" s="26">
        <v>30.2</v>
      </c>
      <c r="EB90" s="26"/>
      <c r="EC90" s="41"/>
      <c r="ED90" t="s">
        <v>206</v>
      </c>
      <c r="EE90" s="37">
        <f t="shared" si="6"/>
        <v>30.2</v>
      </c>
      <c r="EG90" s="37"/>
      <c r="EI90" s="37"/>
      <c r="EK90" s="37"/>
      <c r="EM90" s="37"/>
      <c r="EO90" s="37"/>
      <c r="EQ90" s="37"/>
      <c r="ES90" s="37"/>
      <c r="EU90" s="37"/>
      <c r="EW90" s="37"/>
      <c r="GS90" s="53">
        <v>92.95</v>
      </c>
      <c r="GT90" s="53">
        <v>44.78333333</v>
      </c>
      <c r="GU90" s="53">
        <v>137.73</v>
      </c>
      <c r="GV90" s="53">
        <f t="shared" si="7"/>
        <v>137.73333333</v>
      </c>
      <c r="GW90" s="53">
        <v>186.6666667</v>
      </c>
      <c r="GX90" s="53">
        <f t="shared" si="8"/>
        <v>49.79464284825096</v>
      </c>
      <c r="GY90" s="53">
        <v>0.049163409661169895</v>
      </c>
      <c r="GZ90" s="53"/>
      <c r="HA90" s="53">
        <v>0.04644145304913714</v>
      </c>
      <c r="HB90" s="53"/>
      <c r="HC90" s="53">
        <v>0.05010529403413012</v>
      </c>
      <c r="HD90" s="53"/>
      <c r="HE90" s="53" t="s">
        <v>506</v>
      </c>
      <c r="HF90" s="53"/>
      <c r="HG90" s="53" t="s">
        <v>506</v>
      </c>
      <c r="HH90" s="53"/>
      <c r="HI90" s="53" t="s">
        <v>506</v>
      </c>
      <c r="HJ90" s="53"/>
      <c r="HK90" s="53" t="s">
        <v>506</v>
      </c>
      <c r="HL90" s="53"/>
      <c r="HM90" s="53" t="s">
        <v>506</v>
      </c>
      <c r="HN90" s="53"/>
      <c r="HO90" s="53" t="s">
        <v>506</v>
      </c>
      <c r="HP90" s="53"/>
      <c r="HQ90" s="53" t="s">
        <v>506</v>
      </c>
      <c r="HR90" s="53"/>
      <c r="HS90" s="53" t="s">
        <v>506</v>
      </c>
      <c r="HT90" s="53"/>
      <c r="HU90" s="53" t="s">
        <v>506</v>
      </c>
      <c r="HV90" s="53"/>
      <c r="HW90" s="53">
        <v>0.04853409795897088</v>
      </c>
      <c r="HX90" s="53" t="s">
        <v>506</v>
      </c>
      <c r="HY90" s="53" t="s">
        <v>506</v>
      </c>
      <c r="HZ90" s="53" t="s">
        <v>506</v>
      </c>
      <c r="IA90" s="53" t="s">
        <v>506</v>
      </c>
      <c r="IB90" s="53" t="s">
        <v>506</v>
      </c>
      <c r="IC90" s="53" t="s">
        <v>506</v>
      </c>
      <c r="ID90" s="53" t="s">
        <v>506</v>
      </c>
      <c r="IE90" s="55"/>
      <c r="IF90" s="53" t="s">
        <v>506</v>
      </c>
      <c r="IG90" s="53" t="s">
        <v>506</v>
      </c>
      <c r="IH90" s="53" t="s">
        <v>506</v>
      </c>
      <c r="II90" s="53" t="s">
        <v>506</v>
      </c>
      <c r="IJ90" s="53" t="s">
        <v>506</v>
      </c>
      <c r="IK90" s="53" t="s">
        <v>506</v>
      </c>
      <c r="IL90" s="55"/>
      <c r="IM90" s="27"/>
      <c r="IN90" s="55"/>
      <c r="IO90" s="55"/>
      <c r="IP90" s="55"/>
      <c r="IQ90" s="55"/>
      <c r="IR90" s="55"/>
      <c r="IS90" s="55"/>
    </row>
    <row r="91" spans="1:255" ht="12.75">
      <c r="A91" t="s">
        <v>93</v>
      </c>
      <c r="B91" t="s">
        <v>201</v>
      </c>
      <c r="C91" t="s">
        <v>293</v>
      </c>
      <c r="D91" t="s">
        <v>155</v>
      </c>
      <c r="E91" t="s">
        <v>152</v>
      </c>
      <c r="F91" t="s">
        <v>153</v>
      </c>
      <c r="G91" s="1">
        <v>34881</v>
      </c>
      <c r="H91" t="s">
        <v>96</v>
      </c>
      <c r="I91" t="s">
        <v>294</v>
      </c>
      <c r="J91" t="s">
        <v>209</v>
      </c>
      <c r="K91" t="s">
        <v>97</v>
      </c>
      <c r="L91" t="s">
        <v>98</v>
      </c>
      <c r="M91" t="s">
        <v>99</v>
      </c>
      <c r="N91" t="s">
        <v>99</v>
      </c>
      <c r="O91">
        <v>1</v>
      </c>
      <c r="P91" t="s">
        <v>204</v>
      </c>
      <c r="S91">
        <v>1</v>
      </c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BC91" s="26">
        <v>100</v>
      </c>
      <c r="BD91" s="26">
        <v>52.9</v>
      </c>
      <c r="BE91" s="26">
        <v>100</v>
      </c>
      <c r="BF91" s="26">
        <v>51</v>
      </c>
      <c r="BG91" s="26">
        <v>100</v>
      </c>
      <c r="BH91" s="26">
        <v>50.3</v>
      </c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>
        <v>100</v>
      </c>
      <c r="CA91" s="26">
        <v>51.4</v>
      </c>
      <c r="CB91" s="26"/>
      <c r="CC91" s="26"/>
      <c r="CD91" s="26" t="s">
        <v>506</v>
      </c>
      <c r="CE91" s="29"/>
      <c r="CF91" s="26" t="s">
        <v>506</v>
      </c>
      <c r="CG91" s="29"/>
      <c r="CH91" s="26" t="s">
        <v>506</v>
      </c>
      <c r="CI91" s="29"/>
      <c r="CJ91" s="26" t="s">
        <v>506</v>
      </c>
      <c r="CK91" s="29"/>
      <c r="CL91" s="26" t="s">
        <v>506</v>
      </c>
      <c r="CM91" s="29"/>
      <c r="CN91" s="26" t="s">
        <v>506</v>
      </c>
      <c r="CO91" s="29"/>
      <c r="CP91" s="26" t="s">
        <v>506</v>
      </c>
      <c r="CQ91" s="29"/>
      <c r="CR91" s="26" t="s">
        <v>506</v>
      </c>
      <c r="CS91" s="29"/>
      <c r="CT91" s="26" t="s">
        <v>506</v>
      </c>
      <c r="CU91" s="29"/>
      <c r="CV91" s="26"/>
      <c r="CW91" s="26"/>
      <c r="CX91" s="26" t="s">
        <v>506</v>
      </c>
      <c r="CY91" s="29"/>
      <c r="CZ91" s="26" t="s">
        <v>506</v>
      </c>
      <c r="DA91" s="29"/>
      <c r="DB91" s="26" t="s">
        <v>506</v>
      </c>
      <c r="DC91" s="29"/>
      <c r="DD91" s="26" t="s">
        <v>506</v>
      </c>
      <c r="DE91" s="29"/>
      <c r="DF91" s="26" t="s">
        <v>506</v>
      </c>
      <c r="DG91" s="29"/>
      <c r="DH91" s="26" t="s">
        <v>506</v>
      </c>
      <c r="DI91" s="29"/>
      <c r="DJ91" s="26" t="s">
        <v>506</v>
      </c>
      <c r="DK91" s="29"/>
      <c r="DL91" s="26" t="s">
        <v>506</v>
      </c>
      <c r="DM91" s="29"/>
      <c r="DN91" s="26" t="s">
        <v>506</v>
      </c>
      <c r="DO91" s="29"/>
      <c r="DP91" s="26"/>
      <c r="DQ91" s="26"/>
      <c r="DR91" s="26"/>
      <c r="DS91" s="26"/>
      <c r="DT91" s="26"/>
      <c r="DU91" s="26"/>
      <c r="DV91" s="26">
        <v>100</v>
      </c>
      <c r="DW91" s="26">
        <v>18.1</v>
      </c>
      <c r="DX91" s="26">
        <v>100</v>
      </c>
      <c r="DY91" s="26">
        <v>3</v>
      </c>
      <c r="DZ91" s="26">
        <v>100</v>
      </c>
      <c r="EA91" s="26">
        <v>30.2</v>
      </c>
      <c r="EB91" s="26"/>
      <c r="EC91" s="41"/>
      <c r="ED91" t="s">
        <v>206</v>
      </c>
      <c r="EE91" s="37">
        <f t="shared" si="6"/>
        <v>30.2</v>
      </c>
      <c r="EG91" s="37"/>
      <c r="EI91" s="37"/>
      <c r="EK91" s="37"/>
      <c r="EM91" s="37"/>
      <c r="EO91" s="37"/>
      <c r="EQ91" s="37"/>
      <c r="ES91" s="37"/>
      <c r="EU91" s="37"/>
      <c r="EW91" s="37"/>
      <c r="GS91" s="53">
        <v>92.95</v>
      </c>
      <c r="GT91" s="53">
        <v>44.78333333</v>
      </c>
      <c r="GU91" s="53">
        <v>137.73</v>
      </c>
      <c r="GV91" s="53">
        <f t="shared" si="7"/>
        <v>137.73333333</v>
      </c>
      <c r="GW91" s="53">
        <v>186.6666667</v>
      </c>
      <c r="GX91" s="53">
        <f t="shared" si="8"/>
        <v>49.79464284825096</v>
      </c>
      <c r="GY91" s="53">
        <v>0.049163409661169895</v>
      </c>
      <c r="GZ91" s="53"/>
      <c r="HA91" s="53">
        <v>0.04644145304913714</v>
      </c>
      <c r="HB91" s="53"/>
      <c r="HC91" s="53">
        <v>0.05010529403413012</v>
      </c>
      <c r="HD91" s="53"/>
      <c r="HE91" s="53" t="s">
        <v>506</v>
      </c>
      <c r="HF91" s="53"/>
      <c r="HG91" s="53" t="s">
        <v>506</v>
      </c>
      <c r="HH91" s="53"/>
      <c r="HI91" s="53" t="s">
        <v>506</v>
      </c>
      <c r="HJ91" s="53"/>
      <c r="HK91" s="53" t="s">
        <v>506</v>
      </c>
      <c r="HL91" s="53"/>
      <c r="HM91" s="53" t="s">
        <v>506</v>
      </c>
      <c r="HN91" s="53"/>
      <c r="HO91" s="53" t="s">
        <v>506</v>
      </c>
      <c r="HP91" s="53"/>
      <c r="HQ91" s="53" t="s">
        <v>506</v>
      </c>
      <c r="HR91" s="53"/>
      <c r="HS91" s="53" t="s">
        <v>506</v>
      </c>
      <c r="HT91" s="53"/>
      <c r="HU91" s="53" t="s">
        <v>506</v>
      </c>
      <c r="HV91" s="53"/>
      <c r="HW91" s="53">
        <v>0.04853409795897088</v>
      </c>
      <c r="HX91" s="53" t="s">
        <v>506</v>
      </c>
      <c r="HY91" s="53" t="s">
        <v>506</v>
      </c>
      <c r="HZ91" s="53" t="s">
        <v>506</v>
      </c>
      <c r="IA91" s="53" t="s">
        <v>506</v>
      </c>
      <c r="IB91" s="53" t="s">
        <v>506</v>
      </c>
      <c r="IC91" s="53" t="s">
        <v>506</v>
      </c>
      <c r="ID91" s="53" t="s">
        <v>506</v>
      </c>
      <c r="IE91" s="55"/>
      <c r="IF91" s="53" t="s">
        <v>506</v>
      </c>
      <c r="IG91" s="53" t="s">
        <v>506</v>
      </c>
      <c r="IH91" s="53" t="s">
        <v>506</v>
      </c>
      <c r="II91" s="53" t="s">
        <v>506</v>
      </c>
      <c r="IJ91" s="53" t="s">
        <v>506</v>
      </c>
      <c r="IK91" s="53" t="s">
        <v>506</v>
      </c>
      <c r="IL91" s="55"/>
      <c r="IM91" s="27"/>
      <c r="IN91" s="55"/>
      <c r="IO91" s="55"/>
      <c r="IP91" s="55"/>
      <c r="IQ91" s="55"/>
      <c r="IR91" s="55"/>
      <c r="IS91" s="55"/>
    </row>
    <row r="92" spans="1:255" ht="12.75">
      <c r="A92" t="s">
        <v>93</v>
      </c>
      <c r="B92" t="s">
        <v>201</v>
      </c>
      <c r="C92" t="s">
        <v>293</v>
      </c>
      <c r="D92" t="s">
        <v>156</v>
      </c>
      <c r="E92" t="s">
        <v>152</v>
      </c>
      <c r="F92" t="s">
        <v>153</v>
      </c>
      <c r="G92" s="1">
        <v>34881</v>
      </c>
      <c r="H92" t="s">
        <v>96</v>
      </c>
      <c r="I92" t="s">
        <v>294</v>
      </c>
      <c r="J92" t="s">
        <v>209</v>
      </c>
      <c r="K92" t="s">
        <v>97</v>
      </c>
      <c r="L92" t="s">
        <v>98</v>
      </c>
      <c r="M92" t="s">
        <v>99</v>
      </c>
      <c r="N92" t="s">
        <v>99</v>
      </c>
      <c r="O92">
        <v>1</v>
      </c>
      <c r="P92" t="s">
        <v>204</v>
      </c>
      <c r="S92">
        <v>1</v>
      </c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BC92" s="26">
        <v>100</v>
      </c>
      <c r="BD92" s="26">
        <v>52.9</v>
      </c>
      <c r="BE92" s="26">
        <v>100</v>
      </c>
      <c r="BF92" s="26">
        <v>51</v>
      </c>
      <c r="BG92" s="26">
        <v>100</v>
      </c>
      <c r="BH92" s="26">
        <v>50.3</v>
      </c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>
        <v>100</v>
      </c>
      <c r="CA92" s="26">
        <v>51.4</v>
      </c>
      <c r="CB92" s="26"/>
      <c r="CC92" s="26"/>
      <c r="CD92" s="26" t="s">
        <v>506</v>
      </c>
      <c r="CE92" s="29"/>
      <c r="CF92" s="26" t="s">
        <v>506</v>
      </c>
      <c r="CG92" s="29"/>
      <c r="CH92" s="26" t="s">
        <v>506</v>
      </c>
      <c r="CI92" s="29"/>
      <c r="CJ92" s="26" t="s">
        <v>506</v>
      </c>
      <c r="CK92" s="29"/>
      <c r="CL92" s="26" t="s">
        <v>506</v>
      </c>
      <c r="CM92" s="29"/>
      <c r="CN92" s="26" t="s">
        <v>506</v>
      </c>
      <c r="CO92" s="29"/>
      <c r="CP92" s="26" t="s">
        <v>506</v>
      </c>
      <c r="CQ92" s="29"/>
      <c r="CR92" s="26" t="s">
        <v>506</v>
      </c>
      <c r="CS92" s="29"/>
      <c r="CT92" s="26" t="s">
        <v>506</v>
      </c>
      <c r="CU92" s="29"/>
      <c r="CV92" s="26"/>
      <c r="CW92" s="26"/>
      <c r="CX92" s="26" t="s">
        <v>506</v>
      </c>
      <c r="CY92" s="29"/>
      <c r="CZ92" s="26" t="s">
        <v>506</v>
      </c>
      <c r="DA92" s="29"/>
      <c r="DB92" s="26" t="s">
        <v>506</v>
      </c>
      <c r="DC92" s="29"/>
      <c r="DD92" s="26" t="s">
        <v>506</v>
      </c>
      <c r="DE92" s="29"/>
      <c r="DF92" s="26" t="s">
        <v>506</v>
      </c>
      <c r="DG92" s="29"/>
      <c r="DH92" s="26" t="s">
        <v>506</v>
      </c>
      <c r="DI92" s="29"/>
      <c r="DJ92" s="26" t="s">
        <v>506</v>
      </c>
      <c r="DK92" s="29"/>
      <c r="DL92" s="26" t="s">
        <v>506</v>
      </c>
      <c r="DM92" s="29"/>
      <c r="DN92" s="26" t="s">
        <v>506</v>
      </c>
      <c r="DO92" s="29"/>
      <c r="DP92" s="26"/>
      <c r="DQ92" s="26"/>
      <c r="DR92" s="26"/>
      <c r="DS92" s="26"/>
      <c r="DT92" s="26"/>
      <c r="DU92" s="26"/>
      <c r="DV92" s="26">
        <v>100</v>
      </c>
      <c r="DW92" s="26">
        <v>18.1</v>
      </c>
      <c r="DX92" s="26">
        <v>100</v>
      </c>
      <c r="DY92" s="26">
        <v>3</v>
      </c>
      <c r="DZ92" s="26">
        <v>100</v>
      </c>
      <c r="EA92" s="26">
        <v>30.2</v>
      </c>
      <c r="EB92" s="26"/>
      <c r="EC92" s="41"/>
      <c r="ED92" t="s">
        <v>206</v>
      </c>
      <c r="EE92" s="37">
        <f t="shared" si="6"/>
        <v>30.2</v>
      </c>
      <c r="EG92" s="37"/>
      <c r="EI92" s="37"/>
      <c r="EK92" s="37"/>
      <c r="EM92" s="37"/>
      <c r="EO92" s="37"/>
      <c r="EQ92" s="37"/>
      <c r="ES92" s="37"/>
      <c r="EU92" s="37"/>
      <c r="EW92" s="37"/>
      <c r="GS92" s="53">
        <v>92.95</v>
      </c>
      <c r="GT92" s="53">
        <v>44.78333333</v>
      </c>
      <c r="GU92" s="53">
        <v>137.73</v>
      </c>
      <c r="GV92" s="53">
        <f t="shared" si="7"/>
        <v>137.73333333</v>
      </c>
      <c r="GW92" s="53">
        <v>186.6666667</v>
      </c>
      <c r="GX92" s="53">
        <f t="shared" si="8"/>
        <v>49.79464284825096</v>
      </c>
      <c r="GY92" s="53">
        <v>0.049163409661169895</v>
      </c>
      <c r="GZ92" s="53"/>
      <c r="HA92" s="53">
        <v>0.04644145304913714</v>
      </c>
      <c r="HB92" s="53"/>
      <c r="HC92" s="53">
        <v>0.05010529403413012</v>
      </c>
      <c r="HD92" s="53"/>
      <c r="HE92" s="53" t="s">
        <v>506</v>
      </c>
      <c r="HF92" s="53"/>
      <c r="HG92" s="53" t="s">
        <v>506</v>
      </c>
      <c r="HH92" s="53"/>
      <c r="HI92" s="53" t="s">
        <v>506</v>
      </c>
      <c r="HJ92" s="53"/>
      <c r="HK92" s="53" t="s">
        <v>506</v>
      </c>
      <c r="HL92" s="53"/>
      <c r="HM92" s="53" t="s">
        <v>506</v>
      </c>
      <c r="HN92" s="53"/>
      <c r="HO92" s="53" t="s">
        <v>506</v>
      </c>
      <c r="HP92" s="53"/>
      <c r="HQ92" s="53" t="s">
        <v>506</v>
      </c>
      <c r="HR92" s="53"/>
      <c r="HS92" s="53" t="s">
        <v>506</v>
      </c>
      <c r="HT92" s="53"/>
      <c r="HU92" s="53" t="s">
        <v>506</v>
      </c>
      <c r="HV92" s="53"/>
      <c r="HW92" s="53">
        <v>0.04853409795897088</v>
      </c>
      <c r="HX92" s="53" t="s">
        <v>506</v>
      </c>
      <c r="HY92" s="53" t="s">
        <v>506</v>
      </c>
      <c r="HZ92" s="53" t="s">
        <v>506</v>
      </c>
      <c r="IA92" s="53" t="s">
        <v>506</v>
      </c>
      <c r="IB92" s="53" t="s">
        <v>506</v>
      </c>
      <c r="IC92" s="53" t="s">
        <v>506</v>
      </c>
      <c r="ID92" s="53" t="s">
        <v>506</v>
      </c>
      <c r="IE92" s="55"/>
      <c r="IF92" s="53" t="s">
        <v>506</v>
      </c>
      <c r="IG92" s="53" t="s">
        <v>506</v>
      </c>
      <c r="IH92" s="53" t="s">
        <v>506</v>
      </c>
      <c r="II92" s="53" t="s">
        <v>506</v>
      </c>
      <c r="IJ92" s="53" t="s">
        <v>506</v>
      </c>
      <c r="IK92" s="53" t="s">
        <v>506</v>
      </c>
      <c r="IL92" s="55"/>
      <c r="IM92" s="27"/>
      <c r="IN92" s="55"/>
      <c r="IO92" s="55"/>
      <c r="IP92" s="55"/>
      <c r="IQ92" s="55"/>
      <c r="IR92" s="55"/>
      <c r="IS92" s="55"/>
    </row>
    <row r="93" spans="1:255" ht="12.75">
      <c r="A93" t="s">
        <v>93</v>
      </c>
      <c r="B93" t="s">
        <v>201</v>
      </c>
      <c r="C93" t="s">
        <v>293</v>
      </c>
      <c r="D93" t="s">
        <v>157</v>
      </c>
      <c r="E93" t="s">
        <v>152</v>
      </c>
      <c r="F93" t="s">
        <v>153</v>
      </c>
      <c r="G93" s="1">
        <v>34881</v>
      </c>
      <c r="H93" t="s">
        <v>96</v>
      </c>
      <c r="I93" t="s">
        <v>294</v>
      </c>
      <c r="J93" t="s">
        <v>209</v>
      </c>
      <c r="K93" t="s">
        <v>97</v>
      </c>
      <c r="L93" t="s">
        <v>98</v>
      </c>
      <c r="M93" t="s">
        <v>99</v>
      </c>
      <c r="N93" t="s">
        <v>99</v>
      </c>
      <c r="O93">
        <v>1</v>
      </c>
      <c r="P93" t="s">
        <v>204</v>
      </c>
      <c r="S93">
        <v>1</v>
      </c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BC93" s="26">
        <v>100</v>
      </c>
      <c r="BD93" s="26">
        <v>52.9</v>
      </c>
      <c r="BE93" s="26">
        <v>100</v>
      </c>
      <c r="BF93" s="26">
        <v>51</v>
      </c>
      <c r="BG93" s="26">
        <v>100</v>
      </c>
      <c r="BH93" s="26">
        <v>50.3</v>
      </c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>
        <v>100</v>
      </c>
      <c r="CA93" s="26">
        <v>51.4</v>
      </c>
      <c r="CB93" s="26"/>
      <c r="CC93" s="26"/>
      <c r="CD93" s="26" t="s">
        <v>506</v>
      </c>
      <c r="CE93" s="29"/>
      <c r="CF93" s="26" t="s">
        <v>506</v>
      </c>
      <c r="CG93" s="29"/>
      <c r="CH93" s="26" t="s">
        <v>506</v>
      </c>
      <c r="CI93" s="29"/>
      <c r="CJ93" s="26" t="s">
        <v>506</v>
      </c>
      <c r="CK93" s="29"/>
      <c r="CL93" s="26" t="s">
        <v>506</v>
      </c>
      <c r="CM93" s="29"/>
      <c r="CN93" s="26" t="s">
        <v>506</v>
      </c>
      <c r="CO93" s="29"/>
      <c r="CP93" s="26" t="s">
        <v>506</v>
      </c>
      <c r="CQ93" s="29"/>
      <c r="CR93" s="26" t="s">
        <v>506</v>
      </c>
      <c r="CS93" s="29"/>
      <c r="CT93" s="26" t="s">
        <v>506</v>
      </c>
      <c r="CU93" s="29"/>
      <c r="CV93" s="26"/>
      <c r="CW93" s="26"/>
      <c r="CX93" s="26" t="s">
        <v>506</v>
      </c>
      <c r="CY93" s="29"/>
      <c r="CZ93" s="26" t="s">
        <v>506</v>
      </c>
      <c r="DA93" s="29"/>
      <c r="DB93" s="26" t="s">
        <v>506</v>
      </c>
      <c r="DC93" s="29"/>
      <c r="DD93" s="26" t="s">
        <v>506</v>
      </c>
      <c r="DE93" s="29"/>
      <c r="DF93" s="26" t="s">
        <v>506</v>
      </c>
      <c r="DG93" s="29"/>
      <c r="DH93" s="26" t="s">
        <v>506</v>
      </c>
      <c r="DI93" s="29"/>
      <c r="DJ93" s="26" t="s">
        <v>506</v>
      </c>
      <c r="DK93" s="29"/>
      <c r="DL93" s="26" t="s">
        <v>506</v>
      </c>
      <c r="DM93" s="29"/>
      <c r="DN93" s="26" t="s">
        <v>506</v>
      </c>
      <c r="DO93" s="29"/>
      <c r="DP93" s="26"/>
      <c r="DQ93" s="26"/>
      <c r="DR93" s="26"/>
      <c r="DS93" s="26"/>
      <c r="DT93" s="26"/>
      <c r="DU93" s="26"/>
      <c r="DV93" s="26">
        <v>100</v>
      </c>
      <c r="DW93" s="26">
        <v>18.1</v>
      </c>
      <c r="DX93" s="26">
        <v>100</v>
      </c>
      <c r="DY93" s="26">
        <v>3</v>
      </c>
      <c r="DZ93" s="26">
        <v>100</v>
      </c>
      <c r="EA93" s="26">
        <v>30.2</v>
      </c>
      <c r="EB93" s="26"/>
      <c r="EC93" s="41"/>
      <c r="ED93" t="s">
        <v>206</v>
      </c>
      <c r="EE93" s="37">
        <f t="shared" si="6"/>
        <v>30.2</v>
      </c>
      <c r="EG93" s="37"/>
      <c r="EI93" s="37"/>
      <c r="EK93" s="37"/>
      <c r="EM93" s="37"/>
      <c r="EO93" s="37"/>
      <c r="EQ93" s="37"/>
      <c r="ES93" s="37"/>
      <c r="EU93" s="37"/>
      <c r="EW93" s="37"/>
      <c r="GS93" s="53">
        <v>92.95</v>
      </c>
      <c r="GT93" s="53">
        <v>44.78333333</v>
      </c>
      <c r="GU93" s="53">
        <v>137.73</v>
      </c>
      <c r="GV93" s="53">
        <f t="shared" si="7"/>
        <v>137.73333333</v>
      </c>
      <c r="GW93" s="53">
        <v>186.6666667</v>
      </c>
      <c r="GX93" s="53">
        <f t="shared" si="8"/>
        <v>49.79464284825096</v>
      </c>
      <c r="GY93" s="53">
        <v>0.049163409661169895</v>
      </c>
      <c r="GZ93" s="53"/>
      <c r="HA93" s="53">
        <v>0.04644145304913714</v>
      </c>
      <c r="HB93" s="53"/>
      <c r="HC93" s="53">
        <v>0.05010529403413012</v>
      </c>
      <c r="HD93" s="53"/>
      <c r="HE93" s="53" t="s">
        <v>506</v>
      </c>
      <c r="HF93" s="53"/>
      <c r="HG93" s="53" t="s">
        <v>506</v>
      </c>
      <c r="HH93" s="53"/>
      <c r="HI93" s="53" t="s">
        <v>506</v>
      </c>
      <c r="HJ93" s="53"/>
      <c r="HK93" s="53" t="s">
        <v>506</v>
      </c>
      <c r="HL93" s="53"/>
      <c r="HM93" s="53" t="s">
        <v>506</v>
      </c>
      <c r="HN93" s="53"/>
      <c r="HO93" s="53" t="s">
        <v>506</v>
      </c>
      <c r="HP93" s="53"/>
      <c r="HQ93" s="53" t="s">
        <v>506</v>
      </c>
      <c r="HR93" s="53"/>
      <c r="HS93" s="53" t="s">
        <v>506</v>
      </c>
      <c r="HT93" s="53"/>
      <c r="HU93" s="53" t="s">
        <v>506</v>
      </c>
      <c r="HV93" s="53"/>
      <c r="HW93" s="53">
        <v>0.04853409795897088</v>
      </c>
      <c r="HX93" s="53" t="s">
        <v>506</v>
      </c>
      <c r="HY93" s="53" t="s">
        <v>506</v>
      </c>
      <c r="HZ93" s="53" t="s">
        <v>506</v>
      </c>
      <c r="IA93" s="53" t="s">
        <v>506</v>
      </c>
      <c r="IB93" s="53" t="s">
        <v>506</v>
      </c>
      <c r="IC93" s="53" t="s">
        <v>506</v>
      </c>
      <c r="ID93" s="53" t="s">
        <v>506</v>
      </c>
      <c r="IE93" s="55"/>
      <c r="IF93" s="53" t="s">
        <v>506</v>
      </c>
      <c r="IG93" s="53" t="s">
        <v>506</v>
      </c>
      <c r="IH93" s="53" t="s">
        <v>506</v>
      </c>
      <c r="II93" s="53" t="s">
        <v>506</v>
      </c>
      <c r="IJ93" s="53" t="s">
        <v>506</v>
      </c>
      <c r="IK93" s="53" t="s">
        <v>506</v>
      </c>
      <c r="IL93" s="55"/>
      <c r="IM93" s="27"/>
      <c r="IN93" s="55"/>
      <c r="IO93" s="55"/>
      <c r="IP93" s="55"/>
      <c r="IQ93" s="55"/>
      <c r="IR93" s="55"/>
      <c r="IS93" s="55"/>
    </row>
    <row r="94" spans="1:255" ht="12.75">
      <c r="A94" t="s">
        <v>93</v>
      </c>
      <c r="B94" t="s">
        <v>201</v>
      </c>
      <c r="C94" t="s">
        <v>461</v>
      </c>
      <c r="D94">
        <v>771</v>
      </c>
      <c r="E94" t="s">
        <v>431</v>
      </c>
      <c r="F94" t="s">
        <v>432</v>
      </c>
      <c r="G94" s="1">
        <v>35217</v>
      </c>
      <c r="H94" t="s">
        <v>159</v>
      </c>
      <c r="I94" t="s">
        <v>462</v>
      </c>
      <c r="J94" t="s">
        <v>209</v>
      </c>
      <c r="K94" t="s">
        <v>97</v>
      </c>
      <c r="L94" t="s">
        <v>98</v>
      </c>
      <c r="M94" t="s">
        <v>99</v>
      </c>
      <c r="N94" t="s">
        <v>99</v>
      </c>
      <c r="O94">
        <v>1</v>
      </c>
      <c r="P94" t="s">
        <v>204</v>
      </c>
      <c r="S94">
        <v>1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BC94" s="26">
        <v>0.2</v>
      </c>
      <c r="BD94" s="26">
        <v>3406.9</v>
      </c>
      <c r="BE94" s="26">
        <v>0.3</v>
      </c>
      <c r="BF94" s="26">
        <v>3552.6</v>
      </c>
      <c r="BG94" s="26">
        <v>0.2</v>
      </c>
      <c r="BH94" s="26">
        <v>3371.1</v>
      </c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>
        <v>0.2</v>
      </c>
      <c r="CA94" s="26">
        <v>3443.6</v>
      </c>
      <c r="CB94" s="26"/>
      <c r="CC94" s="26"/>
      <c r="CD94" s="26" t="s">
        <v>506</v>
      </c>
      <c r="CE94" s="29"/>
      <c r="CF94" s="26" t="s">
        <v>506</v>
      </c>
      <c r="CG94" s="29"/>
      <c r="CH94" s="26" t="s">
        <v>506</v>
      </c>
      <c r="CI94" s="29"/>
      <c r="CJ94" s="26" t="s">
        <v>506</v>
      </c>
      <c r="CK94" s="29"/>
      <c r="CL94" s="26" t="s">
        <v>506</v>
      </c>
      <c r="CM94" s="29"/>
      <c r="CN94" s="26" t="s">
        <v>506</v>
      </c>
      <c r="CO94" s="29"/>
      <c r="CP94" s="26" t="s">
        <v>506</v>
      </c>
      <c r="CQ94" s="29"/>
      <c r="CR94" s="26" t="s">
        <v>506</v>
      </c>
      <c r="CS94" s="29"/>
      <c r="CT94" s="26" t="s">
        <v>506</v>
      </c>
      <c r="CU94" s="29"/>
      <c r="CV94" s="26"/>
      <c r="CW94" s="26"/>
      <c r="CX94" s="26" t="s">
        <v>506</v>
      </c>
      <c r="CY94" s="29"/>
      <c r="CZ94" s="26" t="s">
        <v>506</v>
      </c>
      <c r="DA94" s="29"/>
      <c r="DB94" s="26" t="s">
        <v>506</v>
      </c>
      <c r="DC94" s="29"/>
      <c r="DD94" s="26" t="s">
        <v>506</v>
      </c>
      <c r="DE94" s="29"/>
      <c r="DF94" s="26" t="s">
        <v>506</v>
      </c>
      <c r="DG94" s="29"/>
      <c r="DH94" s="26" t="s">
        <v>506</v>
      </c>
      <c r="DI94" s="29"/>
      <c r="DJ94" s="26" t="s">
        <v>506</v>
      </c>
      <c r="DK94" s="29"/>
      <c r="DL94" s="26" t="s">
        <v>506</v>
      </c>
      <c r="DM94" s="29"/>
      <c r="DN94" s="26" t="s">
        <v>506</v>
      </c>
      <c r="DO94" s="29"/>
      <c r="DP94" s="26"/>
      <c r="DQ94" s="26"/>
      <c r="DR94" s="26"/>
      <c r="DS94" s="26"/>
      <c r="DT94" s="26"/>
      <c r="DU94" s="26"/>
      <c r="DV94" s="26">
        <v>0</v>
      </c>
      <c r="DW94" s="26">
        <v>6.3</v>
      </c>
      <c r="DX94" s="26">
        <v>100</v>
      </c>
      <c r="DY94" s="26">
        <v>8.6</v>
      </c>
      <c r="DZ94" s="26">
        <v>0</v>
      </c>
      <c r="EA94" s="26">
        <v>3428.6</v>
      </c>
      <c r="EB94" s="26"/>
      <c r="EC94" s="41"/>
      <c r="ED94" t="s">
        <v>206</v>
      </c>
      <c r="EE94" s="37">
        <f t="shared" si="6"/>
        <v>3428.6</v>
      </c>
      <c r="EG94" s="37"/>
      <c r="EI94" s="37"/>
      <c r="EK94" s="37"/>
      <c r="EM94" s="37"/>
      <c r="EO94" s="37"/>
      <c r="EQ94" s="37"/>
      <c r="ES94" s="37"/>
      <c r="EU94" s="37"/>
      <c r="EW94" s="37"/>
      <c r="GS94" s="53">
        <v>22.9572</v>
      </c>
      <c r="GT94" s="53">
        <v>22.5702048</v>
      </c>
      <c r="GU94" s="53">
        <v>45.53</v>
      </c>
      <c r="GV94" s="53">
        <f t="shared" si="7"/>
        <v>45.5274048</v>
      </c>
      <c r="GW94" s="53">
        <v>45.49634921</v>
      </c>
      <c r="GX94" s="53">
        <f t="shared" si="8"/>
        <v>50.4594333361457</v>
      </c>
      <c r="GY94" s="53">
        <v>5.802815413167658</v>
      </c>
      <c r="GZ94" s="53"/>
      <c r="HA94" s="53">
        <v>5.456410609843752</v>
      </c>
      <c r="HB94" s="53"/>
      <c r="HC94" s="53">
        <v>5.9577770213184404</v>
      </c>
      <c r="HD94" s="53"/>
      <c r="HE94" s="53" t="s">
        <v>506</v>
      </c>
      <c r="HF94" s="53"/>
      <c r="HG94" s="53" t="s">
        <v>506</v>
      </c>
      <c r="HH94" s="53"/>
      <c r="HI94" s="53" t="s">
        <v>506</v>
      </c>
      <c r="HJ94" s="53"/>
      <c r="HK94" s="53" t="s">
        <v>506</v>
      </c>
      <c r="HL94" s="53"/>
      <c r="HM94" s="53" t="s">
        <v>506</v>
      </c>
      <c r="HN94" s="53"/>
      <c r="HO94" s="53" t="s">
        <v>506</v>
      </c>
      <c r="HP94" s="53"/>
      <c r="HQ94" s="53" t="s">
        <v>506</v>
      </c>
      <c r="HR94" s="53"/>
      <c r="HS94" s="53" t="s">
        <v>506</v>
      </c>
      <c r="HT94" s="53"/>
      <c r="HU94" s="53" t="s">
        <v>506</v>
      </c>
      <c r="HV94" s="53"/>
      <c r="HW94" s="53">
        <v>5.7429453193836695</v>
      </c>
      <c r="HX94" s="53" t="s">
        <v>506</v>
      </c>
      <c r="HY94" s="53" t="s">
        <v>506</v>
      </c>
      <c r="HZ94" s="53" t="s">
        <v>506</v>
      </c>
      <c r="IA94" s="53" t="s">
        <v>506</v>
      </c>
      <c r="IB94" s="53" t="s">
        <v>506</v>
      </c>
      <c r="IC94" s="53" t="s">
        <v>506</v>
      </c>
      <c r="ID94" s="53" t="s">
        <v>506</v>
      </c>
      <c r="IE94" s="55"/>
      <c r="IF94" s="53" t="s">
        <v>506</v>
      </c>
      <c r="IG94" s="53" t="s">
        <v>506</v>
      </c>
      <c r="IH94" s="53" t="s">
        <v>506</v>
      </c>
      <c r="II94" s="53" t="s">
        <v>506</v>
      </c>
      <c r="IJ94" s="53" t="s">
        <v>506</v>
      </c>
      <c r="IK94" s="53" t="s">
        <v>506</v>
      </c>
      <c r="IL94" s="55"/>
      <c r="IM94" s="27"/>
      <c r="IN94" s="55"/>
      <c r="IO94" s="55"/>
      <c r="IP94" s="55"/>
      <c r="IQ94" s="55"/>
      <c r="IR94" s="55"/>
      <c r="IS94" s="55"/>
    </row>
    <row r="95" spans="1:255" ht="12.75">
      <c r="A95" t="s">
        <v>93</v>
      </c>
      <c r="B95" t="s">
        <v>201</v>
      </c>
      <c r="C95" t="s">
        <v>430</v>
      </c>
      <c r="D95">
        <v>771</v>
      </c>
      <c r="E95" t="s">
        <v>431</v>
      </c>
      <c r="F95" t="s">
        <v>432</v>
      </c>
      <c r="G95" s="1">
        <v>35217</v>
      </c>
      <c r="H95" t="s">
        <v>159</v>
      </c>
      <c r="I95" t="s">
        <v>433</v>
      </c>
      <c r="J95" t="s">
        <v>209</v>
      </c>
      <c r="K95" t="s">
        <v>97</v>
      </c>
      <c r="L95" t="s">
        <v>98</v>
      </c>
      <c r="M95" t="s">
        <v>99</v>
      </c>
      <c r="N95" t="s">
        <v>99</v>
      </c>
      <c r="O95">
        <v>1</v>
      </c>
      <c r="P95" t="s">
        <v>204</v>
      </c>
      <c r="S95">
        <v>1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BC95" s="26">
        <v>8.5</v>
      </c>
      <c r="BD95" s="26">
        <v>183.3</v>
      </c>
      <c r="BE95" s="26">
        <v>20</v>
      </c>
      <c r="BF95" s="26">
        <v>84.1</v>
      </c>
      <c r="BG95" s="26">
        <v>10.8</v>
      </c>
      <c r="BH95" s="26">
        <v>172.5</v>
      </c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>
        <v>146.6</v>
      </c>
      <c r="CB95" s="26"/>
      <c r="CC95" s="26"/>
      <c r="CD95" s="26" t="s">
        <v>506</v>
      </c>
      <c r="CE95" s="29"/>
      <c r="CF95" s="26" t="s">
        <v>506</v>
      </c>
      <c r="CG95" s="29"/>
      <c r="CH95" s="26" t="s">
        <v>506</v>
      </c>
      <c r="CI95" s="29"/>
      <c r="CJ95" s="26" t="s">
        <v>506</v>
      </c>
      <c r="CK95" s="29"/>
      <c r="CL95" s="26" t="s">
        <v>506</v>
      </c>
      <c r="CM95" s="29"/>
      <c r="CN95" s="26" t="s">
        <v>506</v>
      </c>
      <c r="CO95" s="29"/>
      <c r="CP95" s="26" t="s">
        <v>506</v>
      </c>
      <c r="CQ95" s="29"/>
      <c r="CR95" s="26" t="s">
        <v>506</v>
      </c>
      <c r="CS95" s="29"/>
      <c r="CT95" s="26" t="s">
        <v>506</v>
      </c>
      <c r="CU95" s="29"/>
      <c r="CV95" s="26"/>
      <c r="CW95" s="26"/>
      <c r="CX95" s="26" t="s">
        <v>506</v>
      </c>
      <c r="CY95" s="29"/>
      <c r="CZ95" s="26" t="s">
        <v>506</v>
      </c>
      <c r="DA95" s="29"/>
      <c r="DB95" s="26" t="s">
        <v>506</v>
      </c>
      <c r="DC95" s="29"/>
      <c r="DD95" s="26" t="s">
        <v>506</v>
      </c>
      <c r="DE95" s="29"/>
      <c r="DF95" s="26" t="s">
        <v>506</v>
      </c>
      <c r="DG95" s="29"/>
      <c r="DH95" s="26" t="s">
        <v>506</v>
      </c>
      <c r="DI95" s="29"/>
      <c r="DJ95" s="26" t="s">
        <v>506</v>
      </c>
      <c r="DK95" s="29"/>
      <c r="DL95" s="26" t="s">
        <v>506</v>
      </c>
      <c r="DM95" s="29"/>
      <c r="DN95" s="26" t="s">
        <v>506</v>
      </c>
      <c r="DO95" s="29"/>
      <c r="DP95" s="26"/>
      <c r="DQ95" s="26"/>
      <c r="DR95" s="26"/>
      <c r="DS95" s="26"/>
      <c r="DT95" s="26"/>
      <c r="DU95" s="26"/>
      <c r="DV95" s="26">
        <v>17.7</v>
      </c>
      <c r="DW95" s="26">
        <v>3.5</v>
      </c>
      <c r="DX95" s="26">
        <v>100</v>
      </c>
      <c r="DY95" s="26">
        <v>16.4</v>
      </c>
      <c r="DZ95" s="26">
        <v>0</v>
      </c>
      <c r="EA95" s="26">
        <v>126.7</v>
      </c>
      <c r="EB95" s="26"/>
      <c r="EC95" s="41"/>
      <c r="ED95" t="s">
        <v>206</v>
      </c>
      <c r="EE95" s="37">
        <f t="shared" si="6"/>
        <v>126.7</v>
      </c>
      <c r="EG95" s="37"/>
      <c r="EI95" s="37"/>
      <c r="EK95" s="37"/>
      <c r="EM95" s="37"/>
      <c r="EO95" s="37"/>
      <c r="EQ95" s="37"/>
      <c r="ES95" s="37"/>
      <c r="EU95" s="37"/>
      <c r="EW95" s="37"/>
      <c r="GS95" s="53">
        <v>23.3388936</v>
      </c>
      <c r="GT95" s="53">
        <v>0.0140712</v>
      </c>
      <c r="GU95" s="53">
        <v>23.35</v>
      </c>
      <c r="GV95" s="53">
        <f t="shared" si="7"/>
        <v>23.3529648</v>
      </c>
      <c r="GW95" s="53">
        <v>39.8042328</v>
      </c>
      <c r="GX95" s="53">
        <f t="shared" si="8"/>
        <v>58.63420033057388</v>
      </c>
      <c r="GY95" s="53">
        <v>0.2725787278664849</v>
      </c>
      <c r="GZ95" s="53"/>
      <c r="HA95" s="53">
        <v>0.13111098764928056</v>
      </c>
      <c r="HB95" s="53"/>
      <c r="HC95" s="53">
        <v>0.21670105422722707</v>
      </c>
      <c r="HD95" s="53"/>
      <c r="HE95" s="53" t="s">
        <v>506</v>
      </c>
      <c r="HF95" s="53"/>
      <c r="HG95" s="53" t="s">
        <v>506</v>
      </c>
      <c r="HH95" s="53"/>
      <c r="HI95" s="53" t="s">
        <v>506</v>
      </c>
      <c r="HJ95" s="53"/>
      <c r="HK95" s="53" t="s">
        <v>506</v>
      </c>
      <c r="HL95" s="53"/>
      <c r="HM95" s="53" t="s">
        <v>506</v>
      </c>
      <c r="HN95" s="53"/>
      <c r="HO95" s="53" t="s">
        <v>506</v>
      </c>
      <c r="HP95" s="53"/>
      <c r="HQ95" s="53" t="s">
        <v>506</v>
      </c>
      <c r="HR95" s="53"/>
      <c r="HS95" s="53" t="s">
        <v>506</v>
      </c>
      <c r="HT95" s="53"/>
      <c r="HU95" s="53" t="s">
        <v>506</v>
      </c>
      <c r="HV95" s="53"/>
      <c r="HW95" s="53">
        <v>0.2104007652274437</v>
      </c>
      <c r="HX95" s="53" t="s">
        <v>506</v>
      </c>
      <c r="HY95" s="53" t="s">
        <v>506</v>
      </c>
      <c r="HZ95" s="53" t="s">
        <v>506</v>
      </c>
      <c r="IA95" s="53" t="s">
        <v>506</v>
      </c>
      <c r="IB95" s="53" t="s">
        <v>506</v>
      </c>
      <c r="IC95" s="53" t="s">
        <v>506</v>
      </c>
      <c r="ID95" s="53" t="s">
        <v>506</v>
      </c>
      <c r="IE95" s="55"/>
      <c r="IF95" s="53" t="s">
        <v>506</v>
      </c>
      <c r="IG95" s="53" t="s">
        <v>506</v>
      </c>
      <c r="IH95" s="53" t="s">
        <v>506</v>
      </c>
      <c r="II95" s="53" t="s">
        <v>506</v>
      </c>
      <c r="IJ95" s="53" t="s">
        <v>506</v>
      </c>
      <c r="IK95" s="53" t="s">
        <v>506</v>
      </c>
      <c r="IL95" s="55"/>
      <c r="IM95" s="27"/>
      <c r="IN95" s="55"/>
      <c r="IO95" s="55"/>
      <c r="IP95" s="55"/>
      <c r="IQ95" s="55"/>
      <c r="IR95" s="55"/>
      <c r="IS95" s="55"/>
    </row>
    <row r="96" spans="1:255" ht="12.75">
      <c r="A96" t="s">
        <v>93</v>
      </c>
      <c r="B96" t="s">
        <v>201</v>
      </c>
      <c r="C96" t="s">
        <v>226</v>
      </c>
      <c r="D96">
        <v>772</v>
      </c>
      <c r="E96" t="s">
        <v>100</v>
      </c>
      <c r="F96" t="s">
        <v>101</v>
      </c>
      <c r="G96" s="1">
        <v>35462</v>
      </c>
      <c r="H96" t="s">
        <v>96</v>
      </c>
      <c r="I96" t="s">
        <v>227</v>
      </c>
      <c r="J96" t="s">
        <v>99</v>
      </c>
      <c r="K96" t="s">
        <v>97</v>
      </c>
      <c r="L96" t="s">
        <v>98</v>
      </c>
      <c r="M96" t="s">
        <v>99</v>
      </c>
      <c r="N96" t="s">
        <v>99</v>
      </c>
      <c r="O96">
        <v>1</v>
      </c>
      <c r="P96" t="s">
        <v>204</v>
      </c>
      <c r="S96">
        <v>1</v>
      </c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BC96" s="26">
        <v>100</v>
      </c>
      <c r="BD96" s="26">
        <v>4</v>
      </c>
      <c r="BE96" s="26">
        <v>100</v>
      </c>
      <c r="BF96" s="26">
        <v>3.7</v>
      </c>
      <c r="BG96" s="26">
        <v>100</v>
      </c>
      <c r="BH96" s="26">
        <v>3.7</v>
      </c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>
        <v>100</v>
      </c>
      <c r="CA96" s="26">
        <v>3.8</v>
      </c>
      <c r="CB96" s="26"/>
      <c r="CC96" s="26"/>
      <c r="CD96" s="26" t="s">
        <v>506</v>
      </c>
      <c r="CE96" s="29"/>
      <c r="CF96" s="26" t="s">
        <v>506</v>
      </c>
      <c r="CG96" s="29"/>
      <c r="CH96" s="26" t="s">
        <v>506</v>
      </c>
      <c r="CI96" s="29"/>
      <c r="CJ96" s="26" t="s">
        <v>506</v>
      </c>
      <c r="CK96" s="29"/>
      <c r="CL96" s="26" t="s">
        <v>506</v>
      </c>
      <c r="CM96" s="29"/>
      <c r="CN96" s="26" t="s">
        <v>506</v>
      </c>
      <c r="CO96" s="29"/>
      <c r="CP96" s="26" t="s">
        <v>506</v>
      </c>
      <c r="CQ96" s="29"/>
      <c r="CR96" s="26" t="s">
        <v>506</v>
      </c>
      <c r="CS96" s="29"/>
      <c r="CT96" s="26" t="s">
        <v>506</v>
      </c>
      <c r="CU96" s="29"/>
      <c r="CV96" s="26"/>
      <c r="CW96" s="26"/>
      <c r="CX96" s="26" t="s">
        <v>506</v>
      </c>
      <c r="CY96" s="29"/>
      <c r="CZ96" s="26" t="s">
        <v>506</v>
      </c>
      <c r="DA96" s="29"/>
      <c r="DB96" s="26" t="s">
        <v>506</v>
      </c>
      <c r="DC96" s="29"/>
      <c r="DD96" s="26" t="s">
        <v>506</v>
      </c>
      <c r="DE96" s="29"/>
      <c r="DF96" s="26" t="s">
        <v>506</v>
      </c>
      <c r="DG96" s="29"/>
      <c r="DH96" s="26" t="s">
        <v>506</v>
      </c>
      <c r="DI96" s="29"/>
      <c r="DJ96" s="26" t="s">
        <v>506</v>
      </c>
      <c r="DK96" s="29"/>
      <c r="DL96" s="26" t="s">
        <v>506</v>
      </c>
      <c r="DM96" s="29"/>
      <c r="DN96" s="26" t="s">
        <v>506</v>
      </c>
      <c r="DO96" s="29"/>
      <c r="DP96" s="26"/>
      <c r="DQ96" s="26"/>
      <c r="DR96" s="26"/>
      <c r="DS96" s="26"/>
      <c r="DT96" s="26"/>
      <c r="DU96" s="26"/>
      <c r="DV96" s="26">
        <v>100</v>
      </c>
      <c r="DW96" s="26">
        <v>1.3</v>
      </c>
      <c r="DX96" s="26">
        <v>100</v>
      </c>
      <c r="DY96" s="26">
        <v>1.3</v>
      </c>
      <c r="DZ96" s="26">
        <v>100</v>
      </c>
      <c r="EA96" s="26">
        <v>1.3</v>
      </c>
      <c r="EB96" s="26"/>
      <c r="EC96" s="41"/>
      <c r="ED96" t="s">
        <v>206</v>
      </c>
      <c r="EE96" s="37">
        <f t="shared" si="6"/>
        <v>1.3</v>
      </c>
      <c r="EG96" s="37"/>
      <c r="EI96" s="37"/>
      <c r="EK96" s="37"/>
      <c r="EM96" s="37"/>
      <c r="EO96" s="37"/>
      <c r="EQ96" s="37"/>
      <c r="ES96" s="37"/>
      <c r="EU96" s="37"/>
      <c r="EW96" s="37"/>
      <c r="GS96" s="53">
        <v>9.182236123</v>
      </c>
      <c r="GT96" s="53">
        <v>20</v>
      </c>
      <c r="GU96" s="53">
        <v>29.18</v>
      </c>
      <c r="GV96" s="53">
        <f t="shared" si="7"/>
        <v>29.182236123</v>
      </c>
      <c r="GW96" s="53">
        <v>24.83809524</v>
      </c>
      <c r="GX96" s="53">
        <f t="shared" si="8"/>
        <v>36.96835862120641</v>
      </c>
      <c r="GY96" s="53" t="s">
        <v>506</v>
      </c>
      <c r="GZ96" s="53"/>
      <c r="HA96" s="53" t="s">
        <v>506</v>
      </c>
      <c r="HB96" s="53"/>
      <c r="HC96" s="53" t="s">
        <v>506</v>
      </c>
      <c r="HD96" s="53"/>
      <c r="HE96" s="53" t="s">
        <v>506</v>
      </c>
      <c r="HF96" s="53"/>
      <c r="HG96" s="53" t="s">
        <v>506</v>
      </c>
      <c r="HH96" s="53"/>
      <c r="HI96" s="53" t="s">
        <v>506</v>
      </c>
      <c r="HJ96" s="53"/>
      <c r="HK96" s="53" t="s">
        <v>506</v>
      </c>
      <c r="HL96" s="53"/>
      <c r="HM96" s="53" t="s">
        <v>506</v>
      </c>
      <c r="HN96" s="53"/>
      <c r="HO96" s="53" t="s">
        <v>506</v>
      </c>
      <c r="HP96" s="53"/>
      <c r="HQ96" s="53" t="s">
        <v>506</v>
      </c>
      <c r="HR96" s="53"/>
      <c r="HS96" s="53" t="s">
        <v>506</v>
      </c>
      <c r="HT96" s="53"/>
      <c r="HU96" s="53" t="s">
        <v>506</v>
      </c>
      <c r="HV96" s="53"/>
      <c r="HW96" s="53">
        <v>0.004325016648584562</v>
      </c>
      <c r="HX96" s="53" t="s">
        <v>506</v>
      </c>
      <c r="HY96" s="53" t="s">
        <v>506</v>
      </c>
      <c r="HZ96" s="53" t="s">
        <v>506</v>
      </c>
      <c r="IA96" s="53" t="s">
        <v>506</v>
      </c>
      <c r="IB96" s="53" t="s">
        <v>506</v>
      </c>
      <c r="IC96" s="53" t="s">
        <v>506</v>
      </c>
      <c r="ID96" s="53" t="s">
        <v>506</v>
      </c>
      <c r="IE96" s="55"/>
      <c r="IF96" s="53" t="s">
        <v>506</v>
      </c>
      <c r="IG96" s="53" t="s">
        <v>506</v>
      </c>
      <c r="IH96" s="53" t="s">
        <v>506</v>
      </c>
      <c r="II96" s="53" t="s">
        <v>506</v>
      </c>
      <c r="IJ96" s="53" t="s">
        <v>506</v>
      </c>
      <c r="IK96" s="53" t="s">
        <v>506</v>
      </c>
      <c r="IL96" s="55"/>
      <c r="IM96" s="27"/>
      <c r="IN96" s="55"/>
      <c r="IO96" s="55"/>
      <c r="IP96" s="55"/>
      <c r="IQ96" s="55"/>
      <c r="IR96" s="55"/>
      <c r="IS96" s="55"/>
    </row>
    <row r="97" spans="1:255" ht="12.75">
      <c r="A97" t="s">
        <v>93</v>
      </c>
      <c r="B97" t="s">
        <v>201</v>
      </c>
      <c r="C97" t="s">
        <v>226</v>
      </c>
      <c r="D97" t="s">
        <v>110</v>
      </c>
      <c r="E97" t="s">
        <v>100</v>
      </c>
      <c r="F97" t="s">
        <v>101</v>
      </c>
      <c r="G97" s="1">
        <v>35462</v>
      </c>
      <c r="H97" t="s">
        <v>96</v>
      </c>
      <c r="I97" t="s">
        <v>227</v>
      </c>
      <c r="J97" t="s">
        <v>99</v>
      </c>
      <c r="K97" t="s">
        <v>97</v>
      </c>
      <c r="L97" t="s">
        <v>98</v>
      </c>
      <c r="M97" t="s">
        <v>99</v>
      </c>
      <c r="N97" t="s">
        <v>99</v>
      </c>
      <c r="O97">
        <v>1</v>
      </c>
      <c r="P97" t="s">
        <v>204</v>
      </c>
      <c r="S97">
        <v>1</v>
      </c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BC97" s="26">
        <v>100</v>
      </c>
      <c r="BD97" s="26">
        <v>4</v>
      </c>
      <c r="BE97" s="26">
        <v>100</v>
      </c>
      <c r="BF97" s="26">
        <v>3.7</v>
      </c>
      <c r="BG97" s="26">
        <v>100</v>
      </c>
      <c r="BH97" s="26">
        <v>3.7</v>
      </c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>
        <v>100</v>
      </c>
      <c r="CA97" s="26">
        <v>3.8</v>
      </c>
      <c r="CB97" s="26"/>
      <c r="CC97" s="26"/>
      <c r="CD97" s="26" t="s">
        <v>506</v>
      </c>
      <c r="CE97" s="29"/>
      <c r="CF97" s="26" t="s">
        <v>506</v>
      </c>
      <c r="CG97" s="29"/>
      <c r="CH97" s="26" t="s">
        <v>506</v>
      </c>
      <c r="CI97" s="29"/>
      <c r="CJ97" s="26" t="s">
        <v>506</v>
      </c>
      <c r="CK97" s="29"/>
      <c r="CL97" s="26" t="s">
        <v>506</v>
      </c>
      <c r="CM97" s="29"/>
      <c r="CN97" s="26" t="s">
        <v>506</v>
      </c>
      <c r="CO97" s="29"/>
      <c r="CP97" s="26" t="s">
        <v>506</v>
      </c>
      <c r="CQ97" s="29"/>
      <c r="CR97" s="26" t="s">
        <v>506</v>
      </c>
      <c r="CS97" s="29"/>
      <c r="CT97" s="26" t="s">
        <v>506</v>
      </c>
      <c r="CU97" s="29"/>
      <c r="CV97" s="26"/>
      <c r="CW97" s="26"/>
      <c r="CX97" s="26" t="s">
        <v>506</v>
      </c>
      <c r="CY97" s="29"/>
      <c r="CZ97" s="26" t="s">
        <v>506</v>
      </c>
      <c r="DA97" s="29"/>
      <c r="DB97" s="26" t="s">
        <v>506</v>
      </c>
      <c r="DC97" s="29"/>
      <c r="DD97" s="26" t="s">
        <v>506</v>
      </c>
      <c r="DE97" s="29"/>
      <c r="DF97" s="26" t="s">
        <v>506</v>
      </c>
      <c r="DG97" s="29"/>
      <c r="DH97" s="26" t="s">
        <v>506</v>
      </c>
      <c r="DI97" s="29"/>
      <c r="DJ97" s="26" t="s">
        <v>506</v>
      </c>
      <c r="DK97" s="29"/>
      <c r="DL97" s="26" t="s">
        <v>506</v>
      </c>
      <c r="DM97" s="29"/>
      <c r="DN97" s="26" t="s">
        <v>506</v>
      </c>
      <c r="DO97" s="29"/>
      <c r="DP97" s="26"/>
      <c r="DQ97" s="26"/>
      <c r="DR97" s="26"/>
      <c r="DS97" s="26"/>
      <c r="DT97" s="26"/>
      <c r="DU97" s="26"/>
      <c r="DV97" s="26">
        <v>100</v>
      </c>
      <c r="DW97" s="26">
        <v>1.3</v>
      </c>
      <c r="DX97" s="26">
        <v>100</v>
      </c>
      <c r="DY97" s="26">
        <v>1.3</v>
      </c>
      <c r="DZ97" s="26">
        <v>100</v>
      </c>
      <c r="EA97" s="26">
        <v>1.3</v>
      </c>
      <c r="EB97" s="26"/>
      <c r="EC97" s="41"/>
      <c r="ED97" t="s">
        <v>206</v>
      </c>
      <c r="EE97" s="37">
        <f t="shared" si="6"/>
        <v>1.3</v>
      </c>
      <c r="EG97" s="37"/>
      <c r="EI97" s="37"/>
      <c r="EK97" s="37"/>
      <c r="EM97" s="37"/>
      <c r="EO97" s="37"/>
      <c r="EQ97" s="37"/>
      <c r="ES97" s="37"/>
      <c r="EU97" s="37"/>
      <c r="EW97" s="37"/>
      <c r="GS97" s="53">
        <v>9.182236123</v>
      </c>
      <c r="GT97" s="53">
        <v>20</v>
      </c>
      <c r="GU97" s="53">
        <v>29.18</v>
      </c>
      <c r="GV97" s="53">
        <f t="shared" si="7"/>
        <v>29.182236123</v>
      </c>
      <c r="GW97" s="53">
        <v>24.83809524</v>
      </c>
      <c r="GX97" s="53">
        <f t="shared" si="8"/>
        <v>36.96835862120641</v>
      </c>
      <c r="GY97" s="53" t="s">
        <v>506</v>
      </c>
      <c r="GZ97" s="53"/>
      <c r="HA97" s="53" t="s">
        <v>506</v>
      </c>
      <c r="HB97" s="53"/>
      <c r="HC97" s="53" t="s">
        <v>506</v>
      </c>
      <c r="HD97" s="53"/>
      <c r="HE97" s="53" t="s">
        <v>506</v>
      </c>
      <c r="HF97" s="53"/>
      <c r="HG97" s="53" t="s">
        <v>506</v>
      </c>
      <c r="HH97" s="53"/>
      <c r="HI97" s="53" t="s">
        <v>506</v>
      </c>
      <c r="HJ97" s="53"/>
      <c r="HK97" s="53" t="s">
        <v>506</v>
      </c>
      <c r="HL97" s="53"/>
      <c r="HM97" s="53" t="s">
        <v>506</v>
      </c>
      <c r="HN97" s="53"/>
      <c r="HO97" s="53" t="s">
        <v>506</v>
      </c>
      <c r="HP97" s="53"/>
      <c r="HQ97" s="53" t="s">
        <v>506</v>
      </c>
      <c r="HR97" s="53"/>
      <c r="HS97" s="53" t="s">
        <v>506</v>
      </c>
      <c r="HT97" s="53"/>
      <c r="HU97" s="53" t="s">
        <v>506</v>
      </c>
      <c r="HV97" s="53"/>
      <c r="HW97" s="53">
        <v>0.004325016648584562</v>
      </c>
      <c r="HX97" s="53" t="s">
        <v>506</v>
      </c>
      <c r="HY97" s="53" t="s">
        <v>506</v>
      </c>
      <c r="HZ97" s="53" t="s">
        <v>506</v>
      </c>
      <c r="IA97" s="53" t="s">
        <v>506</v>
      </c>
      <c r="IB97" s="53" t="s">
        <v>506</v>
      </c>
      <c r="IC97" s="53" t="s">
        <v>506</v>
      </c>
      <c r="ID97" s="53" t="s">
        <v>506</v>
      </c>
      <c r="IE97" s="55"/>
      <c r="IF97" s="53" t="s">
        <v>506</v>
      </c>
      <c r="IG97" s="53" t="s">
        <v>506</v>
      </c>
      <c r="IH97" s="53" t="s">
        <v>506</v>
      </c>
      <c r="II97" s="53" t="s">
        <v>506</v>
      </c>
      <c r="IJ97" s="53" t="s">
        <v>506</v>
      </c>
      <c r="IK97" s="53" t="s">
        <v>506</v>
      </c>
      <c r="IL97" s="55"/>
      <c r="IM97" s="27"/>
      <c r="IN97" s="55"/>
      <c r="IO97" s="55"/>
      <c r="IP97" s="55"/>
      <c r="IQ97" s="55"/>
      <c r="IR97" s="55"/>
      <c r="IS97" s="55"/>
    </row>
    <row r="98" spans="1:255" ht="12.75">
      <c r="A98" t="s">
        <v>93</v>
      </c>
      <c r="B98" t="s">
        <v>201</v>
      </c>
      <c r="C98" t="s">
        <v>300</v>
      </c>
      <c r="D98">
        <v>774</v>
      </c>
      <c r="E98" t="s">
        <v>163</v>
      </c>
      <c r="F98" t="s">
        <v>164</v>
      </c>
      <c r="G98" s="1">
        <v>36039</v>
      </c>
      <c r="H98" t="s">
        <v>96</v>
      </c>
      <c r="I98" t="s">
        <v>301</v>
      </c>
      <c r="J98" t="s">
        <v>209</v>
      </c>
      <c r="K98" t="s">
        <v>97</v>
      </c>
      <c r="L98" t="s">
        <v>98</v>
      </c>
      <c r="M98" t="s">
        <v>99</v>
      </c>
      <c r="N98" t="s">
        <v>99</v>
      </c>
      <c r="O98">
        <v>1</v>
      </c>
      <c r="P98" t="s">
        <v>204</v>
      </c>
      <c r="S98">
        <v>1</v>
      </c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BC98" s="26"/>
      <c r="BD98" s="26">
        <v>42.6</v>
      </c>
      <c r="BE98" s="26"/>
      <c r="BF98" s="26">
        <v>49.7</v>
      </c>
      <c r="BG98" s="26"/>
      <c r="BH98" s="26">
        <v>46.9</v>
      </c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>
        <v>46.4</v>
      </c>
      <c r="CB98" s="26"/>
      <c r="CC98" s="26"/>
      <c r="CD98" s="26" t="s">
        <v>506</v>
      </c>
      <c r="CE98" s="29"/>
      <c r="CF98" s="26" t="s">
        <v>506</v>
      </c>
      <c r="CG98" s="29"/>
      <c r="CH98" s="26" t="s">
        <v>506</v>
      </c>
      <c r="CI98" s="29"/>
      <c r="CJ98" s="26" t="s">
        <v>506</v>
      </c>
      <c r="CK98" s="29"/>
      <c r="CL98" s="26" t="s">
        <v>506</v>
      </c>
      <c r="CM98" s="29"/>
      <c r="CN98" s="26" t="s">
        <v>506</v>
      </c>
      <c r="CO98" s="29"/>
      <c r="CP98" s="26" t="s">
        <v>506</v>
      </c>
      <c r="CQ98" s="29"/>
      <c r="CR98" s="26" t="s">
        <v>506</v>
      </c>
      <c r="CS98" s="29"/>
      <c r="CT98" s="26" t="s">
        <v>506</v>
      </c>
      <c r="CU98" s="29"/>
      <c r="CV98" s="26"/>
      <c r="CW98" s="26"/>
      <c r="CX98" s="26" t="s">
        <v>506</v>
      </c>
      <c r="CY98" s="29"/>
      <c r="CZ98" s="26" t="s">
        <v>506</v>
      </c>
      <c r="DA98" s="29"/>
      <c r="DB98" s="26" t="s">
        <v>506</v>
      </c>
      <c r="DC98" s="29"/>
      <c r="DD98" s="26" t="s">
        <v>506</v>
      </c>
      <c r="DE98" s="29"/>
      <c r="DF98" s="26" t="s">
        <v>506</v>
      </c>
      <c r="DG98" s="29"/>
      <c r="DH98" s="26" t="s">
        <v>506</v>
      </c>
      <c r="DI98" s="29"/>
      <c r="DJ98" s="26" t="s">
        <v>506</v>
      </c>
      <c r="DK98" s="29"/>
      <c r="DL98" s="26" t="s">
        <v>506</v>
      </c>
      <c r="DM98" s="29"/>
      <c r="DN98" s="26" t="s">
        <v>506</v>
      </c>
      <c r="DO98" s="29"/>
      <c r="DP98" s="26"/>
      <c r="DQ98" s="26"/>
      <c r="DR98" s="26"/>
      <c r="DS98" s="26"/>
      <c r="DT98" s="26"/>
      <c r="DU98" s="26"/>
      <c r="DV98" s="26"/>
      <c r="DW98" s="26">
        <v>18.5</v>
      </c>
      <c r="DX98" s="26"/>
      <c r="DY98" s="26">
        <v>8.8</v>
      </c>
      <c r="DZ98" s="26"/>
      <c r="EA98" s="26">
        <v>19.1</v>
      </c>
      <c r="EB98" s="26"/>
      <c r="EC98" s="41"/>
      <c r="ED98" t="s">
        <v>206</v>
      </c>
      <c r="EE98" s="37">
        <f t="shared" si="6"/>
        <v>19.1</v>
      </c>
      <c r="EG98" s="37"/>
      <c r="EI98" s="37"/>
      <c r="EK98" s="37"/>
      <c r="EM98" s="37"/>
      <c r="EO98" s="37"/>
      <c r="EQ98" s="37"/>
      <c r="ES98" s="37"/>
      <c r="EU98" s="37"/>
      <c r="EW98" s="37"/>
      <c r="GS98" s="53">
        <v>83.6</v>
      </c>
      <c r="GT98" s="53">
        <v>153</v>
      </c>
      <c r="GU98" s="53"/>
      <c r="GV98" s="53">
        <f t="shared" si="7"/>
        <v>236.6</v>
      </c>
      <c r="GW98" s="53">
        <v>228.7422222</v>
      </c>
      <c r="GX98" s="53">
        <f t="shared" si="8"/>
        <v>36.54769075684882</v>
      </c>
      <c r="GY98" s="53">
        <v>0.10767076838869662</v>
      </c>
      <c r="GZ98" s="53"/>
      <c r="HA98" s="53">
        <v>0.09940194810450267</v>
      </c>
      <c r="HB98" s="53"/>
      <c r="HC98" s="53">
        <v>0.09840302175001146</v>
      </c>
      <c r="HD98" s="53"/>
      <c r="HE98" s="53" t="s">
        <v>506</v>
      </c>
      <c r="HF98" s="53"/>
      <c r="HG98" s="53" t="s">
        <v>506</v>
      </c>
      <c r="HH98" s="53"/>
      <c r="HI98" s="53" t="s">
        <v>506</v>
      </c>
      <c r="HJ98" s="53"/>
      <c r="HK98" s="53" t="s">
        <v>506</v>
      </c>
      <c r="HL98" s="53"/>
      <c r="HM98" s="53" t="s">
        <v>506</v>
      </c>
      <c r="HN98" s="53"/>
      <c r="HO98" s="53" t="s">
        <v>506</v>
      </c>
      <c r="HP98" s="53"/>
      <c r="HQ98" s="53" t="s">
        <v>506</v>
      </c>
      <c r="HR98" s="53"/>
      <c r="HS98" s="53" t="s">
        <v>506</v>
      </c>
      <c r="HT98" s="53"/>
      <c r="HU98" s="53" t="s">
        <v>506</v>
      </c>
      <c r="HV98" s="53"/>
      <c r="HW98" s="53">
        <v>0.10108086038509369</v>
      </c>
      <c r="HX98" s="53">
        <v>0.0021387901615271656</v>
      </c>
      <c r="HY98" s="53" t="s">
        <v>506</v>
      </c>
      <c r="HZ98" s="53" t="s">
        <v>506</v>
      </c>
      <c r="IA98" s="53" t="s">
        <v>506</v>
      </c>
      <c r="IB98" s="53" t="s">
        <v>506</v>
      </c>
      <c r="IC98" s="53" t="s">
        <v>506</v>
      </c>
      <c r="ID98" s="53" t="s">
        <v>506</v>
      </c>
      <c r="IE98" s="55"/>
      <c r="IF98" s="53" t="s">
        <v>506</v>
      </c>
      <c r="IG98" s="53" t="s">
        <v>506</v>
      </c>
      <c r="IH98" s="53" t="s">
        <v>506</v>
      </c>
      <c r="II98" s="53" t="s">
        <v>506</v>
      </c>
      <c r="IJ98" s="53" t="s">
        <v>506</v>
      </c>
      <c r="IK98" s="53" t="s">
        <v>506</v>
      </c>
      <c r="IL98" s="55"/>
      <c r="IM98" s="27"/>
      <c r="IN98" s="55"/>
      <c r="IO98" s="55"/>
      <c r="IP98" s="55"/>
      <c r="IQ98" s="55"/>
      <c r="IR98" s="55"/>
      <c r="IS98" s="55"/>
    </row>
    <row r="99" spans="1:255" ht="12.75">
      <c r="A99" t="s">
        <v>93</v>
      </c>
      <c r="B99" t="s">
        <v>201</v>
      </c>
      <c r="C99" t="s">
        <v>300</v>
      </c>
      <c r="D99" t="s">
        <v>165</v>
      </c>
      <c r="E99" t="s">
        <v>163</v>
      </c>
      <c r="F99" t="s">
        <v>164</v>
      </c>
      <c r="G99" s="1">
        <v>36039</v>
      </c>
      <c r="H99" t="s">
        <v>96</v>
      </c>
      <c r="I99" t="s">
        <v>301</v>
      </c>
      <c r="J99" t="s">
        <v>209</v>
      </c>
      <c r="K99" t="s">
        <v>97</v>
      </c>
      <c r="L99" t="s">
        <v>98</v>
      </c>
      <c r="M99" t="s">
        <v>99</v>
      </c>
      <c r="N99" t="s">
        <v>99</v>
      </c>
      <c r="O99">
        <v>1</v>
      </c>
      <c r="P99" t="s">
        <v>204</v>
      </c>
      <c r="S99">
        <v>1</v>
      </c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BC99" s="26"/>
      <c r="BD99" s="26">
        <v>42.6</v>
      </c>
      <c r="BE99" s="26"/>
      <c r="BF99" s="26">
        <v>49.7</v>
      </c>
      <c r="BG99" s="26"/>
      <c r="BH99" s="26">
        <v>46.9</v>
      </c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>
        <v>46.4</v>
      </c>
      <c r="CB99" s="26"/>
      <c r="CC99" s="26"/>
      <c r="CD99" s="26" t="s">
        <v>506</v>
      </c>
      <c r="CE99" s="29"/>
      <c r="CF99" s="26" t="s">
        <v>506</v>
      </c>
      <c r="CG99" s="29"/>
      <c r="CH99" s="26" t="s">
        <v>506</v>
      </c>
      <c r="CI99" s="29"/>
      <c r="CJ99" s="26" t="s">
        <v>506</v>
      </c>
      <c r="CK99" s="29"/>
      <c r="CL99" s="26" t="s">
        <v>506</v>
      </c>
      <c r="CM99" s="29"/>
      <c r="CN99" s="26" t="s">
        <v>506</v>
      </c>
      <c r="CO99" s="29"/>
      <c r="CP99" s="26" t="s">
        <v>506</v>
      </c>
      <c r="CQ99" s="29"/>
      <c r="CR99" s="26" t="s">
        <v>506</v>
      </c>
      <c r="CS99" s="29"/>
      <c r="CT99" s="26" t="s">
        <v>506</v>
      </c>
      <c r="CU99" s="29"/>
      <c r="CV99" s="26"/>
      <c r="CW99" s="26"/>
      <c r="CX99" s="26" t="s">
        <v>506</v>
      </c>
      <c r="CY99" s="29"/>
      <c r="CZ99" s="26" t="s">
        <v>506</v>
      </c>
      <c r="DA99" s="29"/>
      <c r="DB99" s="26" t="s">
        <v>506</v>
      </c>
      <c r="DC99" s="29"/>
      <c r="DD99" s="26" t="s">
        <v>506</v>
      </c>
      <c r="DE99" s="29"/>
      <c r="DF99" s="26" t="s">
        <v>506</v>
      </c>
      <c r="DG99" s="29"/>
      <c r="DH99" s="26" t="s">
        <v>506</v>
      </c>
      <c r="DI99" s="29"/>
      <c r="DJ99" s="26" t="s">
        <v>506</v>
      </c>
      <c r="DK99" s="29"/>
      <c r="DL99" s="26" t="s">
        <v>506</v>
      </c>
      <c r="DM99" s="29"/>
      <c r="DN99" s="26" t="s">
        <v>506</v>
      </c>
      <c r="DO99" s="29"/>
      <c r="DP99" s="26"/>
      <c r="DQ99" s="26"/>
      <c r="DR99" s="26"/>
      <c r="DS99" s="26"/>
      <c r="DT99" s="26"/>
      <c r="DU99" s="26"/>
      <c r="DV99" s="26"/>
      <c r="DW99" s="26">
        <v>18.5</v>
      </c>
      <c r="DX99" s="26"/>
      <c r="DY99" s="26">
        <v>8.8</v>
      </c>
      <c r="DZ99" s="26"/>
      <c r="EA99" s="26">
        <v>19.1</v>
      </c>
      <c r="EB99" s="26"/>
      <c r="EC99" s="41"/>
      <c r="ED99" t="s">
        <v>206</v>
      </c>
      <c r="EE99" s="37">
        <f t="shared" si="6"/>
        <v>19.1</v>
      </c>
      <c r="EG99" s="37"/>
      <c r="EI99" s="37"/>
      <c r="EK99" s="37"/>
      <c r="EM99" s="37"/>
      <c r="EO99" s="37"/>
      <c r="EQ99" s="37"/>
      <c r="ES99" s="37"/>
      <c r="EU99" s="37"/>
      <c r="EW99" s="37"/>
      <c r="GS99" s="53">
        <v>83.6</v>
      </c>
      <c r="GT99" s="53">
        <v>153</v>
      </c>
      <c r="GU99" s="53"/>
      <c r="GV99" s="53">
        <f t="shared" si="7"/>
        <v>236.6</v>
      </c>
      <c r="GW99" s="53">
        <v>228.7422222</v>
      </c>
      <c r="GX99" s="53">
        <f t="shared" si="8"/>
        <v>36.54769075684882</v>
      </c>
      <c r="GY99" s="53">
        <v>0.10767076838869662</v>
      </c>
      <c r="GZ99" s="53"/>
      <c r="HA99" s="53">
        <v>0.09940194810450267</v>
      </c>
      <c r="HB99" s="53"/>
      <c r="HC99" s="53">
        <v>0.09840302175001146</v>
      </c>
      <c r="HD99" s="53"/>
      <c r="HE99" s="53" t="s">
        <v>506</v>
      </c>
      <c r="HF99" s="53"/>
      <c r="HG99" s="53" t="s">
        <v>506</v>
      </c>
      <c r="HH99" s="53"/>
      <c r="HI99" s="53" t="s">
        <v>506</v>
      </c>
      <c r="HJ99" s="53"/>
      <c r="HK99" s="53" t="s">
        <v>506</v>
      </c>
      <c r="HL99" s="53"/>
      <c r="HM99" s="53" t="s">
        <v>506</v>
      </c>
      <c r="HN99" s="53"/>
      <c r="HO99" s="53" t="s">
        <v>506</v>
      </c>
      <c r="HP99" s="53"/>
      <c r="HQ99" s="53" t="s">
        <v>506</v>
      </c>
      <c r="HR99" s="53"/>
      <c r="HS99" s="53" t="s">
        <v>506</v>
      </c>
      <c r="HT99" s="53"/>
      <c r="HU99" s="53" t="s">
        <v>506</v>
      </c>
      <c r="HV99" s="53"/>
      <c r="HW99" s="53">
        <v>0.10108086038509369</v>
      </c>
      <c r="HX99" s="53">
        <v>0.0021387901615271656</v>
      </c>
      <c r="HY99" s="53" t="s">
        <v>506</v>
      </c>
      <c r="HZ99" s="53" t="s">
        <v>506</v>
      </c>
      <c r="IA99" s="53" t="s">
        <v>506</v>
      </c>
      <c r="IB99" s="53" t="s">
        <v>506</v>
      </c>
      <c r="IC99" s="53" t="s">
        <v>506</v>
      </c>
      <c r="ID99" s="53" t="s">
        <v>506</v>
      </c>
      <c r="IE99" s="55"/>
      <c r="IF99" s="53" t="s">
        <v>506</v>
      </c>
      <c r="IG99" s="53" t="s">
        <v>506</v>
      </c>
      <c r="IH99" s="53" t="s">
        <v>506</v>
      </c>
      <c r="II99" s="53" t="s">
        <v>506</v>
      </c>
      <c r="IJ99" s="53" t="s">
        <v>506</v>
      </c>
      <c r="IK99" s="53" t="s">
        <v>506</v>
      </c>
      <c r="IL99" s="55"/>
      <c r="IM99" s="27"/>
      <c r="IN99" s="55"/>
      <c r="IO99" s="55"/>
      <c r="IP99" s="55"/>
      <c r="IQ99" s="55"/>
      <c r="IR99" s="55"/>
      <c r="IS99" s="55"/>
    </row>
    <row r="100" spans="1:255" ht="12.75">
      <c r="A100" t="s">
        <v>93</v>
      </c>
      <c r="B100" t="s">
        <v>201</v>
      </c>
      <c r="C100" t="s">
        <v>300</v>
      </c>
      <c r="D100" t="s">
        <v>166</v>
      </c>
      <c r="E100" t="s">
        <v>163</v>
      </c>
      <c r="F100" t="s">
        <v>164</v>
      </c>
      <c r="G100" s="1">
        <v>36039</v>
      </c>
      <c r="H100" t="s">
        <v>96</v>
      </c>
      <c r="I100" t="s">
        <v>301</v>
      </c>
      <c r="J100" t="s">
        <v>209</v>
      </c>
      <c r="K100" t="s">
        <v>97</v>
      </c>
      <c r="L100" t="s">
        <v>98</v>
      </c>
      <c r="M100" t="s">
        <v>99</v>
      </c>
      <c r="N100" t="s">
        <v>99</v>
      </c>
      <c r="O100">
        <v>1</v>
      </c>
      <c r="P100" t="s">
        <v>204</v>
      </c>
      <c r="S100">
        <v>1</v>
      </c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BC100" s="26"/>
      <c r="BD100" s="26">
        <v>42.6</v>
      </c>
      <c r="BE100" s="26"/>
      <c r="BF100" s="26">
        <v>49.7</v>
      </c>
      <c r="BG100" s="26"/>
      <c r="BH100" s="26">
        <v>46.9</v>
      </c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>
        <v>46.4</v>
      </c>
      <c r="CB100" s="26"/>
      <c r="CC100" s="26"/>
      <c r="CD100" s="26" t="s">
        <v>506</v>
      </c>
      <c r="CE100" s="29"/>
      <c r="CF100" s="26" t="s">
        <v>506</v>
      </c>
      <c r="CG100" s="29"/>
      <c r="CH100" s="26" t="s">
        <v>506</v>
      </c>
      <c r="CI100" s="29"/>
      <c r="CJ100" s="26" t="s">
        <v>506</v>
      </c>
      <c r="CK100" s="29"/>
      <c r="CL100" s="26" t="s">
        <v>506</v>
      </c>
      <c r="CM100" s="29"/>
      <c r="CN100" s="26" t="s">
        <v>506</v>
      </c>
      <c r="CO100" s="29"/>
      <c r="CP100" s="26" t="s">
        <v>506</v>
      </c>
      <c r="CQ100" s="29"/>
      <c r="CR100" s="26" t="s">
        <v>506</v>
      </c>
      <c r="CS100" s="29"/>
      <c r="CT100" s="26" t="s">
        <v>506</v>
      </c>
      <c r="CU100" s="29"/>
      <c r="CV100" s="26"/>
      <c r="CW100" s="26"/>
      <c r="CX100" s="26" t="s">
        <v>506</v>
      </c>
      <c r="CY100" s="29"/>
      <c r="CZ100" s="26" t="s">
        <v>506</v>
      </c>
      <c r="DA100" s="29"/>
      <c r="DB100" s="26" t="s">
        <v>506</v>
      </c>
      <c r="DC100" s="29"/>
      <c r="DD100" s="26" t="s">
        <v>506</v>
      </c>
      <c r="DE100" s="29"/>
      <c r="DF100" s="26" t="s">
        <v>506</v>
      </c>
      <c r="DG100" s="29"/>
      <c r="DH100" s="26" t="s">
        <v>506</v>
      </c>
      <c r="DI100" s="29"/>
      <c r="DJ100" s="26" t="s">
        <v>506</v>
      </c>
      <c r="DK100" s="29"/>
      <c r="DL100" s="26" t="s">
        <v>506</v>
      </c>
      <c r="DM100" s="29"/>
      <c r="DN100" s="26" t="s">
        <v>506</v>
      </c>
      <c r="DO100" s="29"/>
      <c r="DP100" s="26"/>
      <c r="DQ100" s="26"/>
      <c r="DR100" s="26"/>
      <c r="DS100" s="26"/>
      <c r="DT100" s="26"/>
      <c r="DU100" s="26"/>
      <c r="DV100" s="26"/>
      <c r="DW100" s="26">
        <v>18.5</v>
      </c>
      <c r="DX100" s="26"/>
      <c r="DY100" s="26">
        <v>8.8</v>
      </c>
      <c r="DZ100" s="26"/>
      <c r="EA100" s="26">
        <v>19.1</v>
      </c>
      <c r="EB100" s="26"/>
      <c r="EC100" s="41"/>
      <c r="ED100" t="s">
        <v>206</v>
      </c>
      <c r="EE100" s="37">
        <f t="shared" si="6"/>
        <v>19.1</v>
      </c>
      <c r="EG100" s="37"/>
      <c r="EI100" s="37"/>
      <c r="EK100" s="37"/>
      <c r="EM100" s="37"/>
      <c r="EO100" s="37"/>
      <c r="EQ100" s="37"/>
      <c r="ES100" s="37"/>
      <c r="EU100" s="37"/>
      <c r="EW100" s="37"/>
      <c r="GS100" s="53">
        <v>83.6</v>
      </c>
      <c r="GT100" s="53">
        <v>153</v>
      </c>
      <c r="GU100" s="53"/>
      <c r="GV100" s="53">
        <f t="shared" si="7"/>
        <v>236.6</v>
      </c>
      <c r="GW100" s="53">
        <v>228.7422222</v>
      </c>
      <c r="GX100" s="53">
        <f t="shared" si="8"/>
        <v>36.54769075684882</v>
      </c>
      <c r="GY100" s="53">
        <v>0.10767076838869662</v>
      </c>
      <c r="GZ100" s="53"/>
      <c r="HA100" s="53">
        <v>0.09940194810450267</v>
      </c>
      <c r="HB100" s="53"/>
      <c r="HC100" s="53">
        <v>0.09840302175001146</v>
      </c>
      <c r="HD100" s="53"/>
      <c r="HE100" s="53" t="s">
        <v>506</v>
      </c>
      <c r="HF100" s="53"/>
      <c r="HG100" s="53" t="s">
        <v>506</v>
      </c>
      <c r="HH100" s="53"/>
      <c r="HI100" s="53" t="s">
        <v>506</v>
      </c>
      <c r="HJ100" s="53"/>
      <c r="HK100" s="53" t="s">
        <v>506</v>
      </c>
      <c r="HL100" s="53"/>
      <c r="HM100" s="53" t="s">
        <v>506</v>
      </c>
      <c r="HN100" s="53"/>
      <c r="HO100" s="53" t="s">
        <v>506</v>
      </c>
      <c r="HP100" s="53"/>
      <c r="HQ100" s="53" t="s">
        <v>506</v>
      </c>
      <c r="HR100" s="53"/>
      <c r="HS100" s="53" t="s">
        <v>506</v>
      </c>
      <c r="HT100" s="53"/>
      <c r="HU100" s="53" t="s">
        <v>506</v>
      </c>
      <c r="HV100" s="53"/>
      <c r="HW100" s="53">
        <v>0.10108086038509369</v>
      </c>
      <c r="HX100" s="53">
        <v>0.0021387901615271656</v>
      </c>
      <c r="HY100" s="53" t="s">
        <v>506</v>
      </c>
      <c r="HZ100" s="53" t="s">
        <v>506</v>
      </c>
      <c r="IA100" s="53" t="s">
        <v>506</v>
      </c>
      <c r="IB100" s="53" t="s">
        <v>506</v>
      </c>
      <c r="IC100" s="53" t="s">
        <v>506</v>
      </c>
      <c r="ID100" s="53" t="s">
        <v>506</v>
      </c>
      <c r="IE100" s="55"/>
      <c r="IF100" s="53" t="s">
        <v>506</v>
      </c>
      <c r="IG100" s="53" t="s">
        <v>506</v>
      </c>
      <c r="IH100" s="53" t="s">
        <v>506</v>
      </c>
      <c r="II100" s="53" t="s">
        <v>506</v>
      </c>
      <c r="IJ100" s="53" t="s">
        <v>506</v>
      </c>
      <c r="IK100" s="53" t="s">
        <v>506</v>
      </c>
      <c r="IL100" s="55"/>
      <c r="IM100" s="27"/>
      <c r="IN100" s="55"/>
      <c r="IO100" s="55"/>
      <c r="IP100" s="55"/>
      <c r="IQ100" s="55"/>
      <c r="IR100" s="55"/>
      <c r="IS100" s="55"/>
    </row>
    <row r="101" spans="1:255" ht="12.75">
      <c r="A101" t="s">
        <v>93</v>
      </c>
      <c r="B101" t="s">
        <v>201</v>
      </c>
      <c r="C101" t="s">
        <v>300</v>
      </c>
      <c r="D101" t="s">
        <v>167</v>
      </c>
      <c r="E101" t="s">
        <v>163</v>
      </c>
      <c r="F101" t="s">
        <v>164</v>
      </c>
      <c r="G101" s="1">
        <v>36039</v>
      </c>
      <c r="H101" t="s">
        <v>96</v>
      </c>
      <c r="I101" t="s">
        <v>301</v>
      </c>
      <c r="J101" t="s">
        <v>209</v>
      </c>
      <c r="K101" t="s">
        <v>97</v>
      </c>
      <c r="L101" t="s">
        <v>98</v>
      </c>
      <c r="M101" t="s">
        <v>99</v>
      </c>
      <c r="N101" t="s">
        <v>99</v>
      </c>
      <c r="O101">
        <v>1</v>
      </c>
      <c r="P101" t="s">
        <v>204</v>
      </c>
      <c r="S101">
        <v>1</v>
      </c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BC101" s="26"/>
      <c r="BD101" s="26">
        <v>42.6</v>
      </c>
      <c r="BE101" s="26"/>
      <c r="BF101" s="26">
        <v>49.7</v>
      </c>
      <c r="BG101" s="26"/>
      <c r="BH101" s="26">
        <v>46.9</v>
      </c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>
        <v>46.4</v>
      </c>
      <c r="CB101" s="26"/>
      <c r="CC101" s="26"/>
      <c r="CD101" s="26" t="s">
        <v>506</v>
      </c>
      <c r="CE101" s="29"/>
      <c r="CF101" s="26" t="s">
        <v>506</v>
      </c>
      <c r="CG101" s="29"/>
      <c r="CH101" s="26" t="s">
        <v>506</v>
      </c>
      <c r="CI101" s="29"/>
      <c r="CJ101" s="26" t="s">
        <v>506</v>
      </c>
      <c r="CK101" s="29"/>
      <c r="CL101" s="26" t="s">
        <v>506</v>
      </c>
      <c r="CM101" s="29"/>
      <c r="CN101" s="26" t="s">
        <v>506</v>
      </c>
      <c r="CO101" s="29"/>
      <c r="CP101" s="26" t="s">
        <v>506</v>
      </c>
      <c r="CQ101" s="29"/>
      <c r="CR101" s="26" t="s">
        <v>506</v>
      </c>
      <c r="CS101" s="29"/>
      <c r="CT101" s="26" t="s">
        <v>506</v>
      </c>
      <c r="CU101" s="29"/>
      <c r="CV101" s="26"/>
      <c r="CW101" s="26"/>
      <c r="CX101" s="26" t="s">
        <v>506</v>
      </c>
      <c r="CY101" s="29"/>
      <c r="CZ101" s="26" t="s">
        <v>506</v>
      </c>
      <c r="DA101" s="29"/>
      <c r="DB101" s="26" t="s">
        <v>506</v>
      </c>
      <c r="DC101" s="29"/>
      <c r="DD101" s="26" t="s">
        <v>506</v>
      </c>
      <c r="DE101" s="29"/>
      <c r="DF101" s="26" t="s">
        <v>506</v>
      </c>
      <c r="DG101" s="29"/>
      <c r="DH101" s="26" t="s">
        <v>506</v>
      </c>
      <c r="DI101" s="29"/>
      <c r="DJ101" s="26" t="s">
        <v>506</v>
      </c>
      <c r="DK101" s="29"/>
      <c r="DL101" s="26" t="s">
        <v>506</v>
      </c>
      <c r="DM101" s="29"/>
      <c r="DN101" s="26" t="s">
        <v>506</v>
      </c>
      <c r="DO101" s="29"/>
      <c r="DP101" s="26"/>
      <c r="DQ101" s="26"/>
      <c r="DR101" s="26"/>
      <c r="DS101" s="26"/>
      <c r="DT101" s="26"/>
      <c r="DU101" s="26"/>
      <c r="DV101" s="26"/>
      <c r="DW101" s="26">
        <v>18.5</v>
      </c>
      <c r="DX101" s="26"/>
      <c r="DY101" s="26">
        <v>8.8</v>
      </c>
      <c r="DZ101" s="26"/>
      <c r="EA101" s="26">
        <v>19.1</v>
      </c>
      <c r="EB101" s="26"/>
      <c r="EC101" s="41"/>
      <c r="ED101" t="s">
        <v>206</v>
      </c>
      <c r="EE101" s="37">
        <f aca="true" t="shared" si="9" ref="EE101:EE135">IF(DU101&gt;0,DU101,EA101)</f>
        <v>19.1</v>
      </c>
      <c r="EG101" s="37"/>
      <c r="EI101" s="37"/>
      <c r="EK101" s="37"/>
      <c r="EM101" s="37"/>
      <c r="EO101" s="37"/>
      <c r="EQ101" s="37"/>
      <c r="ES101" s="37"/>
      <c r="EU101" s="37"/>
      <c r="EW101" s="37"/>
      <c r="GS101" s="53">
        <v>83.6</v>
      </c>
      <c r="GT101" s="53">
        <v>153</v>
      </c>
      <c r="GU101" s="53"/>
      <c r="GV101" s="53">
        <f aca="true" t="shared" si="10" ref="GV101:GV135">GS101+GT101</f>
        <v>236.6</v>
      </c>
      <c r="GW101" s="53">
        <v>228.7422222</v>
      </c>
      <c r="GX101" s="53">
        <f aca="true" t="shared" si="11" ref="GX101:GX132">IF(AND(GS101&gt;0,GW101&gt;0),GS101/GW101*100,"")</f>
        <v>36.54769075684882</v>
      </c>
      <c r="GY101" s="53">
        <v>0.10767076838869662</v>
      </c>
      <c r="GZ101" s="53"/>
      <c r="HA101" s="53">
        <v>0.09940194810450267</v>
      </c>
      <c r="HB101" s="53"/>
      <c r="HC101" s="53">
        <v>0.09840302175001146</v>
      </c>
      <c r="HD101" s="53"/>
      <c r="HE101" s="53" t="s">
        <v>506</v>
      </c>
      <c r="HF101" s="53"/>
      <c r="HG101" s="53" t="s">
        <v>506</v>
      </c>
      <c r="HH101" s="53"/>
      <c r="HI101" s="53" t="s">
        <v>506</v>
      </c>
      <c r="HJ101" s="53"/>
      <c r="HK101" s="53" t="s">
        <v>506</v>
      </c>
      <c r="HL101" s="53"/>
      <c r="HM101" s="53" t="s">
        <v>506</v>
      </c>
      <c r="HN101" s="53"/>
      <c r="HO101" s="53" t="s">
        <v>506</v>
      </c>
      <c r="HP101" s="53"/>
      <c r="HQ101" s="53" t="s">
        <v>506</v>
      </c>
      <c r="HR101" s="53"/>
      <c r="HS101" s="53" t="s">
        <v>506</v>
      </c>
      <c r="HT101" s="53"/>
      <c r="HU101" s="53" t="s">
        <v>506</v>
      </c>
      <c r="HV101" s="53"/>
      <c r="HW101" s="53">
        <v>0.10108086038509369</v>
      </c>
      <c r="HX101" s="53">
        <v>0.0021387901615271656</v>
      </c>
      <c r="HY101" s="53" t="s">
        <v>506</v>
      </c>
      <c r="HZ101" s="53" t="s">
        <v>506</v>
      </c>
      <c r="IA101" s="53" t="s">
        <v>506</v>
      </c>
      <c r="IB101" s="53" t="s">
        <v>506</v>
      </c>
      <c r="IC101" s="53" t="s">
        <v>506</v>
      </c>
      <c r="ID101" s="53" t="s">
        <v>506</v>
      </c>
      <c r="IE101" s="55"/>
      <c r="IF101" s="53" t="s">
        <v>506</v>
      </c>
      <c r="IG101" s="53" t="s">
        <v>506</v>
      </c>
      <c r="IH101" s="53" t="s">
        <v>506</v>
      </c>
      <c r="II101" s="53" t="s">
        <v>506</v>
      </c>
      <c r="IJ101" s="53" t="s">
        <v>506</v>
      </c>
      <c r="IK101" s="53" t="s">
        <v>506</v>
      </c>
      <c r="IL101" s="55"/>
      <c r="IM101" s="27"/>
      <c r="IN101" s="55"/>
      <c r="IO101" s="55"/>
      <c r="IP101" s="55"/>
      <c r="IQ101" s="55"/>
      <c r="IR101" s="55"/>
      <c r="IS101" s="55"/>
    </row>
    <row r="102" spans="1:255" ht="12.75">
      <c r="A102" t="s">
        <v>93</v>
      </c>
      <c r="B102" t="s">
        <v>201</v>
      </c>
      <c r="C102" t="s">
        <v>404</v>
      </c>
      <c r="D102">
        <v>811</v>
      </c>
      <c r="E102" t="s">
        <v>405</v>
      </c>
      <c r="F102" t="s">
        <v>406</v>
      </c>
      <c r="G102" s="1">
        <v>36130</v>
      </c>
      <c r="H102" t="s">
        <v>407</v>
      </c>
      <c r="I102" t="s">
        <v>203</v>
      </c>
      <c r="J102" t="s">
        <v>209</v>
      </c>
      <c r="K102" t="s">
        <v>97</v>
      </c>
      <c r="L102" t="s">
        <v>98</v>
      </c>
      <c r="M102" t="s">
        <v>99</v>
      </c>
      <c r="N102" t="s">
        <v>99</v>
      </c>
      <c r="O102">
        <v>1</v>
      </c>
      <c r="P102" t="s">
        <v>204</v>
      </c>
      <c r="S102">
        <v>1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BC102" s="26">
        <v>0</v>
      </c>
      <c r="BD102" s="26">
        <v>67.3</v>
      </c>
      <c r="BE102" s="26">
        <v>6.8</v>
      </c>
      <c r="BF102" s="26">
        <v>52.4</v>
      </c>
      <c r="BG102" s="26">
        <v>8.6</v>
      </c>
      <c r="BH102" s="26">
        <v>39.5</v>
      </c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>
        <v>4.4</v>
      </c>
      <c r="CA102" s="26">
        <v>53</v>
      </c>
      <c r="CB102" s="26"/>
      <c r="CC102" s="26"/>
      <c r="CD102" s="26" t="s">
        <v>506</v>
      </c>
      <c r="CE102" s="29"/>
      <c r="CF102" s="26" t="s">
        <v>506</v>
      </c>
      <c r="CG102" s="29"/>
      <c r="CH102" s="26" t="s">
        <v>506</v>
      </c>
      <c r="CI102" s="29"/>
      <c r="CJ102" s="26" t="s">
        <v>506</v>
      </c>
      <c r="CK102" s="29"/>
      <c r="CL102" s="26" t="s">
        <v>506</v>
      </c>
      <c r="CM102" s="29"/>
      <c r="CN102" s="26" t="s">
        <v>506</v>
      </c>
      <c r="CO102" s="29"/>
      <c r="CP102" s="26" t="s">
        <v>506</v>
      </c>
      <c r="CQ102" s="29"/>
      <c r="CR102" s="26" t="s">
        <v>506</v>
      </c>
      <c r="CS102" s="29"/>
      <c r="CT102" s="26" t="s">
        <v>506</v>
      </c>
      <c r="CU102" s="29"/>
      <c r="CV102" s="26"/>
      <c r="CW102" s="26"/>
      <c r="CX102" s="26" t="s">
        <v>506</v>
      </c>
      <c r="CY102" s="29"/>
      <c r="CZ102" s="26" t="s">
        <v>506</v>
      </c>
      <c r="DA102" s="29"/>
      <c r="DB102" s="26" t="s">
        <v>506</v>
      </c>
      <c r="DC102" s="29"/>
      <c r="DD102" s="26" t="s">
        <v>506</v>
      </c>
      <c r="DE102" s="29"/>
      <c r="DF102" s="26" t="s">
        <v>506</v>
      </c>
      <c r="DG102" s="29"/>
      <c r="DH102" s="26" t="s">
        <v>506</v>
      </c>
      <c r="DI102" s="29"/>
      <c r="DJ102" s="26" t="s">
        <v>506</v>
      </c>
      <c r="DK102" s="29"/>
      <c r="DL102" s="26" t="s">
        <v>506</v>
      </c>
      <c r="DM102" s="29"/>
      <c r="DN102" s="26" t="s">
        <v>506</v>
      </c>
      <c r="DO102" s="29"/>
      <c r="DP102" s="26"/>
      <c r="DQ102" s="26"/>
      <c r="DR102" s="26"/>
      <c r="DS102" s="26"/>
      <c r="DT102" s="26"/>
      <c r="DU102" s="26"/>
      <c r="DV102" s="26">
        <v>67.8</v>
      </c>
      <c r="DW102" s="26">
        <v>3.4</v>
      </c>
      <c r="DX102" s="26">
        <v>0</v>
      </c>
      <c r="DY102" s="26">
        <v>37.7</v>
      </c>
      <c r="DZ102" s="26">
        <v>0</v>
      </c>
      <c r="EA102" s="26">
        <v>11.9</v>
      </c>
      <c r="EB102" s="26"/>
      <c r="EC102" s="41"/>
      <c r="ED102" t="s">
        <v>206</v>
      </c>
      <c r="EE102" s="37">
        <f t="shared" si="9"/>
        <v>11.9</v>
      </c>
      <c r="EG102" s="37"/>
      <c r="EI102" s="37"/>
      <c r="EK102" s="37"/>
      <c r="EM102" s="37"/>
      <c r="EO102" s="37"/>
      <c r="EQ102" s="37"/>
      <c r="ES102" s="37"/>
      <c r="EU102" s="37"/>
      <c r="EW102" s="37"/>
      <c r="GS102" s="53">
        <v>42.78</v>
      </c>
      <c r="GT102" s="53">
        <v>0</v>
      </c>
      <c r="GU102" s="53">
        <v>40.01</v>
      </c>
      <c r="GV102" s="53">
        <f t="shared" si="10"/>
        <v>42.78</v>
      </c>
      <c r="GW102" s="53">
        <v>67.58824691</v>
      </c>
      <c r="GX102" s="53">
        <f t="shared" si="11"/>
        <v>63.295028286449764</v>
      </c>
      <c r="GY102" s="53">
        <v>0.06981193456854107</v>
      </c>
      <c r="GZ102" s="53"/>
      <c r="HA102" s="53">
        <v>0.05571387020834609</v>
      </c>
      <c r="HB102" s="53"/>
      <c r="HC102" s="53">
        <v>0.04198907997075014</v>
      </c>
      <c r="HD102" s="53"/>
      <c r="HE102" s="53" t="s">
        <v>506</v>
      </c>
      <c r="HF102" s="53"/>
      <c r="HG102" s="53" t="s">
        <v>506</v>
      </c>
      <c r="HH102" s="53"/>
      <c r="HI102" s="53" t="s">
        <v>506</v>
      </c>
      <c r="HJ102" s="53"/>
      <c r="HK102" s="53" t="s">
        <v>506</v>
      </c>
      <c r="HL102" s="53"/>
      <c r="HM102" s="53" t="s">
        <v>506</v>
      </c>
      <c r="HN102" s="53"/>
      <c r="HO102" s="53" t="s">
        <v>506</v>
      </c>
      <c r="HP102" s="53"/>
      <c r="HQ102" s="53" t="s">
        <v>506</v>
      </c>
      <c r="HR102" s="53"/>
      <c r="HS102" s="53" t="s">
        <v>506</v>
      </c>
      <c r="HT102" s="53"/>
      <c r="HU102" s="53" t="s">
        <v>506</v>
      </c>
      <c r="HV102" s="53"/>
      <c r="HW102" s="53">
        <v>0.05229598281017432</v>
      </c>
      <c r="HX102" s="53" t="s">
        <v>506</v>
      </c>
      <c r="HY102" s="53" t="s">
        <v>506</v>
      </c>
      <c r="HZ102" s="53" t="s">
        <v>506</v>
      </c>
      <c r="IA102" s="53" t="s">
        <v>506</v>
      </c>
      <c r="IB102" s="53" t="s">
        <v>506</v>
      </c>
      <c r="IC102" s="53" t="s">
        <v>506</v>
      </c>
      <c r="ID102" s="53" t="s">
        <v>506</v>
      </c>
      <c r="IE102" s="55"/>
      <c r="IF102" s="53" t="s">
        <v>506</v>
      </c>
      <c r="IG102" s="53" t="s">
        <v>506</v>
      </c>
      <c r="IH102" s="53" t="s">
        <v>506</v>
      </c>
      <c r="II102" s="53" t="s">
        <v>506</v>
      </c>
      <c r="IJ102" s="53" t="s">
        <v>506</v>
      </c>
      <c r="IK102" s="53" t="s">
        <v>506</v>
      </c>
      <c r="IL102" s="55"/>
      <c r="IM102" s="27"/>
      <c r="IN102" s="55"/>
      <c r="IO102" s="55"/>
      <c r="IP102" s="55"/>
      <c r="IQ102" s="55"/>
      <c r="IR102" s="55"/>
      <c r="IS102" s="55"/>
    </row>
    <row r="103" spans="1:255" ht="12.75">
      <c r="A103" t="s">
        <v>93</v>
      </c>
      <c r="B103" t="s">
        <v>201</v>
      </c>
      <c r="C103" t="s">
        <v>404</v>
      </c>
      <c r="D103" t="s">
        <v>408</v>
      </c>
      <c r="E103" t="s">
        <v>405</v>
      </c>
      <c r="F103" t="s">
        <v>406</v>
      </c>
      <c r="G103" s="1">
        <v>36130</v>
      </c>
      <c r="H103" t="s">
        <v>407</v>
      </c>
      <c r="I103" t="s">
        <v>203</v>
      </c>
      <c r="J103" t="s">
        <v>209</v>
      </c>
      <c r="K103" t="s">
        <v>97</v>
      </c>
      <c r="L103" t="s">
        <v>98</v>
      </c>
      <c r="M103" t="s">
        <v>99</v>
      </c>
      <c r="N103" t="s">
        <v>99</v>
      </c>
      <c r="O103">
        <v>1</v>
      </c>
      <c r="P103" t="s">
        <v>204</v>
      </c>
      <c r="S103">
        <v>1</v>
      </c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BC103" s="26">
        <v>0</v>
      </c>
      <c r="BD103" s="26">
        <v>67.3</v>
      </c>
      <c r="BE103" s="26">
        <v>6.8</v>
      </c>
      <c r="BF103" s="26">
        <v>52.4</v>
      </c>
      <c r="BG103" s="26">
        <v>8.6</v>
      </c>
      <c r="BH103" s="26">
        <v>39.5</v>
      </c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>
        <v>4.4</v>
      </c>
      <c r="CA103" s="26">
        <v>53</v>
      </c>
      <c r="CB103" s="26"/>
      <c r="CC103" s="26"/>
      <c r="CD103" s="26" t="s">
        <v>506</v>
      </c>
      <c r="CE103" s="29"/>
      <c r="CF103" s="26" t="s">
        <v>506</v>
      </c>
      <c r="CG103" s="29"/>
      <c r="CH103" s="26" t="s">
        <v>506</v>
      </c>
      <c r="CI103" s="29"/>
      <c r="CJ103" s="26" t="s">
        <v>506</v>
      </c>
      <c r="CK103" s="29"/>
      <c r="CL103" s="26" t="s">
        <v>506</v>
      </c>
      <c r="CM103" s="29"/>
      <c r="CN103" s="26" t="s">
        <v>506</v>
      </c>
      <c r="CO103" s="29"/>
      <c r="CP103" s="26" t="s">
        <v>506</v>
      </c>
      <c r="CQ103" s="29"/>
      <c r="CR103" s="26" t="s">
        <v>506</v>
      </c>
      <c r="CS103" s="29"/>
      <c r="CT103" s="26" t="s">
        <v>506</v>
      </c>
      <c r="CU103" s="29"/>
      <c r="CV103" s="26"/>
      <c r="CW103" s="26"/>
      <c r="CX103" s="26" t="s">
        <v>506</v>
      </c>
      <c r="CY103" s="29"/>
      <c r="CZ103" s="26" t="s">
        <v>506</v>
      </c>
      <c r="DA103" s="29"/>
      <c r="DB103" s="26" t="s">
        <v>506</v>
      </c>
      <c r="DC103" s="29"/>
      <c r="DD103" s="26" t="s">
        <v>506</v>
      </c>
      <c r="DE103" s="29"/>
      <c r="DF103" s="26" t="s">
        <v>506</v>
      </c>
      <c r="DG103" s="29"/>
      <c r="DH103" s="26" t="s">
        <v>506</v>
      </c>
      <c r="DI103" s="29"/>
      <c r="DJ103" s="26" t="s">
        <v>506</v>
      </c>
      <c r="DK103" s="29"/>
      <c r="DL103" s="26" t="s">
        <v>506</v>
      </c>
      <c r="DM103" s="29"/>
      <c r="DN103" s="26" t="s">
        <v>506</v>
      </c>
      <c r="DO103" s="29"/>
      <c r="DP103" s="26"/>
      <c r="DQ103" s="26"/>
      <c r="DR103" s="26"/>
      <c r="DS103" s="26"/>
      <c r="DT103" s="26"/>
      <c r="DU103" s="26"/>
      <c r="DV103" s="26">
        <v>67.8</v>
      </c>
      <c r="DW103" s="26">
        <v>3.4</v>
      </c>
      <c r="DX103" s="26">
        <v>0</v>
      </c>
      <c r="DY103" s="26">
        <v>37.7</v>
      </c>
      <c r="DZ103" s="26">
        <v>0</v>
      </c>
      <c r="EA103" s="26">
        <v>11.9</v>
      </c>
      <c r="EB103" s="26"/>
      <c r="EC103" s="41"/>
      <c r="ED103" t="s">
        <v>206</v>
      </c>
      <c r="EE103" s="37">
        <f t="shared" si="9"/>
        <v>11.9</v>
      </c>
      <c r="EG103" s="37"/>
      <c r="EI103" s="37"/>
      <c r="EK103" s="37"/>
      <c r="EM103" s="37"/>
      <c r="EO103" s="37"/>
      <c r="EQ103" s="37"/>
      <c r="ES103" s="37"/>
      <c r="EU103" s="37"/>
      <c r="EW103" s="37"/>
      <c r="GS103" s="53">
        <v>42.78</v>
      </c>
      <c r="GT103" s="53">
        <v>0</v>
      </c>
      <c r="GU103" s="53">
        <v>40.01</v>
      </c>
      <c r="GV103" s="53">
        <f t="shared" si="10"/>
        <v>42.78</v>
      </c>
      <c r="GW103" s="53">
        <v>67.58824691</v>
      </c>
      <c r="GX103" s="53">
        <f t="shared" si="11"/>
        <v>63.295028286449764</v>
      </c>
      <c r="GY103" s="53">
        <v>0.06981193456854107</v>
      </c>
      <c r="GZ103" s="53"/>
      <c r="HA103" s="53">
        <v>0.05571387020834609</v>
      </c>
      <c r="HB103" s="53"/>
      <c r="HC103" s="53">
        <v>0.04198907997075014</v>
      </c>
      <c r="HD103" s="53"/>
      <c r="HE103" s="53" t="s">
        <v>506</v>
      </c>
      <c r="HF103" s="53"/>
      <c r="HG103" s="53" t="s">
        <v>506</v>
      </c>
      <c r="HH103" s="53"/>
      <c r="HI103" s="53" t="s">
        <v>506</v>
      </c>
      <c r="HJ103" s="53"/>
      <c r="HK103" s="53" t="s">
        <v>506</v>
      </c>
      <c r="HL103" s="53"/>
      <c r="HM103" s="53" t="s">
        <v>506</v>
      </c>
      <c r="HN103" s="53"/>
      <c r="HO103" s="53" t="s">
        <v>506</v>
      </c>
      <c r="HP103" s="53"/>
      <c r="HQ103" s="53" t="s">
        <v>506</v>
      </c>
      <c r="HR103" s="53"/>
      <c r="HS103" s="53" t="s">
        <v>506</v>
      </c>
      <c r="HT103" s="53"/>
      <c r="HU103" s="53" t="s">
        <v>506</v>
      </c>
      <c r="HV103" s="53"/>
      <c r="HW103" s="53">
        <v>0.05229598281017432</v>
      </c>
      <c r="HX103" s="53" t="s">
        <v>506</v>
      </c>
      <c r="HY103" s="53" t="s">
        <v>506</v>
      </c>
      <c r="HZ103" s="53" t="s">
        <v>506</v>
      </c>
      <c r="IA103" s="53" t="s">
        <v>506</v>
      </c>
      <c r="IB103" s="53" t="s">
        <v>506</v>
      </c>
      <c r="IC103" s="53" t="s">
        <v>506</v>
      </c>
      <c r="ID103" s="53" t="s">
        <v>506</v>
      </c>
      <c r="IE103" s="55"/>
      <c r="IF103" s="53" t="s">
        <v>506</v>
      </c>
      <c r="IG103" s="53" t="s">
        <v>506</v>
      </c>
      <c r="IH103" s="53" t="s">
        <v>506</v>
      </c>
      <c r="II103" s="53" t="s">
        <v>506</v>
      </c>
      <c r="IJ103" s="53" t="s">
        <v>506</v>
      </c>
      <c r="IK103" s="53" t="s">
        <v>506</v>
      </c>
      <c r="IL103" s="55"/>
      <c r="IM103" s="27"/>
      <c r="IN103" s="55"/>
      <c r="IO103" s="55"/>
      <c r="IP103" s="55"/>
      <c r="IQ103" s="55"/>
      <c r="IR103" s="55"/>
      <c r="IS103" s="55"/>
    </row>
    <row r="104" spans="1:255" ht="12.75">
      <c r="A104" t="s">
        <v>93</v>
      </c>
      <c r="B104" t="s">
        <v>201</v>
      </c>
      <c r="C104" t="s">
        <v>426</v>
      </c>
      <c r="D104">
        <v>811</v>
      </c>
      <c r="E104" t="s">
        <v>405</v>
      </c>
      <c r="F104" t="s">
        <v>406</v>
      </c>
      <c r="G104" s="1">
        <v>36130</v>
      </c>
      <c r="H104" t="s">
        <v>407</v>
      </c>
      <c r="I104" t="s">
        <v>427</v>
      </c>
      <c r="J104" t="s">
        <v>209</v>
      </c>
      <c r="K104" t="s">
        <v>97</v>
      </c>
      <c r="L104" t="s">
        <v>98</v>
      </c>
      <c r="M104" t="s">
        <v>99</v>
      </c>
      <c r="N104" t="s">
        <v>99</v>
      </c>
      <c r="O104">
        <v>1</v>
      </c>
      <c r="P104" t="s">
        <v>204</v>
      </c>
      <c r="S104">
        <v>1</v>
      </c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BC104" s="26">
        <v>4</v>
      </c>
      <c r="BD104" s="26">
        <v>98.5</v>
      </c>
      <c r="BE104" s="26">
        <v>27.9</v>
      </c>
      <c r="BF104" s="26">
        <v>141.5</v>
      </c>
      <c r="BG104" s="26">
        <v>3.7</v>
      </c>
      <c r="BH104" s="26">
        <v>106.8</v>
      </c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>
        <v>13.7</v>
      </c>
      <c r="CA104" s="26">
        <v>115.6</v>
      </c>
      <c r="CB104" s="26"/>
      <c r="CC104" s="26"/>
      <c r="CD104" s="26" t="s">
        <v>506</v>
      </c>
      <c r="CE104" s="29"/>
      <c r="CF104" s="26" t="s">
        <v>506</v>
      </c>
      <c r="CG104" s="29"/>
      <c r="CH104" s="26" t="s">
        <v>506</v>
      </c>
      <c r="CI104" s="29"/>
      <c r="CJ104" s="26" t="s">
        <v>506</v>
      </c>
      <c r="CK104" s="29"/>
      <c r="CL104" s="26" t="s">
        <v>506</v>
      </c>
      <c r="CM104" s="29"/>
      <c r="CN104" s="26" t="s">
        <v>506</v>
      </c>
      <c r="CO104" s="29"/>
      <c r="CP104" s="26" t="s">
        <v>506</v>
      </c>
      <c r="CQ104" s="29"/>
      <c r="CR104" s="26" t="s">
        <v>506</v>
      </c>
      <c r="CS104" s="29"/>
      <c r="CT104" s="26" t="s">
        <v>506</v>
      </c>
      <c r="CU104" s="29"/>
      <c r="CV104" s="26"/>
      <c r="CW104" s="26"/>
      <c r="CX104" s="26" t="s">
        <v>506</v>
      </c>
      <c r="CY104" s="29"/>
      <c r="CZ104" s="26" t="s">
        <v>506</v>
      </c>
      <c r="DA104" s="29"/>
      <c r="DB104" s="26" t="s">
        <v>506</v>
      </c>
      <c r="DC104" s="29"/>
      <c r="DD104" s="26" t="s">
        <v>506</v>
      </c>
      <c r="DE104" s="29"/>
      <c r="DF104" s="26" t="s">
        <v>506</v>
      </c>
      <c r="DG104" s="29"/>
      <c r="DH104" s="26" t="s">
        <v>506</v>
      </c>
      <c r="DI104" s="29"/>
      <c r="DJ104" s="26" t="s">
        <v>506</v>
      </c>
      <c r="DK104" s="29"/>
      <c r="DL104" s="26" t="s">
        <v>506</v>
      </c>
      <c r="DM104" s="29"/>
      <c r="DN104" s="26" t="s">
        <v>506</v>
      </c>
      <c r="DO104" s="29"/>
      <c r="DP104" s="26"/>
      <c r="DQ104" s="26"/>
      <c r="DR104" s="26"/>
      <c r="DS104" s="26"/>
      <c r="DT104" s="26"/>
      <c r="DU104" s="26"/>
      <c r="DV104" s="26">
        <v>100</v>
      </c>
      <c r="DW104" s="26">
        <v>15.8</v>
      </c>
      <c r="DX104" s="26">
        <v>0</v>
      </c>
      <c r="DY104" s="26">
        <v>78.3</v>
      </c>
      <c r="DZ104" s="26">
        <v>0</v>
      </c>
      <c r="EA104" s="26">
        <v>21.5</v>
      </c>
      <c r="EB104" s="26"/>
      <c r="EC104" s="41"/>
      <c r="ED104" t="s">
        <v>206</v>
      </c>
      <c r="EE104" s="37">
        <f t="shared" si="9"/>
        <v>21.5</v>
      </c>
      <c r="EG104" s="37"/>
      <c r="EI104" s="37"/>
      <c r="EK104" s="37"/>
      <c r="EM104" s="37"/>
      <c r="EO104" s="37"/>
      <c r="EQ104" s="37"/>
      <c r="ES104" s="37"/>
      <c r="EU104" s="37"/>
      <c r="EW104" s="37"/>
      <c r="GS104" s="53">
        <v>25.62</v>
      </c>
      <c r="GT104" s="53">
        <v>0</v>
      </c>
      <c r="GU104" s="53">
        <v>23.09</v>
      </c>
      <c r="GV104" s="53">
        <f t="shared" si="10"/>
        <v>25.62</v>
      </c>
      <c r="GW104" s="53">
        <v>31.63594709</v>
      </c>
      <c r="GX104" s="53">
        <f t="shared" si="11"/>
        <v>80.98382491004476</v>
      </c>
      <c r="GY104" s="53">
        <v>0.1611974056809348</v>
      </c>
      <c r="GZ104" s="53"/>
      <c r="HA104" s="53">
        <v>0.21023680315271043</v>
      </c>
      <c r="HB104" s="53"/>
      <c r="HC104" s="53">
        <v>0.1647541540659895</v>
      </c>
      <c r="HD104" s="53"/>
      <c r="HE104" s="53" t="s">
        <v>506</v>
      </c>
      <c r="HF104" s="53"/>
      <c r="HG104" s="53" t="s">
        <v>506</v>
      </c>
      <c r="HH104" s="53"/>
      <c r="HI104" s="53" t="s">
        <v>506</v>
      </c>
      <c r="HJ104" s="53"/>
      <c r="HK104" s="53" t="s">
        <v>506</v>
      </c>
      <c r="HL104" s="53"/>
      <c r="HM104" s="53" t="s">
        <v>506</v>
      </c>
      <c r="HN104" s="53"/>
      <c r="HO104" s="53" t="s">
        <v>506</v>
      </c>
      <c r="HP104" s="53"/>
      <c r="HQ104" s="53" t="s">
        <v>506</v>
      </c>
      <c r="HR104" s="53"/>
      <c r="HS104" s="53" t="s">
        <v>506</v>
      </c>
      <c r="HT104" s="53"/>
      <c r="HU104" s="53" t="s">
        <v>506</v>
      </c>
      <c r="HV104" s="53"/>
      <c r="HW104" s="53">
        <v>0.16185502741296318</v>
      </c>
      <c r="HX104" s="53" t="s">
        <v>506</v>
      </c>
      <c r="HY104" s="53" t="s">
        <v>506</v>
      </c>
      <c r="HZ104" s="53" t="s">
        <v>506</v>
      </c>
      <c r="IA104" s="53" t="s">
        <v>506</v>
      </c>
      <c r="IB104" s="53" t="s">
        <v>506</v>
      </c>
      <c r="IC104" s="53" t="s">
        <v>506</v>
      </c>
      <c r="ID104" s="53" t="s">
        <v>506</v>
      </c>
      <c r="IE104" s="55"/>
      <c r="IF104" s="53" t="s">
        <v>506</v>
      </c>
      <c r="IG104" s="53" t="s">
        <v>506</v>
      </c>
      <c r="IH104" s="53" t="s">
        <v>506</v>
      </c>
      <c r="II104" s="53" t="s">
        <v>506</v>
      </c>
      <c r="IJ104" s="53" t="s">
        <v>506</v>
      </c>
      <c r="IK104" s="53" t="s">
        <v>506</v>
      </c>
      <c r="IL104" s="55"/>
      <c r="IM104" s="27"/>
      <c r="IN104" s="55"/>
      <c r="IO104" s="55"/>
      <c r="IP104" s="55"/>
      <c r="IQ104" s="55"/>
      <c r="IR104" s="55"/>
      <c r="IS104" s="55"/>
    </row>
    <row r="105" spans="1:255" ht="12.75">
      <c r="A105" t="s">
        <v>93</v>
      </c>
      <c r="B105" t="s">
        <v>201</v>
      </c>
      <c r="C105" t="s">
        <v>426</v>
      </c>
      <c r="D105" t="s">
        <v>408</v>
      </c>
      <c r="E105" t="s">
        <v>405</v>
      </c>
      <c r="F105" t="s">
        <v>406</v>
      </c>
      <c r="G105" s="1">
        <v>36130</v>
      </c>
      <c r="H105" t="s">
        <v>407</v>
      </c>
      <c r="I105" t="s">
        <v>427</v>
      </c>
      <c r="J105" t="s">
        <v>209</v>
      </c>
      <c r="K105" t="s">
        <v>97</v>
      </c>
      <c r="L105" t="s">
        <v>98</v>
      </c>
      <c r="M105" t="s">
        <v>99</v>
      </c>
      <c r="N105" t="s">
        <v>99</v>
      </c>
      <c r="O105">
        <v>1</v>
      </c>
      <c r="P105" t="s">
        <v>204</v>
      </c>
      <c r="S105">
        <v>1</v>
      </c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BC105" s="26">
        <v>4</v>
      </c>
      <c r="BD105" s="26">
        <v>98.5</v>
      </c>
      <c r="BE105" s="26">
        <v>27.9</v>
      </c>
      <c r="BF105" s="26">
        <v>141.5</v>
      </c>
      <c r="BG105" s="26">
        <v>3.7</v>
      </c>
      <c r="BH105" s="26">
        <v>106.8</v>
      </c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>
        <v>13.7</v>
      </c>
      <c r="CA105" s="26">
        <v>115.6</v>
      </c>
      <c r="CB105" s="26"/>
      <c r="CC105" s="26"/>
      <c r="CD105" s="26" t="s">
        <v>506</v>
      </c>
      <c r="CE105" s="29"/>
      <c r="CF105" s="26" t="s">
        <v>506</v>
      </c>
      <c r="CG105" s="29"/>
      <c r="CH105" s="26" t="s">
        <v>506</v>
      </c>
      <c r="CI105" s="29"/>
      <c r="CJ105" s="26" t="s">
        <v>506</v>
      </c>
      <c r="CK105" s="29"/>
      <c r="CL105" s="26" t="s">
        <v>506</v>
      </c>
      <c r="CM105" s="29"/>
      <c r="CN105" s="26" t="s">
        <v>506</v>
      </c>
      <c r="CO105" s="29"/>
      <c r="CP105" s="26" t="s">
        <v>506</v>
      </c>
      <c r="CQ105" s="29"/>
      <c r="CR105" s="26" t="s">
        <v>506</v>
      </c>
      <c r="CS105" s="29"/>
      <c r="CT105" s="26" t="s">
        <v>506</v>
      </c>
      <c r="CU105" s="29"/>
      <c r="CV105" s="26"/>
      <c r="CW105" s="26"/>
      <c r="CX105" s="26" t="s">
        <v>506</v>
      </c>
      <c r="CY105" s="29"/>
      <c r="CZ105" s="26" t="s">
        <v>506</v>
      </c>
      <c r="DA105" s="29"/>
      <c r="DB105" s="26" t="s">
        <v>506</v>
      </c>
      <c r="DC105" s="29"/>
      <c r="DD105" s="26" t="s">
        <v>506</v>
      </c>
      <c r="DE105" s="29"/>
      <c r="DF105" s="26" t="s">
        <v>506</v>
      </c>
      <c r="DG105" s="29"/>
      <c r="DH105" s="26" t="s">
        <v>506</v>
      </c>
      <c r="DI105" s="29"/>
      <c r="DJ105" s="26" t="s">
        <v>506</v>
      </c>
      <c r="DK105" s="29"/>
      <c r="DL105" s="26" t="s">
        <v>506</v>
      </c>
      <c r="DM105" s="29"/>
      <c r="DN105" s="26" t="s">
        <v>506</v>
      </c>
      <c r="DO105" s="29"/>
      <c r="DP105" s="26"/>
      <c r="DQ105" s="26"/>
      <c r="DR105" s="26"/>
      <c r="DS105" s="26"/>
      <c r="DT105" s="26"/>
      <c r="DU105" s="26"/>
      <c r="DV105" s="26">
        <v>100</v>
      </c>
      <c r="DW105" s="26">
        <v>15.8</v>
      </c>
      <c r="DX105" s="26">
        <v>0</v>
      </c>
      <c r="DY105" s="26">
        <v>78.3</v>
      </c>
      <c r="DZ105" s="26">
        <v>0</v>
      </c>
      <c r="EA105" s="26">
        <v>21.5</v>
      </c>
      <c r="EB105" s="26"/>
      <c r="EC105" s="41"/>
      <c r="ED105" t="s">
        <v>206</v>
      </c>
      <c r="EE105" s="37">
        <f t="shared" si="9"/>
        <v>21.5</v>
      </c>
      <c r="EG105" s="37"/>
      <c r="EI105" s="37"/>
      <c r="EK105" s="37"/>
      <c r="EM105" s="37"/>
      <c r="EO105" s="37"/>
      <c r="EQ105" s="37"/>
      <c r="ES105" s="37"/>
      <c r="EU105" s="37"/>
      <c r="EW105" s="37"/>
      <c r="GS105" s="53">
        <v>25.62</v>
      </c>
      <c r="GT105" s="53">
        <v>0</v>
      </c>
      <c r="GU105" s="53">
        <v>23.09</v>
      </c>
      <c r="GV105" s="53">
        <f t="shared" si="10"/>
        <v>25.62</v>
      </c>
      <c r="GW105" s="53">
        <v>31.63594709</v>
      </c>
      <c r="GX105" s="53">
        <f t="shared" si="11"/>
        <v>80.98382491004476</v>
      </c>
      <c r="GY105" s="53">
        <v>0.1611974056809348</v>
      </c>
      <c r="GZ105" s="53"/>
      <c r="HA105" s="53">
        <v>0.21023680315271043</v>
      </c>
      <c r="HB105" s="53"/>
      <c r="HC105" s="53">
        <v>0.1647541540659895</v>
      </c>
      <c r="HD105" s="53"/>
      <c r="HE105" s="53" t="s">
        <v>506</v>
      </c>
      <c r="HF105" s="53"/>
      <c r="HG105" s="53" t="s">
        <v>506</v>
      </c>
      <c r="HH105" s="53"/>
      <c r="HI105" s="53" t="s">
        <v>506</v>
      </c>
      <c r="HJ105" s="53"/>
      <c r="HK105" s="53" t="s">
        <v>506</v>
      </c>
      <c r="HL105" s="53"/>
      <c r="HM105" s="53" t="s">
        <v>506</v>
      </c>
      <c r="HN105" s="53"/>
      <c r="HO105" s="53" t="s">
        <v>506</v>
      </c>
      <c r="HP105" s="53"/>
      <c r="HQ105" s="53" t="s">
        <v>506</v>
      </c>
      <c r="HR105" s="53"/>
      <c r="HS105" s="53" t="s">
        <v>506</v>
      </c>
      <c r="HT105" s="53"/>
      <c r="HU105" s="53" t="s">
        <v>506</v>
      </c>
      <c r="HV105" s="53"/>
      <c r="HW105" s="53">
        <v>0.16185502741296318</v>
      </c>
      <c r="HX105" s="53" t="s">
        <v>506</v>
      </c>
      <c r="HY105" s="53" t="s">
        <v>506</v>
      </c>
      <c r="HZ105" s="53" t="s">
        <v>506</v>
      </c>
      <c r="IA105" s="53" t="s">
        <v>506</v>
      </c>
      <c r="IB105" s="53" t="s">
        <v>506</v>
      </c>
      <c r="IC105" s="53" t="s">
        <v>506</v>
      </c>
      <c r="ID105" s="53" t="s">
        <v>506</v>
      </c>
      <c r="IE105" s="55"/>
      <c r="IF105" s="53" t="s">
        <v>506</v>
      </c>
      <c r="IG105" s="53" t="s">
        <v>506</v>
      </c>
      <c r="IH105" s="53" t="s">
        <v>506</v>
      </c>
      <c r="II105" s="53" t="s">
        <v>506</v>
      </c>
      <c r="IJ105" s="53" t="s">
        <v>506</v>
      </c>
      <c r="IK105" s="53" t="s">
        <v>506</v>
      </c>
      <c r="IL105" s="55"/>
      <c r="IM105" s="27"/>
      <c r="IN105" s="55"/>
      <c r="IO105" s="55"/>
      <c r="IP105" s="55"/>
      <c r="IQ105" s="55"/>
      <c r="IR105" s="55"/>
      <c r="IS105" s="55"/>
    </row>
    <row r="106" spans="1:255" ht="12.75">
      <c r="A106" t="s">
        <v>93</v>
      </c>
      <c r="B106" t="s">
        <v>201</v>
      </c>
      <c r="C106" t="s">
        <v>386</v>
      </c>
      <c r="D106">
        <v>813</v>
      </c>
      <c r="E106" t="s">
        <v>158</v>
      </c>
      <c r="F106" t="s">
        <v>106</v>
      </c>
      <c r="G106" s="1">
        <v>35643</v>
      </c>
      <c r="H106" t="s">
        <v>159</v>
      </c>
      <c r="J106" t="s">
        <v>209</v>
      </c>
      <c r="K106" t="s">
        <v>97</v>
      </c>
      <c r="L106" t="s">
        <v>98</v>
      </c>
      <c r="M106" t="s">
        <v>99</v>
      </c>
      <c r="N106" t="s">
        <v>99</v>
      </c>
      <c r="O106">
        <v>1</v>
      </c>
      <c r="P106" t="s">
        <v>204</v>
      </c>
      <c r="S106">
        <v>1</v>
      </c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BC106" s="26">
        <v>100</v>
      </c>
      <c r="BD106" s="26">
        <v>33</v>
      </c>
      <c r="BE106" s="26">
        <v>100</v>
      </c>
      <c r="BF106" s="26">
        <v>35.4</v>
      </c>
      <c r="BG106" s="26">
        <v>100</v>
      </c>
      <c r="BH106" s="26">
        <v>34.3</v>
      </c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>
        <v>100</v>
      </c>
      <c r="CA106" s="26">
        <v>34.2</v>
      </c>
      <c r="CB106" s="26"/>
      <c r="CC106" s="26"/>
      <c r="CD106" s="26" t="s">
        <v>506</v>
      </c>
      <c r="CE106" s="29"/>
      <c r="CF106" s="26" t="s">
        <v>506</v>
      </c>
      <c r="CG106" s="29"/>
      <c r="CH106" s="26" t="s">
        <v>506</v>
      </c>
      <c r="CI106" s="29"/>
      <c r="CJ106" s="26" t="s">
        <v>506</v>
      </c>
      <c r="CK106" s="29"/>
      <c r="CL106" s="26" t="s">
        <v>506</v>
      </c>
      <c r="CM106" s="29"/>
      <c r="CN106" s="26" t="s">
        <v>506</v>
      </c>
      <c r="CO106" s="29"/>
      <c r="CP106" s="26" t="s">
        <v>506</v>
      </c>
      <c r="CQ106" s="29"/>
      <c r="CR106" s="26" t="s">
        <v>506</v>
      </c>
      <c r="CS106" s="29"/>
      <c r="CT106" s="26" t="s">
        <v>506</v>
      </c>
      <c r="CU106" s="29"/>
      <c r="CV106" s="26"/>
      <c r="CW106" s="26"/>
      <c r="CX106" s="26" t="s">
        <v>506</v>
      </c>
      <c r="CY106" s="29"/>
      <c r="CZ106" s="26" t="s">
        <v>506</v>
      </c>
      <c r="DA106" s="29"/>
      <c r="DB106" s="26" t="s">
        <v>506</v>
      </c>
      <c r="DC106" s="29"/>
      <c r="DD106" s="26" t="s">
        <v>506</v>
      </c>
      <c r="DE106" s="29"/>
      <c r="DF106" s="26" t="s">
        <v>506</v>
      </c>
      <c r="DG106" s="29"/>
      <c r="DH106" s="26" t="s">
        <v>506</v>
      </c>
      <c r="DI106" s="29"/>
      <c r="DJ106" s="26" t="s">
        <v>506</v>
      </c>
      <c r="DK106" s="29"/>
      <c r="DL106" s="26" t="s">
        <v>506</v>
      </c>
      <c r="DM106" s="29"/>
      <c r="DN106" s="26" t="s">
        <v>506</v>
      </c>
      <c r="DO106" s="29"/>
      <c r="DP106" s="26"/>
      <c r="DQ106" s="26"/>
      <c r="DR106" s="26"/>
      <c r="DS106" s="26"/>
      <c r="DT106" s="26"/>
      <c r="DU106" s="26"/>
      <c r="DV106" s="26">
        <v>100</v>
      </c>
      <c r="DW106" s="26">
        <v>11.3</v>
      </c>
      <c r="DX106" s="26">
        <v>100</v>
      </c>
      <c r="DY106" s="26">
        <v>11.3</v>
      </c>
      <c r="DZ106" s="26">
        <v>100</v>
      </c>
      <c r="EA106" s="26">
        <v>11.5</v>
      </c>
      <c r="EB106" s="26"/>
      <c r="EC106" s="41"/>
      <c r="ED106" t="s">
        <v>206</v>
      </c>
      <c r="EE106" s="37">
        <f t="shared" si="9"/>
        <v>11.5</v>
      </c>
      <c r="EG106" s="37"/>
      <c r="EI106" s="37"/>
      <c r="EK106" s="37"/>
      <c r="EM106" s="37"/>
      <c r="EO106" s="37"/>
      <c r="EQ106" s="37"/>
      <c r="ES106" s="37"/>
      <c r="EU106" s="37"/>
      <c r="EW106" s="37"/>
      <c r="GS106" s="53">
        <v>0</v>
      </c>
      <c r="GT106" s="53">
        <v>0</v>
      </c>
      <c r="GU106" s="53"/>
      <c r="GV106" s="53">
        <f t="shared" si="10"/>
        <v>0</v>
      </c>
      <c r="GW106" s="53"/>
      <c r="GX106" s="53">
        <f t="shared" si="11"/>
      </c>
      <c r="GY106" s="53" t="s">
        <v>506</v>
      </c>
      <c r="GZ106" s="53"/>
      <c r="HA106" s="53" t="s">
        <v>506</v>
      </c>
      <c r="HB106" s="53"/>
      <c r="HC106" s="53" t="s">
        <v>506</v>
      </c>
      <c r="HD106" s="53"/>
      <c r="HE106" s="53" t="s">
        <v>506</v>
      </c>
      <c r="HF106" s="53"/>
      <c r="HG106" s="53" t="s">
        <v>506</v>
      </c>
      <c r="HH106" s="53"/>
      <c r="HI106" s="53" t="s">
        <v>506</v>
      </c>
      <c r="HJ106" s="53"/>
      <c r="HK106" s="53" t="s">
        <v>506</v>
      </c>
      <c r="HL106" s="53"/>
      <c r="HM106" s="53" t="s">
        <v>506</v>
      </c>
      <c r="HN106" s="53"/>
      <c r="HO106" s="53" t="s">
        <v>506</v>
      </c>
      <c r="HP106" s="53"/>
      <c r="HQ106" s="53" t="s">
        <v>506</v>
      </c>
      <c r="HR106" s="53"/>
      <c r="HS106" s="53" t="s">
        <v>506</v>
      </c>
      <c r="HT106" s="53"/>
      <c r="HU106" s="53" t="s">
        <v>506</v>
      </c>
      <c r="HV106" s="53"/>
      <c r="HW106" s="53" t="s">
        <v>506</v>
      </c>
      <c r="HX106" s="53" t="s">
        <v>506</v>
      </c>
      <c r="HY106" s="53" t="s">
        <v>506</v>
      </c>
      <c r="HZ106" s="53" t="s">
        <v>506</v>
      </c>
      <c r="IA106" s="53" t="s">
        <v>506</v>
      </c>
      <c r="IB106" s="53" t="s">
        <v>506</v>
      </c>
      <c r="IC106" s="53" t="s">
        <v>506</v>
      </c>
      <c r="ID106" s="53" t="s">
        <v>506</v>
      </c>
      <c r="IE106" s="55"/>
      <c r="IF106" s="53" t="s">
        <v>506</v>
      </c>
      <c r="IG106" s="53" t="s">
        <v>506</v>
      </c>
      <c r="IH106" s="53" t="s">
        <v>506</v>
      </c>
      <c r="II106" s="53" t="s">
        <v>506</v>
      </c>
      <c r="IJ106" s="53" t="s">
        <v>506</v>
      </c>
      <c r="IK106" s="53" t="s">
        <v>506</v>
      </c>
      <c r="IL106" s="55"/>
      <c r="IM106" s="27"/>
      <c r="IN106" s="55"/>
      <c r="IO106" s="55"/>
      <c r="IP106" s="55"/>
      <c r="IQ106" s="55"/>
      <c r="IR106" s="55"/>
      <c r="IS106" s="55"/>
    </row>
    <row r="107" spans="1:255" ht="12.75">
      <c r="A107" t="s">
        <v>93</v>
      </c>
      <c r="B107" t="s">
        <v>201</v>
      </c>
      <c r="C107" t="s">
        <v>436</v>
      </c>
      <c r="D107">
        <v>818</v>
      </c>
      <c r="E107" t="s">
        <v>410</v>
      </c>
      <c r="F107" t="s">
        <v>411</v>
      </c>
      <c r="G107" s="1">
        <v>35674</v>
      </c>
      <c r="H107" t="s">
        <v>365</v>
      </c>
      <c r="I107" t="s">
        <v>229</v>
      </c>
      <c r="K107" t="s">
        <v>97</v>
      </c>
      <c r="L107" t="s">
        <v>102</v>
      </c>
      <c r="M107" t="s">
        <v>99</v>
      </c>
      <c r="N107" t="s">
        <v>99</v>
      </c>
      <c r="O107">
        <v>1</v>
      </c>
      <c r="P107" t="s">
        <v>204</v>
      </c>
      <c r="S107">
        <v>1</v>
      </c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BC107" s="26">
        <v>100</v>
      </c>
      <c r="BD107" s="26">
        <v>175.916377</v>
      </c>
      <c r="BE107" s="26">
        <v>100</v>
      </c>
      <c r="BF107" s="26">
        <v>155.5824297</v>
      </c>
      <c r="BG107" s="26">
        <v>100</v>
      </c>
      <c r="BH107" s="26">
        <v>206.199453</v>
      </c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>
        <v>100</v>
      </c>
      <c r="CA107" s="26">
        <v>179.23</v>
      </c>
      <c r="CB107" s="26"/>
      <c r="CC107" s="26"/>
      <c r="CD107" s="26" t="s">
        <v>506</v>
      </c>
      <c r="CE107" s="29"/>
      <c r="CF107" s="26" t="s">
        <v>506</v>
      </c>
      <c r="CG107" s="29"/>
      <c r="CH107" s="26" t="s">
        <v>506</v>
      </c>
      <c r="CI107" s="29"/>
      <c r="CJ107" s="26" t="s">
        <v>506</v>
      </c>
      <c r="CK107" s="29"/>
      <c r="CL107" s="26" t="s">
        <v>506</v>
      </c>
      <c r="CM107" s="29"/>
      <c r="CN107" s="26" t="s">
        <v>506</v>
      </c>
      <c r="CO107" s="29"/>
      <c r="CP107" s="26" t="s">
        <v>506</v>
      </c>
      <c r="CQ107" s="29"/>
      <c r="CR107" s="26" t="s">
        <v>506</v>
      </c>
      <c r="CS107" s="29"/>
      <c r="CT107" s="26" t="s">
        <v>506</v>
      </c>
      <c r="CU107" s="29"/>
      <c r="CV107" s="26"/>
      <c r="CW107" s="26"/>
      <c r="CX107" s="26" t="s">
        <v>506</v>
      </c>
      <c r="CY107" s="29"/>
      <c r="CZ107" s="26" t="s">
        <v>506</v>
      </c>
      <c r="DA107" s="29"/>
      <c r="DB107" s="26" t="s">
        <v>506</v>
      </c>
      <c r="DC107" s="29"/>
      <c r="DD107" s="26" t="s">
        <v>506</v>
      </c>
      <c r="DE107" s="29"/>
      <c r="DF107" s="26" t="s">
        <v>506</v>
      </c>
      <c r="DG107" s="29"/>
      <c r="DH107" s="26" t="s">
        <v>506</v>
      </c>
      <c r="DI107" s="29"/>
      <c r="DJ107" s="26" t="s">
        <v>506</v>
      </c>
      <c r="DK107" s="29"/>
      <c r="DL107" s="26" t="s">
        <v>506</v>
      </c>
      <c r="DM107" s="29"/>
      <c r="DN107" s="26" t="s">
        <v>506</v>
      </c>
      <c r="DO107" s="29"/>
      <c r="DP107" s="26"/>
      <c r="DQ107" s="26"/>
      <c r="DR107" s="26"/>
      <c r="DS107" s="26"/>
      <c r="DT107" s="26"/>
      <c r="DU107" s="26"/>
      <c r="DV107" s="26">
        <v>100</v>
      </c>
      <c r="DW107" s="26">
        <v>59.74</v>
      </c>
      <c r="DX107" s="26">
        <v>100</v>
      </c>
      <c r="DY107" s="26">
        <v>59.74</v>
      </c>
      <c r="DZ107" s="26">
        <v>100</v>
      </c>
      <c r="EA107" s="26">
        <v>59.74</v>
      </c>
      <c r="EB107" s="26"/>
      <c r="EC107" s="41"/>
      <c r="ED107" t="s">
        <v>206</v>
      </c>
      <c r="EE107" s="37">
        <f t="shared" si="9"/>
        <v>59.74</v>
      </c>
      <c r="EG107" s="37"/>
      <c r="EI107" s="37"/>
      <c r="EK107" s="37"/>
      <c r="EM107" s="37"/>
      <c r="EO107" s="37"/>
      <c r="EQ107" s="37"/>
      <c r="ES107" s="37"/>
      <c r="EU107" s="37"/>
      <c r="EW107" s="37"/>
      <c r="GS107" s="53">
        <v>70.1214</v>
      </c>
      <c r="GT107" s="53">
        <v>0</v>
      </c>
      <c r="GU107" s="53">
        <v>70.12</v>
      </c>
      <c r="GV107" s="53">
        <f t="shared" si="10"/>
        <v>70.1214</v>
      </c>
      <c r="GW107" s="53">
        <v>82.42541799</v>
      </c>
      <c r="GX107" s="53">
        <f t="shared" si="11"/>
        <v>85.07254401610345</v>
      </c>
      <c r="GY107" s="53">
        <v>0.17232430186010886</v>
      </c>
      <c r="GZ107" s="53"/>
      <c r="HA107" s="53">
        <v>0.17518396863732916</v>
      </c>
      <c r="HB107" s="53"/>
      <c r="HC107" s="53">
        <v>0.2207915215965026</v>
      </c>
      <c r="HD107" s="53"/>
      <c r="HE107" s="53" t="s">
        <v>506</v>
      </c>
      <c r="HF107" s="53"/>
      <c r="HG107" s="53" t="s">
        <v>506</v>
      </c>
      <c r="HH107" s="53"/>
      <c r="HI107" s="53" t="s">
        <v>506</v>
      </c>
      <c r="HJ107" s="53"/>
      <c r="HK107" s="53" t="s">
        <v>506</v>
      </c>
      <c r="HL107" s="53"/>
      <c r="HM107" s="53" t="s">
        <v>506</v>
      </c>
      <c r="HN107" s="53"/>
      <c r="HO107" s="53" t="s">
        <v>506</v>
      </c>
      <c r="HP107" s="53"/>
      <c r="HQ107" s="53" t="s">
        <v>506</v>
      </c>
      <c r="HR107" s="53"/>
      <c r="HS107" s="53" t="s">
        <v>506</v>
      </c>
      <c r="HT107" s="53"/>
      <c r="HU107" s="53" t="s">
        <v>506</v>
      </c>
      <c r="HV107" s="53"/>
      <c r="HW107" s="53">
        <v>0.18973492780268375</v>
      </c>
      <c r="HX107" s="53" t="s">
        <v>506</v>
      </c>
      <c r="HY107" s="53" t="s">
        <v>506</v>
      </c>
      <c r="HZ107" s="53" t="s">
        <v>506</v>
      </c>
      <c r="IA107" s="53" t="s">
        <v>506</v>
      </c>
      <c r="IB107" s="53" t="s">
        <v>506</v>
      </c>
      <c r="IC107" s="53" t="s">
        <v>506</v>
      </c>
      <c r="ID107" s="53" t="s">
        <v>506</v>
      </c>
      <c r="IE107" s="55"/>
      <c r="IF107" s="53" t="s">
        <v>506</v>
      </c>
      <c r="IG107" s="53" t="s">
        <v>506</v>
      </c>
      <c r="IH107" s="53" t="s">
        <v>506</v>
      </c>
      <c r="II107" s="53" t="s">
        <v>506</v>
      </c>
      <c r="IJ107" s="53" t="s">
        <v>506</v>
      </c>
      <c r="IK107" s="53" t="s">
        <v>506</v>
      </c>
      <c r="IL107" s="55"/>
      <c r="IM107" s="27"/>
      <c r="IN107" s="55"/>
      <c r="IO107" s="55"/>
      <c r="IP107" s="55"/>
      <c r="IQ107" s="55"/>
      <c r="IR107" s="55"/>
      <c r="IS107" s="55"/>
    </row>
    <row r="108" spans="1:255" ht="12.75">
      <c r="A108" t="s">
        <v>93</v>
      </c>
      <c r="B108" t="s">
        <v>201</v>
      </c>
      <c r="C108" t="s">
        <v>409</v>
      </c>
      <c r="D108">
        <v>818</v>
      </c>
      <c r="E108" t="s">
        <v>410</v>
      </c>
      <c r="F108" t="s">
        <v>411</v>
      </c>
      <c r="G108" s="1">
        <v>34851</v>
      </c>
      <c r="H108" t="s">
        <v>365</v>
      </c>
      <c r="I108" t="s">
        <v>412</v>
      </c>
      <c r="J108" t="s">
        <v>99</v>
      </c>
      <c r="K108" t="s">
        <v>97</v>
      </c>
      <c r="L108" t="s">
        <v>102</v>
      </c>
      <c r="M108" t="s">
        <v>99</v>
      </c>
      <c r="N108" t="s">
        <v>99</v>
      </c>
      <c r="O108">
        <v>2</v>
      </c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>
        <v>100</v>
      </c>
      <c r="CA108" s="26">
        <v>56.9</v>
      </c>
      <c r="CB108" s="26"/>
      <c r="CC108" s="26"/>
      <c r="CD108" s="26" t="s">
        <v>506</v>
      </c>
      <c r="CE108" s="29"/>
      <c r="CF108" s="26" t="s">
        <v>506</v>
      </c>
      <c r="CG108" s="29"/>
      <c r="CH108" s="26" t="s">
        <v>506</v>
      </c>
      <c r="CI108" s="29"/>
      <c r="CJ108" s="26" t="s">
        <v>506</v>
      </c>
      <c r="CK108" s="29"/>
      <c r="CL108" s="26" t="s">
        <v>506</v>
      </c>
      <c r="CM108" s="29"/>
      <c r="CN108" s="26" t="s">
        <v>506</v>
      </c>
      <c r="CO108" s="29"/>
      <c r="CP108" s="26" t="s">
        <v>506</v>
      </c>
      <c r="CQ108" s="29"/>
      <c r="CR108" s="26" t="s">
        <v>506</v>
      </c>
      <c r="CS108" s="29"/>
      <c r="CT108" s="26" t="s">
        <v>506</v>
      </c>
      <c r="CU108" s="29"/>
      <c r="CV108" s="26"/>
      <c r="CW108" s="26"/>
      <c r="CX108" s="26" t="s">
        <v>506</v>
      </c>
      <c r="CY108" s="29"/>
      <c r="CZ108" s="26" t="s">
        <v>506</v>
      </c>
      <c r="DA108" s="29"/>
      <c r="DB108" s="26" t="s">
        <v>506</v>
      </c>
      <c r="DC108" s="29"/>
      <c r="DD108" s="26" t="s">
        <v>506</v>
      </c>
      <c r="DE108" s="29"/>
      <c r="DF108" s="26" t="s">
        <v>506</v>
      </c>
      <c r="DG108" s="29"/>
      <c r="DH108" s="26" t="s">
        <v>506</v>
      </c>
      <c r="DI108" s="29"/>
      <c r="DJ108" s="26" t="s">
        <v>506</v>
      </c>
      <c r="DK108" s="29"/>
      <c r="DL108" s="26" t="s">
        <v>506</v>
      </c>
      <c r="DM108" s="29"/>
      <c r="DN108" s="26" t="s">
        <v>506</v>
      </c>
      <c r="DO108" s="29"/>
      <c r="DP108" s="26"/>
      <c r="DQ108" s="26"/>
      <c r="DR108" s="26"/>
      <c r="DS108" s="26"/>
      <c r="DT108" s="26"/>
      <c r="DU108" s="26"/>
      <c r="DV108" s="26">
        <v>100</v>
      </c>
      <c r="DW108" s="26">
        <v>81.4</v>
      </c>
      <c r="DX108" s="26">
        <v>100</v>
      </c>
      <c r="DY108" s="26">
        <v>16.2</v>
      </c>
      <c r="DZ108" s="26">
        <v>100</v>
      </c>
      <c r="EA108" s="26">
        <v>16.2</v>
      </c>
      <c r="EB108" s="26"/>
      <c r="EC108" s="41"/>
      <c r="ED108" t="s">
        <v>206</v>
      </c>
      <c r="EE108" s="37">
        <f t="shared" si="9"/>
        <v>16.2</v>
      </c>
      <c r="EG108" s="37"/>
      <c r="EI108" s="37"/>
      <c r="EK108" s="37"/>
      <c r="EM108" s="37"/>
      <c r="EO108" s="37"/>
      <c r="EQ108" s="37"/>
      <c r="ES108" s="37"/>
      <c r="EU108" s="37"/>
      <c r="EW108" s="37"/>
      <c r="GS108" s="53">
        <v>43.945</v>
      </c>
      <c r="GT108" s="53">
        <v>0</v>
      </c>
      <c r="GU108" s="53">
        <v>48.45</v>
      </c>
      <c r="GV108" s="53">
        <f t="shared" si="10"/>
        <v>43.945</v>
      </c>
      <c r="GW108" s="53">
        <v>188.5169877</v>
      </c>
      <c r="GX108" s="53">
        <f t="shared" si="11"/>
        <v>23.31089655958894</v>
      </c>
      <c r="GY108" s="53" t="s">
        <v>506</v>
      </c>
      <c r="GZ108" s="53"/>
      <c r="HA108" s="53" t="s">
        <v>506</v>
      </c>
      <c r="HB108" s="53"/>
      <c r="HC108" s="53" t="s">
        <v>506</v>
      </c>
      <c r="HD108" s="53"/>
      <c r="HE108" s="53" t="s">
        <v>506</v>
      </c>
      <c r="HF108" s="53"/>
      <c r="HG108" s="53" t="s">
        <v>506</v>
      </c>
      <c r="HH108" s="53"/>
      <c r="HI108" s="53" t="s">
        <v>506</v>
      </c>
      <c r="HJ108" s="53"/>
      <c r="HK108" s="53" t="s">
        <v>506</v>
      </c>
      <c r="HL108" s="53"/>
      <c r="HM108" s="53" t="s">
        <v>506</v>
      </c>
      <c r="HN108" s="53"/>
      <c r="HO108" s="53" t="s">
        <v>506</v>
      </c>
      <c r="HP108" s="53"/>
      <c r="HQ108" s="53" t="s">
        <v>506</v>
      </c>
      <c r="HR108" s="53"/>
      <c r="HS108" s="53" t="s">
        <v>506</v>
      </c>
      <c r="HT108" s="53"/>
      <c r="HU108" s="53" t="s">
        <v>506</v>
      </c>
      <c r="HV108" s="53"/>
      <c r="HW108" s="53">
        <v>0.41117726922803804</v>
      </c>
      <c r="HX108" s="53" t="s">
        <v>506</v>
      </c>
      <c r="HY108" s="53" t="s">
        <v>506</v>
      </c>
      <c r="HZ108" s="53" t="s">
        <v>506</v>
      </c>
      <c r="IA108" s="53" t="s">
        <v>506</v>
      </c>
      <c r="IB108" s="53" t="s">
        <v>506</v>
      </c>
      <c r="IC108" s="53" t="s">
        <v>506</v>
      </c>
      <c r="ID108" s="53" t="s">
        <v>506</v>
      </c>
      <c r="IE108" s="55"/>
      <c r="IF108" s="53" t="s">
        <v>506</v>
      </c>
      <c r="IG108" s="53" t="s">
        <v>506</v>
      </c>
      <c r="IH108" s="53" t="s">
        <v>506</v>
      </c>
      <c r="II108" s="53" t="s">
        <v>506</v>
      </c>
      <c r="IJ108" s="53" t="s">
        <v>506</v>
      </c>
      <c r="IK108" s="53" t="s">
        <v>506</v>
      </c>
      <c r="IL108" s="55"/>
      <c r="IM108" s="27"/>
      <c r="IN108" s="55"/>
      <c r="IO108" s="55"/>
      <c r="IP108" s="55"/>
      <c r="IQ108" s="55"/>
      <c r="IR108" s="55"/>
      <c r="IS108" s="55"/>
    </row>
    <row r="109" spans="1:255" ht="12.75">
      <c r="A109" t="s">
        <v>93</v>
      </c>
      <c r="B109" t="s">
        <v>201</v>
      </c>
      <c r="C109" t="s">
        <v>444</v>
      </c>
      <c r="D109">
        <v>818</v>
      </c>
      <c r="E109" t="s">
        <v>410</v>
      </c>
      <c r="F109" t="s">
        <v>411</v>
      </c>
      <c r="G109" s="1">
        <v>35947</v>
      </c>
      <c r="H109" t="s">
        <v>365</v>
      </c>
      <c r="I109" t="s">
        <v>445</v>
      </c>
      <c r="J109" t="s">
        <v>99</v>
      </c>
      <c r="K109" t="s">
        <v>97</v>
      </c>
      <c r="L109" t="s">
        <v>102</v>
      </c>
      <c r="M109" t="s">
        <v>99</v>
      </c>
      <c r="N109" t="s">
        <v>99</v>
      </c>
      <c r="O109">
        <v>1</v>
      </c>
      <c r="P109" t="s">
        <v>204</v>
      </c>
      <c r="S109">
        <v>1</v>
      </c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BC109" s="26">
        <v>100</v>
      </c>
      <c r="BD109" s="26">
        <v>228.9</v>
      </c>
      <c r="BE109" s="26">
        <v>100</v>
      </c>
      <c r="BF109" s="26">
        <v>280.7</v>
      </c>
      <c r="BG109" s="26">
        <v>100</v>
      </c>
      <c r="BH109" s="26">
        <v>505.2</v>
      </c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>
        <v>100</v>
      </c>
      <c r="CA109" s="26">
        <v>338.3</v>
      </c>
      <c r="CB109" s="26"/>
      <c r="CC109" s="26"/>
      <c r="CD109" s="26" t="s">
        <v>506</v>
      </c>
      <c r="CE109" s="29"/>
      <c r="CF109" s="26" t="s">
        <v>506</v>
      </c>
      <c r="CG109" s="29"/>
      <c r="CH109" s="26" t="s">
        <v>506</v>
      </c>
      <c r="CI109" s="29"/>
      <c r="CJ109" s="26" t="s">
        <v>506</v>
      </c>
      <c r="CK109" s="29"/>
      <c r="CL109" s="26" t="s">
        <v>506</v>
      </c>
      <c r="CM109" s="29"/>
      <c r="CN109" s="26" t="s">
        <v>506</v>
      </c>
      <c r="CO109" s="29"/>
      <c r="CP109" s="26" t="s">
        <v>506</v>
      </c>
      <c r="CQ109" s="29"/>
      <c r="CR109" s="26" t="s">
        <v>506</v>
      </c>
      <c r="CS109" s="29"/>
      <c r="CT109" s="26" t="s">
        <v>506</v>
      </c>
      <c r="CU109" s="29"/>
      <c r="CV109" s="26"/>
      <c r="CW109" s="26"/>
      <c r="CX109" s="26" t="s">
        <v>506</v>
      </c>
      <c r="CY109" s="29"/>
      <c r="CZ109" s="26" t="s">
        <v>506</v>
      </c>
      <c r="DA109" s="29"/>
      <c r="DB109" s="26" t="s">
        <v>506</v>
      </c>
      <c r="DC109" s="29"/>
      <c r="DD109" s="26" t="s">
        <v>506</v>
      </c>
      <c r="DE109" s="29"/>
      <c r="DF109" s="26" t="s">
        <v>506</v>
      </c>
      <c r="DG109" s="29"/>
      <c r="DH109" s="26" t="s">
        <v>506</v>
      </c>
      <c r="DI109" s="29"/>
      <c r="DJ109" s="26" t="s">
        <v>506</v>
      </c>
      <c r="DK109" s="29"/>
      <c r="DL109" s="26" t="s">
        <v>506</v>
      </c>
      <c r="DM109" s="29"/>
      <c r="DN109" s="26" t="s">
        <v>506</v>
      </c>
      <c r="DO109" s="29"/>
      <c r="DP109" s="26"/>
      <c r="DQ109" s="26"/>
      <c r="DR109" s="26"/>
      <c r="DS109" s="26"/>
      <c r="DT109" s="26"/>
      <c r="DU109" s="26"/>
      <c r="DV109" s="26">
        <v>100</v>
      </c>
      <c r="DW109" s="26">
        <v>163.7</v>
      </c>
      <c r="DX109" s="26">
        <v>100</v>
      </c>
      <c r="DY109" s="26">
        <v>163.7</v>
      </c>
      <c r="DZ109" s="26">
        <v>100</v>
      </c>
      <c r="EA109" s="26">
        <v>163.7</v>
      </c>
      <c r="EB109" s="26"/>
      <c r="EC109" s="41"/>
      <c r="ED109" t="s">
        <v>206</v>
      </c>
      <c r="EE109" s="37">
        <f t="shared" si="9"/>
        <v>163.7</v>
      </c>
      <c r="EG109" s="37"/>
      <c r="EI109" s="37"/>
      <c r="EK109" s="37"/>
      <c r="EM109" s="37"/>
      <c r="EO109" s="37"/>
      <c r="EQ109" s="37"/>
      <c r="ES109" s="37"/>
      <c r="EU109" s="37"/>
      <c r="EW109" s="37"/>
      <c r="GS109" s="53">
        <v>48.0864</v>
      </c>
      <c r="GT109" s="53">
        <v>0</v>
      </c>
      <c r="GU109" s="53">
        <v>85.21</v>
      </c>
      <c r="GV109" s="53">
        <f t="shared" si="10"/>
        <v>48.0864</v>
      </c>
      <c r="GW109" s="53">
        <v>180.7603598</v>
      </c>
      <c r="GX109" s="53">
        <f t="shared" si="11"/>
        <v>26.602292700238362</v>
      </c>
      <c r="GY109" s="53">
        <v>0.44363291291175844</v>
      </c>
      <c r="GZ109" s="53"/>
      <c r="HA109" s="53">
        <v>0.43344611114484555</v>
      </c>
      <c r="HB109" s="53"/>
      <c r="HC109" s="53">
        <v>1.1697431878912152</v>
      </c>
      <c r="HD109" s="53"/>
      <c r="HE109" s="53" t="s">
        <v>506</v>
      </c>
      <c r="HF109" s="53"/>
      <c r="HG109" s="53" t="s">
        <v>506</v>
      </c>
      <c r="HH109" s="53"/>
      <c r="HI109" s="53" t="s">
        <v>506</v>
      </c>
      <c r="HJ109" s="53"/>
      <c r="HK109" s="53" t="s">
        <v>506</v>
      </c>
      <c r="HL109" s="53"/>
      <c r="HM109" s="53" t="s">
        <v>506</v>
      </c>
      <c r="HN109" s="53"/>
      <c r="HO109" s="53" t="s">
        <v>506</v>
      </c>
      <c r="HP109" s="53"/>
      <c r="HQ109" s="53" t="s">
        <v>506</v>
      </c>
      <c r="HR109" s="53"/>
      <c r="HS109" s="53" t="s">
        <v>506</v>
      </c>
      <c r="HT109" s="53"/>
      <c r="HU109" s="53" t="s">
        <v>506</v>
      </c>
      <c r="HV109" s="53"/>
      <c r="HW109" s="53">
        <v>0.685178514027959</v>
      </c>
      <c r="HX109" s="53" t="s">
        <v>506</v>
      </c>
      <c r="HY109" s="53" t="s">
        <v>506</v>
      </c>
      <c r="HZ109" s="53" t="s">
        <v>506</v>
      </c>
      <c r="IA109" s="53" t="s">
        <v>506</v>
      </c>
      <c r="IB109" s="53" t="s">
        <v>506</v>
      </c>
      <c r="IC109" s="53" t="s">
        <v>506</v>
      </c>
      <c r="ID109" s="53" t="s">
        <v>506</v>
      </c>
      <c r="IE109" s="55"/>
      <c r="IF109" s="53" t="s">
        <v>506</v>
      </c>
      <c r="IG109" s="53" t="s">
        <v>506</v>
      </c>
      <c r="IH109" s="53" t="s">
        <v>506</v>
      </c>
      <c r="II109" s="53" t="s">
        <v>506</v>
      </c>
      <c r="IJ109" s="53" t="s">
        <v>506</v>
      </c>
      <c r="IK109" s="53" t="s">
        <v>506</v>
      </c>
      <c r="IL109" s="55"/>
      <c r="IM109" s="27"/>
      <c r="IN109" s="55"/>
      <c r="IO109" s="55"/>
      <c r="IP109" s="55"/>
      <c r="IQ109" s="55"/>
      <c r="IR109" s="55"/>
      <c r="IS109" s="55"/>
    </row>
    <row r="110" spans="1:255" ht="12.75">
      <c r="A110" t="s">
        <v>93</v>
      </c>
      <c r="B110" t="s">
        <v>201</v>
      </c>
      <c r="C110" t="s">
        <v>329</v>
      </c>
      <c r="D110">
        <v>822</v>
      </c>
      <c r="E110" t="s">
        <v>190</v>
      </c>
      <c r="F110" t="s">
        <v>191</v>
      </c>
      <c r="G110" s="1">
        <v>35612</v>
      </c>
      <c r="H110" t="s">
        <v>96</v>
      </c>
      <c r="I110" t="s">
        <v>330</v>
      </c>
      <c r="J110" t="s">
        <v>99</v>
      </c>
      <c r="K110" t="s">
        <v>97</v>
      </c>
      <c r="L110" t="s">
        <v>98</v>
      </c>
      <c r="M110" t="s">
        <v>99</v>
      </c>
      <c r="N110" t="s">
        <v>99</v>
      </c>
      <c r="O110">
        <v>1</v>
      </c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BC110" s="26">
        <v>100</v>
      </c>
      <c r="BD110" s="26">
        <v>137.8</v>
      </c>
      <c r="BE110" s="26">
        <v>100</v>
      </c>
      <c r="BF110" s="26">
        <v>139.6</v>
      </c>
      <c r="BG110" s="26">
        <v>100</v>
      </c>
      <c r="BH110" s="26">
        <v>140.7</v>
      </c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>
        <v>100</v>
      </c>
      <c r="CA110" s="26">
        <v>139.4</v>
      </c>
      <c r="CB110" s="26"/>
      <c r="CC110" s="26"/>
      <c r="CD110" s="26" t="s">
        <v>506</v>
      </c>
      <c r="CE110" s="29"/>
      <c r="CF110" s="26" t="s">
        <v>506</v>
      </c>
      <c r="CG110" s="29"/>
      <c r="CH110" s="26" t="s">
        <v>506</v>
      </c>
      <c r="CI110" s="29"/>
      <c r="CJ110" s="26" t="s">
        <v>506</v>
      </c>
      <c r="CK110" s="29"/>
      <c r="CL110" s="26" t="s">
        <v>506</v>
      </c>
      <c r="CM110" s="29"/>
      <c r="CN110" s="26" t="s">
        <v>506</v>
      </c>
      <c r="CO110" s="29"/>
      <c r="CP110" s="26" t="s">
        <v>506</v>
      </c>
      <c r="CQ110" s="29"/>
      <c r="CR110" s="26" t="s">
        <v>506</v>
      </c>
      <c r="CS110" s="29"/>
      <c r="CT110" s="26" t="s">
        <v>506</v>
      </c>
      <c r="CU110" s="29"/>
      <c r="CV110" s="26"/>
      <c r="CW110" s="26"/>
      <c r="CX110" s="26" t="s">
        <v>506</v>
      </c>
      <c r="CY110" s="29"/>
      <c r="CZ110" s="26" t="s">
        <v>506</v>
      </c>
      <c r="DA110" s="29"/>
      <c r="DB110" s="26" t="s">
        <v>506</v>
      </c>
      <c r="DC110" s="29"/>
      <c r="DD110" s="26" t="s">
        <v>506</v>
      </c>
      <c r="DE110" s="29"/>
      <c r="DF110" s="26" t="s">
        <v>506</v>
      </c>
      <c r="DG110" s="29"/>
      <c r="DH110" s="26" t="s">
        <v>506</v>
      </c>
      <c r="DI110" s="29"/>
      <c r="DJ110" s="26" t="s">
        <v>506</v>
      </c>
      <c r="DK110" s="29"/>
      <c r="DL110" s="26" t="s">
        <v>506</v>
      </c>
      <c r="DM110" s="29"/>
      <c r="DN110" s="26" t="s">
        <v>506</v>
      </c>
      <c r="DO110" s="29"/>
      <c r="DP110" s="26"/>
      <c r="DQ110" s="26"/>
      <c r="DR110" s="26"/>
      <c r="DS110" s="26"/>
      <c r="DT110" s="26"/>
      <c r="DU110" s="26"/>
      <c r="DV110" s="26">
        <v>100</v>
      </c>
      <c r="DW110" s="26">
        <v>221.6</v>
      </c>
      <c r="DX110" s="26">
        <v>100</v>
      </c>
      <c r="DY110" s="26">
        <v>3.9</v>
      </c>
      <c r="DZ110" s="26">
        <v>100</v>
      </c>
      <c r="EA110" s="26">
        <v>53.3</v>
      </c>
      <c r="EB110" s="26"/>
      <c r="EC110" s="41"/>
      <c r="ED110" t="s">
        <v>206</v>
      </c>
      <c r="EE110" s="37">
        <f t="shared" si="9"/>
        <v>53.3</v>
      </c>
      <c r="EG110" s="37"/>
      <c r="EI110" s="37"/>
      <c r="EK110" s="37"/>
      <c r="EM110" s="37"/>
      <c r="EO110" s="37"/>
      <c r="EQ110" s="37"/>
      <c r="ES110" s="37"/>
      <c r="EU110" s="37"/>
      <c r="EW110" s="37"/>
      <c r="GS110" s="53">
        <v>44.16507937</v>
      </c>
      <c r="GT110" s="53">
        <v>0</v>
      </c>
      <c r="GU110" s="53">
        <v>44.17</v>
      </c>
      <c r="GV110" s="53">
        <f t="shared" si="10"/>
        <v>44.16507937</v>
      </c>
      <c r="GW110" s="53">
        <v>44.07306878</v>
      </c>
      <c r="GX110" s="53">
        <f t="shared" si="11"/>
        <v>100.20876828536558</v>
      </c>
      <c r="GY110" s="53">
        <v>0.11596143172562622</v>
      </c>
      <c r="GZ110" s="53"/>
      <c r="HA110" s="53">
        <v>0.11747616741271119</v>
      </c>
      <c r="HB110" s="53"/>
      <c r="HC110" s="53">
        <v>0.11840183921087012</v>
      </c>
      <c r="HD110" s="53"/>
      <c r="HE110" s="53" t="s">
        <v>506</v>
      </c>
      <c r="HF110" s="53"/>
      <c r="HG110" s="53" t="s">
        <v>506</v>
      </c>
      <c r="HH110" s="53"/>
      <c r="HI110" s="53" t="s">
        <v>506</v>
      </c>
      <c r="HJ110" s="53"/>
      <c r="HK110" s="53" t="s">
        <v>506</v>
      </c>
      <c r="HL110" s="53"/>
      <c r="HM110" s="53" t="s">
        <v>506</v>
      </c>
      <c r="HN110" s="53"/>
      <c r="HO110" s="53" t="s">
        <v>506</v>
      </c>
      <c r="HP110" s="53"/>
      <c r="HQ110" s="53" t="s">
        <v>506</v>
      </c>
      <c r="HR110" s="53"/>
      <c r="HS110" s="53" t="s">
        <v>506</v>
      </c>
      <c r="HT110" s="53"/>
      <c r="HU110" s="53" t="s">
        <v>506</v>
      </c>
      <c r="HV110" s="53"/>
      <c r="HW110" s="53">
        <v>0.11706347204092216</v>
      </c>
      <c r="HX110" s="53" t="s">
        <v>506</v>
      </c>
      <c r="HY110" s="53" t="s">
        <v>506</v>
      </c>
      <c r="HZ110" s="53" t="s">
        <v>506</v>
      </c>
      <c r="IA110" s="53" t="s">
        <v>506</v>
      </c>
      <c r="IB110" s="53" t="s">
        <v>506</v>
      </c>
      <c r="IC110" s="53" t="s">
        <v>506</v>
      </c>
      <c r="ID110" s="53" t="s">
        <v>506</v>
      </c>
      <c r="IE110" s="55"/>
      <c r="IF110" s="53" t="s">
        <v>506</v>
      </c>
      <c r="IG110" s="53" t="s">
        <v>506</v>
      </c>
      <c r="IH110" s="53" t="s">
        <v>506</v>
      </c>
      <c r="II110" s="53" t="s">
        <v>506</v>
      </c>
      <c r="IJ110" s="53" t="s">
        <v>506</v>
      </c>
      <c r="IK110" s="53" t="s">
        <v>506</v>
      </c>
      <c r="IL110" s="55"/>
      <c r="IM110" s="27"/>
      <c r="IN110" s="55"/>
      <c r="IO110" s="55"/>
      <c r="IP110" s="55"/>
      <c r="IQ110" s="55"/>
      <c r="IR110" s="55"/>
      <c r="IS110" s="55"/>
    </row>
    <row r="111" spans="1:255" ht="12.75">
      <c r="A111" t="s">
        <v>93</v>
      </c>
      <c r="B111" t="s">
        <v>201</v>
      </c>
      <c r="C111" t="s">
        <v>329</v>
      </c>
      <c r="D111" t="s">
        <v>192</v>
      </c>
      <c r="E111" t="s">
        <v>190</v>
      </c>
      <c r="F111" t="s">
        <v>191</v>
      </c>
      <c r="G111" s="1">
        <v>35612</v>
      </c>
      <c r="H111" t="s">
        <v>96</v>
      </c>
      <c r="I111" t="s">
        <v>330</v>
      </c>
      <c r="J111" t="s">
        <v>99</v>
      </c>
      <c r="K111" t="s">
        <v>97</v>
      </c>
      <c r="L111" t="s">
        <v>98</v>
      </c>
      <c r="M111" t="s">
        <v>99</v>
      </c>
      <c r="N111" t="s">
        <v>99</v>
      </c>
      <c r="O111">
        <v>1</v>
      </c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BC111" s="26">
        <v>100</v>
      </c>
      <c r="BD111" s="26">
        <v>137.8</v>
      </c>
      <c r="BE111" s="26">
        <v>100</v>
      </c>
      <c r="BF111" s="26">
        <v>139.6</v>
      </c>
      <c r="BG111" s="26">
        <v>100</v>
      </c>
      <c r="BH111" s="26">
        <v>140.7</v>
      </c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>
        <v>100</v>
      </c>
      <c r="CA111" s="26">
        <v>139.4</v>
      </c>
      <c r="CB111" s="26"/>
      <c r="CC111" s="26"/>
      <c r="CD111" s="26" t="s">
        <v>506</v>
      </c>
      <c r="CE111" s="29"/>
      <c r="CF111" s="26" t="s">
        <v>506</v>
      </c>
      <c r="CG111" s="29"/>
      <c r="CH111" s="26" t="s">
        <v>506</v>
      </c>
      <c r="CI111" s="29"/>
      <c r="CJ111" s="26" t="s">
        <v>506</v>
      </c>
      <c r="CK111" s="29"/>
      <c r="CL111" s="26" t="s">
        <v>506</v>
      </c>
      <c r="CM111" s="29"/>
      <c r="CN111" s="26" t="s">
        <v>506</v>
      </c>
      <c r="CO111" s="29"/>
      <c r="CP111" s="26" t="s">
        <v>506</v>
      </c>
      <c r="CQ111" s="29"/>
      <c r="CR111" s="26" t="s">
        <v>506</v>
      </c>
      <c r="CS111" s="29"/>
      <c r="CT111" s="26" t="s">
        <v>506</v>
      </c>
      <c r="CU111" s="29"/>
      <c r="CV111" s="26"/>
      <c r="CW111" s="26"/>
      <c r="CX111" s="26" t="s">
        <v>506</v>
      </c>
      <c r="CY111" s="29"/>
      <c r="CZ111" s="26" t="s">
        <v>506</v>
      </c>
      <c r="DA111" s="29"/>
      <c r="DB111" s="26" t="s">
        <v>506</v>
      </c>
      <c r="DC111" s="29"/>
      <c r="DD111" s="26" t="s">
        <v>506</v>
      </c>
      <c r="DE111" s="29"/>
      <c r="DF111" s="26" t="s">
        <v>506</v>
      </c>
      <c r="DG111" s="29"/>
      <c r="DH111" s="26" t="s">
        <v>506</v>
      </c>
      <c r="DI111" s="29"/>
      <c r="DJ111" s="26" t="s">
        <v>506</v>
      </c>
      <c r="DK111" s="29"/>
      <c r="DL111" s="26" t="s">
        <v>506</v>
      </c>
      <c r="DM111" s="29"/>
      <c r="DN111" s="26" t="s">
        <v>506</v>
      </c>
      <c r="DO111" s="29"/>
      <c r="DP111" s="26"/>
      <c r="DQ111" s="26"/>
      <c r="DR111" s="26"/>
      <c r="DS111" s="26"/>
      <c r="DT111" s="26"/>
      <c r="DU111" s="26"/>
      <c r="DV111" s="26">
        <v>100</v>
      </c>
      <c r="DW111" s="26">
        <v>221.6</v>
      </c>
      <c r="DX111" s="26">
        <v>100</v>
      </c>
      <c r="DY111" s="26">
        <v>3.9</v>
      </c>
      <c r="DZ111" s="26">
        <v>100</v>
      </c>
      <c r="EA111" s="26">
        <v>53.3</v>
      </c>
      <c r="EB111" s="26"/>
      <c r="EC111" s="41"/>
      <c r="ED111" t="s">
        <v>206</v>
      </c>
      <c r="EE111" s="37">
        <f t="shared" si="9"/>
        <v>53.3</v>
      </c>
      <c r="EG111" s="37"/>
      <c r="EI111" s="37"/>
      <c r="EK111" s="37"/>
      <c r="EM111" s="37"/>
      <c r="EO111" s="37"/>
      <c r="EQ111" s="37"/>
      <c r="ES111" s="37"/>
      <c r="EU111" s="37"/>
      <c r="EW111" s="37"/>
      <c r="GS111" s="53">
        <v>44.16507937</v>
      </c>
      <c r="GT111" s="53">
        <v>0</v>
      </c>
      <c r="GU111" s="53">
        <v>44.17</v>
      </c>
      <c r="GV111" s="53">
        <f t="shared" si="10"/>
        <v>44.16507937</v>
      </c>
      <c r="GW111" s="53">
        <v>44.07306878</v>
      </c>
      <c r="GX111" s="53">
        <f t="shared" si="11"/>
        <v>100.20876828536558</v>
      </c>
      <c r="GY111" s="53">
        <v>0.11596143172562622</v>
      </c>
      <c r="GZ111" s="53"/>
      <c r="HA111" s="53">
        <v>0.11747616741271119</v>
      </c>
      <c r="HB111" s="53"/>
      <c r="HC111" s="53">
        <v>0.11840183921087012</v>
      </c>
      <c r="HD111" s="53"/>
      <c r="HE111" s="53" t="s">
        <v>506</v>
      </c>
      <c r="HF111" s="53"/>
      <c r="HG111" s="53" t="s">
        <v>506</v>
      </c>
      <c r="HH111" s="53"/>
      <c r="HI111" s="53" t="s">
        <v>506</v>
      </c>
      <c r="HJ111" s="53"/>
      <c r="HK111" s="53" t="s">
        <v>506</v>
      </c>
      <c r="HL111" s="53"/>
      <c r="HM111" s="53" t="s">
        <v>506</v>
      </c>
      <c r="HN111" s="53"/>
      <c r="HO111" s="53" t="s">
        <v>506</v>
      </c>
      <c r="HP111" s="53"/>
      <c r="HQ111" s="53" t="s">
        <v>506</v>
      </c>
      <c r="HR111" s="53"/>
      <c r="HS111" s="53" t="s">
        <v>506</v>
      </c>
      <c r="HT111" s="53"/>
      <c r="HU111" s="53" t="s">
        <v>506</v>
      </c>
      <c r="HV111" s="53"/>
      <c r="HW111" s="53">
        <v>0.11706347204092216</v>
      </c>
      <c r="HX111" s="53" t="s">
        <v>506</v>
      </c>
      <c r="HY111" s="53" t="s">
        <v>506</v>
      </c>
      <c r="HZ111" s="53" t="s">
        <v>506</v>
      </c>
      <c r="IA111" s="53" t="s">
        <v>506</v>
      </c>
      <c r="IB111" s="53" t="s">
        <v>506</v>
      </c>
      <c r="IC111" s="53" t="s">
        <v>506</v>
      </c>
      <c r="ID111" s="53" t="s">
        <v>506</v>
      </c>
      <c r="IE111" s="55"/>
      <c r="IF111" s="53" t="s">
        <v>506</v>
      </c>
      <c r="IG111" s="53" t="s">
        <v>506</v>
      </c>
      <c r="IH111" s="53" t="s">
        <v>506</v>
      </c>
      <c r="II111" s="53" t="s">
        <v>506</v>
      </c>
      <c r="IJ111" s="53" t="s">
        <v>506</v>
      </c>
      <c r="IK111" s="53" t="s">
        <v>506</v>
      </c>
      <c r="IL111" s="55"/>
      <c r="IM111" s="27"/>
      <c r="IN111" s="55"/>
      <c r="IO111" s="55"/>
      <c r="IP111" s="55"/>
      <c r="IQ111" s="55"/>
      <c r="IR111" s="55"/>
      <c r="IS111" s="55"/>
    </row>
    <row r="112" spans="1:255" ht="12.75">
      <c r="A112" t="s">
        <v>93</v>
      </c>
      <c r="B112" t="s">
        <v>201</v>
      </c>
      <c r="C112" t="s">
        <v>238</v>
      </c>
      <c r="D112">
        <v>828</v>
      </c>
      <c r="E112" t="s">
        <v>119</v>
      </c>
      <c r="F112" t="s">
        <v>120</v>
      </c>
      <c r="G112" s="1">
        <v>35521</v>
      </c>
      <c r="H112" t="s">
        <v>96</v>
      </c>
      <c r="I112" t="s">
        <v>239</v>
      </c>
      <c r="J112" t="s">
        <v>99</v>
      </c>
      <c r="K112" t="s">
        <v>97</v>
      </c>
      <c r="L112" t="s">
        <v>98</v>
      </c>
      <c r="M112" t="s">
        <v>99</v>
      </c>
      <c r="N112" t="s">
        <v>99</v>
      </c>
      <c r="O112">
        <v>1</v>
      </c>
      <c r="P112" t="s">
        <v>204</v>
      </c>
      <c r="S112">
        <v>1</v>
      </c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BC112" s="26">
        <v>100</v>
      </c>
      <c r="BD112" s="26">
        <v>6</v>
      </c>
      <c r="BE112" s="26">
        <v>100</v>
      </c>
      <c r="BF112" s="26">
        <v>5.8</v>
      </c>
      <c r="BG112" s="26">
        <v>100</v>
      </c>
      <c r="BH112" s="26">
        <v>5.5</v>
      </c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>
        <v>100</v>
      </c>
      <c r="CA112" s="26">
        <v>5.8</v>
      </c>
      <c r="CB112" s="26"/>
      <c r="CC112" s="26"/>
      <c r="CD112" s="26" t="s">
        <v>506</v>
      </c>
      <c r="CE112" s="29"/>
      <c r="CF112" s="26" t="s">
        <v>506</v>
      </c>
      <c r="CG112" s="29"/>
      <c r="CH112" s="26" t="s">
        <v>506</v>
      </c>
      <c r="CI112" s="29"/>
      <c r="CJ112" s="26" t="s">
        <v>506</v>
      </c>
      <c r="CK112" s="29"/>
      <c r="CL112" s="26" t="s">
        <v>506</v>
      </c>
      <c r="CM112" s="29"/>
      <c r="CN112" s="26" t="s">
        <v>506</v>
      </c>
      <c r="CO112" s="29"/>
      <c r="CP112" s="26" t="s">
        <v>506</v>
      </c>
      <c r="CQ112" s="29"/>
      <c r="CR112" s="26" t="s">
        <v>506</v>
      </c>
      <c r="CS112" s="29"/>
      <c r="CT112" s="26" t="s">
        <v>506</v>
      </c>
      <c r="CU112" s="29"/>
      <c r="CV112" s="26"/>
      <c r="CW112" s="26"/>
      <c r="CX112" s="26" t="s">
        <v>506</v>
      </c>
      <c r="CY112" s="29"/>
      <c r="CZ112" s="26" t="s">
        <v>506</v>
      </c>
      <c r="DA112" s="29"/>
      <c r="DB112" s="26" t="s">
        <v>506</v>
      </c>
      <c r="DC112" s="29"/>
      <c r="DD112" s="26" t="s">
        <v>506</v>
      </c>
      <c r="DE112" s="29"/>
      <c r="DF112" s="26" t="s">
        <v>506</v>
      </c>
      <c r="DG112" s="29"/>
      <c r="DH112" s="26" t="s">
        <v>506</v>
      </c>
      <c r="DI112" s="29"/>
      <c r="DJ112" s="26" t="s">
        <v>506</v>
      </c>
      <c r="DK112" s="29"/>
      <c r="DL112" s="26" t="s">
        <v>506</v>
      </c>
      <c r="DM112" s="29"/>
      <c r="DN112" s="26" t="s">
        <v>506</v>
      </c>
      <c r="DO112" s="29"/>
      <c r="DP112" s="26"/>
      <c r="DQ112" s="26"/>
      <c r="DR112" s="26"/>
      <c r="DS112" s="26"/>
      <c r="DT112" s="26"/>
      <c r="DU112" s="26"/>
      <c r="DV112" s="26">
        <v>100</v>
      </c>
      <c r="DW112" s="26">
        <v>0.7</v>
      </c>
      <c r="DX112" s="26">
        <v>100</v>
      </c>
      <c r="DY112" s="26">
        <v>3.4</v>
      </c>
      <c r="DZ112" s="26">
        <v>100</v>
      </c>
      <c r="EA112" s="26">
        <v>1.7</v>
      </c>
      <c r="EB112" s="26"/>
      <c r="EC112" s="41"/>
      <c r="ED112" t="s">
        <v>206</v>
      </c>
      <c r="EE112" s="37">
        <f t="shared" si="9"/>
        <v>1.7</v>
      </c>
      <c r="EG112" s="37"/>
      <c r="EI112" s="37"/>
      <c r="EK112" s="37"/>
      <c r="EM112" s="37"/>
      <c r="EO112" s="37"/>
      <c r="EQ112" s="37"/>
      <c r="ES112" s="37"/>
      <c r="EU112" s="37"/>
      <c r="EW112" s="37"/>
      <c r="GS112" s="53">
        <v>21.73064127</v>
      </c>
      <c r="GT112" s="53">
        <v>0</v>
      </c>
      <c r="GU112" s="53">
        <v>21.73</v>
      </c>
      <c r="GV112" s="53">
        <f t="shared" si="10"/>
        <v>21.73064127</v>
      </c>
      <c r="GW112" s="53">
        <v>61.40351323</v>
      </c>
      <c r="GX112" s="53">
        <f t="shared" si="11"/>
        <v>35.389898927449366</v>
      </c>
      <c r="GY112" s="53">
        <v>0.014688678857606646</v>
      </c>
      <c r="GZ112" s="53"/>
      <c r="HA112" s="53">
        <v>0.013160374863072647</v>
      </c>
      <c r="HB112" s="53"/>
      <c r="HC112" s="53">
        <v>0.01370527769308858</v>
      </c>
      <c r="HD112" s="53"/>
      <c r="HE112" s="53" t="s">
        <v>506</v>
      </c>
      <c r="HF112" s="53"/>
      <c r="HG112" s="53" t="s">
        <v>506</v>
      </c>
      <c r="HH112" s="53"/>
      <c r="HI112" s="53" t="s">
        <v>506</v>
      </c>
      <c r="HJ112" s="53"/>
      <c r="HK112" s="53" t="s">
        <v>506</v>
      </c>
      <c r="HL112" s="53"/>
      <c r="HM112" s="53" t="s">
        <v>506</v>
      </c>
      <c r="HN112" s="53"/>
      <c r="HO112" s="53" t="s">
        <v>506</v>
      </c>
      <c r="HP112" s="53"/>
      <c r="HQ112" s="53" t="s">
        <v>506</v>
      </c>
      <c r="HR112" s="53"/>
      <c r="HS112" s="53" t="s">
        <v>506</v>
      </c>
      <c r="HT112" s="53"/>
      <c r="HU112" s="53" t="s">
        <v>506</v>
      </c>
      <c r="HV112" s="53"/>
      <c r="HW112" s="53">
        <v>0.013929719639529452</v>
      </c>
      <c r="HX112" s="53" t="s">
        <v>506</v>
      </c>
      <c r="HY112" s="53" t="s">
        <v>506</v>
      </c>
      <c r="HZ112" s="53" t="s">
        <v>506</v>
      </c>
      <c r="IA112" s="53" t="s">
        <v>506</v>
      </c>
      <c r="IB112" s="53" t="s">
        <v>506</v>
      </c>
      <c r="IC112" s="53" t="s">
        <v>506</v>
      </c>
      <c r="ID112" s="53" t="s">
        <v>506</v>
      </c>
      <c r="IE112" s="55"/>
      <c r="IF112" s="53" t="s">
        <v>506</v>
      </c>
      <c r="IG112" s="53" t="s">
        <v>506</v>
      </c>
      <c r="IH112" s="53" t="s">
        <v>506</v>
      </c>
      <c r="II112" s="53" t="s">
        <v>506</v>
      </c>
      <c r="IJ112" s="53" t="s">
        <v>506</v>
      </c>
      <c r="IK112" s="53" t="s">
        <v>506</v>
      </c>
      <c r="IL112" s="55"/>
      <c r="IM112" s="27"/>
      <c r="IN112" s="55"/>
      <c r="IO112" s="55"/>
      <c r="IP112" s="55"/>
      <c r="IQ112" s="55"/>
      <c r="IR112" s="55"/>
      <c r="IS112" s="55"/>
    </row>
    <row r="113" spans="1:255" ht="12.75">
      <c r="A113" t="s">
        <v>93</v>
      </c>
      <c r="B113" t="s">
        <v>201</v>
      </c>
      <c r="C113" t="s">
        <v>246</v>
      </c>
      <c r="D113">
        <v>834</v>
      </c>
      <c r="E113" t="s">
        <v>105</v>
      </c>
      <c r="F113" t="s">
        <v>106</v>
      </c>
      <c r="G113" s="1">
        <v>35490</v>
      </c>
      <c r="H113" t="s">
        <v>96</v>
      </c>
      <c r="I113" t="s">
        <v>247</v>
      </c>
      <c r="J113" t="s">
        <v>99</v>
      </c>
      <c r="K113" t="s">
        <v>97</v>
      </c>
      <c r="L113" t="s">
        <v>98</v>
      </c>
      <c r="M113" t="s">
        <v>99</v>
      </c>
      <c r="N113" t="s">
        <v>99</v>
      </c>
      <c r="O113">
        <v>1</v>
      </c>
      <c r="P113" t="s">
        <v>204</v>
      </c>
      <c r="S113">
        <v>1</v>
      </c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BC113" s="26"/>
      <c r="BD113" s="26">
        <v>7.4</v>
      </c>
      <c r="BE113" s="26"/>
      <c r="BF113" s="26">
        <v>7.2</v>
      </c>
      <c r="BG113" s="26"/>
      <c r="BH113" s="26">
        <v>7.5</v>
      </c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>
        <v>7.4</v>
      </c>
      <c r="CB113" s="26"/>
      <c r="CC113" s="26"/>
      <c r="CD113" s="26" t="s">
        <v>506</v>
      </c>
      <c r="CE113" s="29"/>
      <c r="CF113" s="26" t="s">
        <v>506</v>
      </c>
      <c r="CG113" s="29"/>
      <c r="CH113" s="26" t="s">
        <v>506</v>
      </c>
      <c r="CI113" s="29"/>
      <c r="CJ113" s="26" t="s">
        <v>506</v>
      </c>
      <c r="CK113" s="29"/>
      <c r="CL113" s="26" t="s">
        <v>506</v>
      </c>
      <c r="CM113" s="29"/>
      <c r="CN113" s="26" t="s">
        <v>506</v>
      </c>
      <c r="CO113" s="29"/>
      <c r="CP113" s="26" t="s">
        <v>506</v>
      </c>
      <c r="CQ113" s="29"/>
      <c r="CR113" s="26" t="s">
        <v>506</v>
      </c>
      <c r="CS113" s="29"/>
      <c r="CT113" s="26" t="s">
        <v>506</v>
      </c>
      <c r="CU113" s="29"/>
      <c r="CV113" s="26"/>
      <c r="CW113" s="26"/>
      <c r="CX113" s="26" t="s">
        <v>506</v>
      </c>
      <c r="CY113" s="29"/>
      <c r="CZ113" s="26" t="s">
        <v>506</v>
      </c>
      <c r="DA113" s="29"/>
      <c r="DB113" s="26" t="s">
        <v>506</v>
      </c>
      <c r="DC113" s="29"/>
      <c r="DD113" s="26" t="s">
        <v>506</v>
      </c>
      <c r="DE113" s="29"/>
      <c r="DF113" s="26" t="s">
        <v>506</v>
      </c>
      <c r="DG113" s="29"/>
      <c r="DH113" s="26" t="s">
        <v>506</v>
      </c>
      <c r="DI113" s="29"/>
      <c r="DJ113" s="26" t="s">
        <v>506</v>
      </c>
      <c r="DK113" s="29"/>
      <c r="DL113" s="26" t="s">
        <v>506</v>
      </c>
      <c r="DM113" s="29"/>
      <c r="DN113" s="26" t="s">
        <v>506</v>
      </c>
      <c r="DO113" s="29"/>
      <c r="DP113" s="26"/>
      <c r="DQ113" s="26"/>
      <c r="DR113" s="26"/>
      <c r="DS113" s="26"/>
      <c r="DT113" s="26"/>
      <c r="DU113" s="26"/>
      <c r="DV113" s="26"/>
      <c r="DW113" s="26">
        <v>2.2</v>
      </c>
      <c r="DX113" s="26"/>
      <c r="DY113" s="26">
        <v>0.2</v>
      </c>
      <c r="DZ113" s="26"/>
      <c r="EA113" s="26">
        <v>4.9</v>
      </c>
      <c r="EB113" s="26"/>
      <c r="EC113" s="41"/>
      <c r="ED113" t="s">
        <v>206</v>
      </c>
      <c r="EE113" s="37">
        <f t="shared" si="9"/>
        <v>4.9</v>
      </c>
      <c r="EG113" s="37"/>
      <c r="EI113" s="37"/>
      <c r="EK113" s="37"/>
      <c r="EM113" s="37"/>
      <c r="EO113" s="37"/>
      <c r="EQ113" s="37"/>
      <c r="ES113" s="37"/>
      <c r="EU113" s="37"/>
      <c r="EW113" s="37"/>
      <c r="GS113" s="53">
        <v>9.284453084</v>
      </c>
      <c r="GT113" s="53">
        <v>0</v>
      </c>
      <c r="GU113" s="53">
        <v>9.28</v>
      </c>
      <c r="GV113" s="53">
        <f t="shared" si="10"/>
        <v>9.284453084</v>
      </c>
      <c r="GW113" s="53">
        <v>11.73714286</v>
      </c>
      <c r="GX113" s="53">
        <f t="shared" si="11"/>
        <v>79.1031786418931</v>
      </c>
      <c r="GY113" s="53">
        <v>0.007914881100475321</v>
      </c>
      <c r="GZ113" s="53"/>
      <c r="HA113" s="53">
        <v>0.007835815200207692</v>
      </c>
      <c r="HB113" s="53"/>
      <c r="HC113" s="53">
        <v>0.007752780903577451</v>
      </c>
      <c r="HD113" s="53"/>
      <c r="HE113" s="53" t="s">
        <v>506</v>
      </c>
      <c r="HF113" s="53"/>
      <c r="HG113" s="53" t="s">
        <v>506</v>
      </c>
      <c r="HH113" s="53"/>
      <c r="HI113" s="53" t="s">
        <v>506</v>
      </c>
      <c r="HJ113" s="53"/>
      <c r="HK113" s="53" t="s">
        <v>506</v>
      </c>
      <c r="HL113" s="53"/>
      <c r="HM113" s="53" t="s">
        <v>506</v>
      </c>
      <c r="HN113" s="53"/>
      <c r="HO113" s="53" t="s">
        <v>506</v>
      </c>
      <c r="HP113" s="53"/>
      <c r="HQ113" s="53" t="s">
        <v>506</v>
      </c>
      <c r="HR113" s="53"/>
      <c r="HS113" s="53" t="s">
        <v>506</v>
      </c>
      <c r="HT113" s="53"/>
      <c r="HU113" s="53" t="s">
        <v>506</v>
      </c>
      <c r="HV113" s="53"/>
      <c r="HW113" s="53">
        <v>0.007872309054368904</v>
      </c>
      <c r="HX113" s="53" t="s">
        <v>506</v>
      </c>
      <c r="HY113" s="53" t="s">
        <v>506</v>
      </c>
      <c r="HZ113" s="53" t="s">
        <v>506</v>
      </c>
      <c r="IA113" s="53" t="s">
        <v>506</v>
      </c>
      <c r="IB113" s="53" t="s">
        <v>506</v>
      </c>
      <c r="IC113" s="53" t="s">
        <v>506</v>
      </c>
      <c r="ID113" s="53" t="s">
        <v>506</v>
      </c>
      <c r="IE113" s="55"/>
      <c r="IF113" s="53" t="s">
        <v>506</v>
      </c>
      <c r="IG113" s="53" t="s">
        <v>506</v>
      </c>
      <c r="IH113" s="53" t="s">
        <v>506</v>
      </c>
      <c r="II113" s="53" t="s">
        <v>506</v>
      </c>
      <c r="IJ113" s="53" t="s">
        <v>506</v>
      </c>
      <c r="IK113" s="53" t="s">
        <v>506</v>
      </c>
      <c r="IL113" s="55"/>
      <c r="IM113" s="27"/>
      <c r="IN113" s="55"/>
      <c r="IO113" s="55"/>
      <c r="IP113" s="55"/>
      <c r="IQ113" s="55"/>
      <c r="IR113" s="55"/>
      <c r="IS113" s="55"/>
    </row>
    <row r="114" spans="1:255" ht="12.75">
      <c r="A114" t="s">
        <v>93</v>
      </c>
      <c r="B114" t="s">
        <v>201</v>
      </c>
      <c r="C114" t="s">
        <v>244</v>
      </c>
      <c r="D114">
        <v>834</v>
      </c>
      <c r="E114" t="s">
        <v>105</v>
      </c>
      <c r="F114" t="s">
        <v>106</v>
      </c>
      <c r="G114" s="1">
        <v>35490</v>
      </c>
      <c r="H114" t="s">
        <v>96</v>
      </c>
      <c r="I114" t="s">
        <v>245</v>
      </c>
      <c r="J114" t="s">
        <v>99</v>
      </c>
      <c r="K114" t="s">
        <v>97</v>
      </c>
      <c r="L114" t="s">
        <v>98</v>
      </c>
      <c r="M114" t="s">
        <v>99</v>
      </c>
      <c r="N114" t="s">
        <v>99</v>
      </c>
      <c r="O114">
        <v>1</v>
      </c>
      <c r="P114" t="s">
        <v>204</v>
      </c>
      <c r="S114">
        <v>1</v>
      </c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BC114" s="26">
        <v>100</v>
      </c>
      <c r="BD114" s="26">
        <v>7.1</v>
      </c>
      <c r="BE114" s="26">
        <v>100</v>
      </c>
      <c r="BF114" s="26">
        <v>7.2</v>
      </c>
      <c r="BG114" s="26">
        <v>100</v>
      </c>
      <c r="BH114" s="26">
        <v>7.2</v>
      </c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>
        <v>100</v>
      </c>
      <c r="CA114" s="26">
        <v>7.2</v>
      </c>
      <c r="CB114" s="26"/>
      <c r="CC114" s="26"/>
      <c r="CD114" s="26" t="s">
        <v>506</v>
      </c>
      <c r="CE114" s="29"/>
      <c r="CF114" s="26" t="s">
        <v>506</v>
      </c>
      <c r="CG114" s="29"/>
      <c r="CH114" s="26" t="s">
        <v>506</v>
      </c>
      <c r="CI114" s="29"/>
      <c r="CJ114" s="26" t="s">
        <v>506</v>
      </c>
      <c r="CK114" s="29"/>
      <c r="CL114" s="26" t="s">
        <v>506</v>
      </c>
      <c r="CM114" s="29"/>
      <c r="CN114" s="26" t="s">
        <v>506</v>
      </c>
      <c r="CO114" s="29"/>
      <c r="CP114" s="26" t="s">
        <v>506</v>
      </c>
      <c r="CQ114" s="29"/>
      <c r="CR114" s="26" t="s">
        <v>506</v>
      </c>
      <c r="CS114" s="29"/>
      <c r="CT114" s="26" t="s">
        <v>506</v>
      </c>
      <c r="CU114" s="29"/>
      <c r="CV114" s="26"/>
      <c r="CW114" s="26"/>
      <c r="CX114" s="26" t="s">
        <v>506</v>
      </c>
      <c r="CY114" s="29"/>
      <c r="CZ114" s="26" t="s">
        <v>506</v>
      </c>
      <c r="DA114" s="29"/>
      <c r="DB114" s="26" t="s">
        <v>506</v>
      </c>
      <c r="DC114" s="29"/>
      <c r="DD114" s="26" t="s">
        <v>506</v>
      </c>
      <c r="DE114" s="29"/>
      <c r="DF114" s="26" t="s">
        <v>506</v>
      </c>
      <c r="DG114" s="29"/>
      <c r="DH114" s="26" t="s">
        <v>506</v>
      </c>
      <c r="DI114" s="29"/>
      <c r="DJ114" s="26" t="s">
        <v>506</v>
      </c>
      <c r="DK114" s="29"/>
      <c r="DL114" s="26" t="s">
        <v>506</v>
      </c>
      <c r="DM114" s="29"/>
      <c r="DN114" s="26" t="s">
        <v>506</v>
      </c>
      <c r="DO114" s="29"/>
      <c r="DP114" s="26"/>
      <c r="DQ114" s="26"/>
      <c r="DR114" s="26"/>
      <c r="DS114" s="26"/>
      <c r="DT114" s="26"/>
      <c r="DU114" s="26"/>
      <c r="DV114" s="26">
        <v>100</v>
      </c>
      <c r="DW114" s="26">
        <v>2.2</v>
      </c>
      <c r="DX114" s="26">
        <v>100</v>
      </c>
      <c r="DY114" s="26">
        <v>0.2</v>
      </c>
      <c r="DZ114" s="26">
        <v>100</v>
      </c>
      <c r="EA114" s="26">
        <v>4.7</v>
      </c>
      <c r="EB114" s="26"/>
      <c r="EC114" s="41"/>
      <c r="ED114" t="s">
        <v>206</v>
      </c>
      <c r="EE114" s="37">
        <f t="shared" si="9"/>
        <v>4.7</v>
      </c>
      <c r="EG114" s="37"/>
      <c r="EI114" s="37"/>
      <c r="EK114" s="37"/>
      <c r="EM114" s="37"/>
      <c r="EO114" s="37"/>
      <c r="EQ114" s="37"/>
      <c r="ES114" s="37"/>
      <c r="EU114" s="37"/>
      <c r="EW114" s="37"/>
      <c r="GS114" s="53">
        <v>11.66320811</v>
      </c>
      <c r="GT114" s="53">
        <v>0</v>
      </c>
      <c r="GU114" s="53">
        <v>11.66</v>
      </c>
      <c r="GV114" s="53">
        <f t="shared" si="10"/>
        <v>11.66320811</v>
      </c>
      <c r="GW114" s="53">
        <v>11.75839506</v>
      </c>
      <c r="GX114" s="53">
        <f t="shared" si="11"/>
        <v>99.19047668058195</v>
      </c>
      <c r="GY114" s="53">
        <v>0.0060400760017971875</v>
      </c>
      <c r="GZ114" s="53"/>
      <c r="HA114" s="53">
        <v>0.006085682126520196</v>
      </c>
      <c r="HB114" s="53"/>
      <c r="HC114" s="53">
        <v>0.0061126101446724425</v>
      </c>
      <c r="HD114" s="53"/>
      <c r="HE114" s="53" t="s">
        <v>506</v>
      </c>
      <c r="HF114" s="53"/>
      <c r="HG114" s="53" t="s">
        <v>506</v>
      </c>
      <c r="HH114" s="53"/>
      <c r="HI114" s="53" t="s">
        <v>506</v>
      </c>
      <c r="HJ114" s="53"/>
      <c r="HK114" s="53" t="s">
        <v>506</v>
      </c>
      <c r="HL114" s="53"/>
      <c r="HM114" s="53" t="s">
        <v>506</v>
      </c>
      <c r="HN114" s="53"/>
      <c r="HO114" s="53" t="s">
        <v>506</v>
      </c>
      <c r="HP114" s="53"/>
      <c r="HQ114" s="53" t="s">
        <v>506</v>
      </c>
      <c r="HR114" s="53"/>
      <c r="HS114" s="53" t="s">
        <v>506</v>
      </c>
      <c r="HT114" s="53"/>
      <c r="HU114" s="53" t="s">
        <v>506</v>
      </c>
      <c r="HV114" s="53"/>
      <c r="HW114" s="53">
        <v>0.006108391586502258</v>
      </c>
      <c r="HX114" s="53" t="s">
        <v>506</v>
      </c>
      <c r="HY114" s="53" t="s">
        <v>506</v>
      </c>
      <c r="HZ114" s="53" t="s">
        <v>506</v>
      </c>
      <c r="IA114" s="53" t="s">
        <v>506</v>
      </c>
      <c r="IB114" s="53" t="s">
        <v>506</v>
      </c>
      <c r="IC114" s="53" t="s">
        <v>506</v>
      </c>
      <c r="ID114" s="53" t="s">
        <v>506</v>
      </c>
      <c r="IE114" s="55"/>
      <c r="IF114" s="53" t="s">
        <v>506</v>
      </c>
      <c r="IG114" s="53" t="s">
        <v>506</v>
      </c>
      <c r="IH114" s="53" t="s">
        <v>506</v>
      </c>
      <c r="II114" s="53" t="s">
        <v>506</v>
      </c>
      <c r="IJ114" s="53" t="s">
        <v>506</v>
      </c>
      <c r="IK114" s="53" t="s">
        <v>506</v>
      </c>
      <c r="IL114" s="55"/>
      <c r="IM114" s="27"/>
      <c r="IN114" s="55"/>
      <c r="IO114" s="55"/>
      <c r="IP114" s="55"/>
      <c r="IQ114" s="55"/>
      <c r="IR114" s="55"/>
      <c r="IS114" s="55"/>
    </row>
    <row r="115" spans="1:255" ht="12.75">
      <c r="A115" t="s">
        <v>93</v>
      </c>
      <c r="B115" t="s">
        <v>201</v>
      </c>
      <c r="C115" t="s">
        <v>237</v>
      </c>
      <c r="D115">
        <v>835</v>
      </c>
      <c r="E115" t="s">
        <v>105</v>
      </c>
      <c r="F115" t="s">
        <v>106</v>
      </c>
      <c r="G115" s="1">
        <v>35462</v>
      </c>
      <c r="H115" t="s">
        <v>96</v>
      </c>
      <c r="I115" t="s">
        <v>219</v>
      </c>
      <c r="J115" t="s">
        <v>99</v>
      </c>
      <c r="K115" t="s">
        <v>97</v>
      </c>
      <c r="L115" t="s">
        <v>98</v>
      </c>
      <c r="M115" t="s">
        <v>99</v>
      </c>
      <c r="N115" t="s">
        <v>99</v>
      </c>
      <c r="O115">
        <v>1</v>
      </c>
      <c r="P115" t="s">
        <v>204</v>
      </c>
      <c r="S115">
        <v>1</v>
      </c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BC115" s="26">
        <v>100</v>
      </c>
      <c r="BD115" s="26">
        <v>5.8</v>
      </c>
      <c r="BE115" s="26">
        <v>100</v>
      </c>
      <c r="BF115" s="26">
        <v>5.8</v>
      </c>
      <c r="BG115" s="26">
        <v>100</v>
      </c>
      <c r="BH115" s="26">
        <v>5.6</v>
      </c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>
        <v>100</v>
      </c>
      <c r="CA115" s="26">
        <v>5.7</v>
      </c>
      <c r="CB115" s="26"/>
      <c r="CC115" s="26"/>
      <c r="CD115" s="26" t="s">
        <v>506</v>
      </c>
      <c r="CE115" s="29"/>
      <c r="CF115" s="26" t="s">
        <v>506</v>
      </c>
      <c r="CG115" s="29"/>
      <c r="CH115" s="26" t="s">
        <v>506</v>
      </c>
      <c r="CI115" s="29"/>
      <c r="CJ115" s="26" t="s">
        <v>506</v>
      </c>
      <c r="CK115" s="29"/>
      <c r="CL115" s="26" t="s">
        <v>506</v>
      </c>
      <c r="CM115" s="29"/>
      <c r="CN115" s="26" t="s">
        <v>506</v>
      </c>
      <c r="CO115" s="29"/>
      <c r="CP115" s="26" t="s">
        <v>506</v>
      </c>
      <c r="CQ115" s="29"/>
      <c r="CR115" s="26" t="s">
        <v>506</v>
      </c>
      <c r="CS115" s="29"/>
      <c r="CT115" s="26" t="s">
        <v>506</v>
      </c>
      <c r="CU115" s="29"/>
      <c r="CV115" s="26"/>
      <c r="CW115" s="26"/>
      <c r="CX115" s="26" t="s">
        <v>506</v>
      </c>
      <c r="CY115" s="29"/>
      <c r="CZ115" s="26" t="s">
        <v>506</v>
      </c>
      <c r="DA115" s="29"/>
      <c r="DB115" s="26" t="s">
        <v>506</v>
      </c>
      <c r="DC115" s="29"/>
      <c r="DD115" s="26" t="s">
        <v>506</v>
      </c>
      <c r="DE115" s="29"/>
      <c r="DF115" s="26" t="s">
        <v>506</v>
      </c>
      <c r="DG115" s="29"/>
      <c r="DH115" s="26" t="s">
        <v>506</v>
      </c>
      <c r="DI115" s="29"/>
      <c r="DJ115" s="26" t="s">
        <v>506</v>
      </c>
      <c r="DK115" s="29"/>
      <c r="DL115" s="26" t="s">
        <v>506</v>
      </c>
      <c r="DM115" s="29"/>
      <c r="DN115" s="26" t="s">
        <v>506</v>
      </c>
      <c r="DO115" s="29"/>
      <c r="DP115" s="26"/>
      <c r="DQ115" s="26"/>
      <c r="DR115" s="26"/>
      <c r="DS115" s="26"/>
      <c r="DT115" s="26"/>
      <c r="DU115" s="26"/>
      <c r="DV115" s="26">
        <v>100</v>
      </c>
      <c r="DW115" s="26">
        <v>0.9</v>
      </c>
      <c r="DX115" s="26">
        <v>100</v>
      </c>
      <c r="DY115" s="26">
        <v>0.1</v>
      </c>
      <c r="DZ115" s="26">
        <v>100</v>
      </c>
      <c r="EA115" s="26">
        <v>1.9</v>
      </c>
      <c r="EB115" s="26"/>
      <c r="EC115" s="41"/>
      <c r="ED115" t="s">
        <v>206</v>
      </c>
      <c r="EE115" s="37">
        <f t="shared" si="9"/>
        <v>1.9</v>
      </c>
      <c r="EG115" s="37"/>
      <c r="EI115" s="37"/>
      <c r="EK115" s="37"/>
      <c r="EM115" s="37"/>
      <c r="EO115" s="37"/>
      <c r="EQ115" s="37"/>
      <c r="ES115" s="37"/>
      <c r="EU115" s="37"/>
      <c r="EW115" s="37"/>
      <c r="GS115" s="53">
        <v>73.19378855</v>
      </c>
      <c r="GT115" s="53">
        <v>0</v>
      </c>
      <c r="GU115" s="53">
        <v>73.19</v>
      </c>
      <c r="GV115" s="53">
        <f t="shared" si="10"/>
        <v>73.19378855</v>
      </c>
      <c r="GW115" s="53">
        <v>156.8104938</v>
      </c>
      <c r="GX115" s="53">
        <f t="shared" si="11"/>
        <v>46.676588266696726</v>
      </c>
      <c r="GY115" s="53">
        <v>0.010399396208099602</v>
      </c>
      <c r="GZ115" s="53"/>
      <c r="HA115" s="53">
        <v>0.010384953383414776</v>
      </c>
      <c r="HB115" s="53"/>
      <c r="HC115" s="53">
        <v>0.010222259548583964</v>
      </c>
      <c r="HD115" s="53"/>
      <c r="HE115" s="53" t="s">
        <v>506</v>
      </c>
      <c r="HF115" s="53"/>
      <c r="HG115" s="53" t="s">
        <v>506</v>
      </c>
      <c r="HH115" s="53"/>
      <c r="HI115" s="53" t="s">
        <v>506</v>
      </c>
      <c r="HJ115" s="53"/>
      <c r="HK115" s="53" t="s">
        <v>506</v>
      </c>
      <c r="HL115" s="53"/>
      <c r="HM115" s="53" t="s">
        <v>506</v>
      </c>
      <c r="HN115" s="53"/>
      <c r="HO115" s="53" t="s">
        <v>506</v>
      </c>
      <c r="HP115" s="53"/>
      <c r="HQ115" s="53" t="s">
        <v>506</v>
      </c>
      <c r="HR115" s="53"/>
      <c r="HS115" s="53" t="s">
        <v>506</v>
      </c>
      <c r="HT115" s="53"/>
      <c r="HU115" s="53" t="s">
        <v>506</v>
      </c>
      <c r="HV115" s="53"/>
      <c r="HW115" s="53">
        <v>0.0102763787469186</v>
      </c>
      <c r="HX115" s="53" t="s">
        <v>506</v>
      </c>
      <c r="HY115" s="53" t="s">
        <v>506</v>
      </c>
      <c r="HZ115" s="53" t="s">
        <v>506</v>
      </c>
      <c r="IA115" s="53" t="s">
        <v>506</v>
      </c>
      <c r="IB115" s="53" t="s">
        <v>506</v>
      </c>
      <c r="IC115" s="53" t="s">
        <v>506</v>
      </c>
      <c r="ID115" s="53" t="s">
        <v>506</v>
      </c>
      <c r="IE115" s="55"/>
      <c r="IF115" s="53" t="s">
        <v>506</v>
      </c>
      <c r="IG115" s="53" t="s">
        <v>506</v>
      </c>
      <c r="IH115" s="53" t="s">
        <v>506</v>
      </c>
      <c r="II115" s="53" t="s">
        <v>506</v>
      </c>
      <c r="IJ115" s="53" t="s">
        <v>506</v>
      </c>
      <c r="IK115" s="53" t="s">
        <v>506</v>
      </c>
      <c r="IL115" s="55"/>
      <c r="IM115" s="27"/>
      <c r="IN115" s="55"/>
      <c r="IO115" s="55"/>
      <c r="IP115" s="55"/>
      <c r="IQ115" s="55"/>
      <c r="IR115" s="55"/>
      <c r="IS115" s="55"/>
    </row>
    <row r="116" spans="1:255" ht="12.75">
      <c r="A116" t="s">
        <v>93</v>
      </c>
      <c r="B116" t="s">
        <v>201</v>
      </c>
      <c r="C116" t="s">
        <v>235</v>
      </c>
      <c r="D116">
        <v>835</v>
      </c>
      <c r="E116" t="s">
        <v>105</v>
      </c>
      <c r="F116" t="s">
        <v>106</v>
      </c>
      <c r="G116" s="1">
        <v>35462</v>
      </c>
      <c r="H116" t="s">
        <v>96</v>
      </c>
      <c r="I116" t="s">
        <v>219</v>
      </c>
      <c r="J116" t="s">
        <v>99</v>
      </c>
      <c r="K116" t="s">
        <v>97</v>
      </c>
      <c r="L116" t="s">
        <v>98</v>
      </c>
      <c r="M116" t="s">
        <v>99</v>
      </c>
      <c r="N116" t="s">
        <v>99</v>
      </c>
      <c r="O116">
        <v>1</v>
      </c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BC116" s="26">
        <v>100</v>
      </c>
      <c r="BD116" s="26">
        <v>4.2</v>
      </c>
      <c r="BE116" s="26">
        <v>100</v>
      </c>
      <c r="BF116" s="26">
        <v>4.3</v>
      </c>
      <c r="BG116" s="26">
        <v>100</v>
      </c>
      <c r="BH116" s="26">
        <v>4.4</v>
      </c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>
        <v>100</v>
      </c>
      <c r="CA116" s="26">
        <v>4.3</v>
      </c>
      <c r="CB116" s="26"/>
      <c r="CC116" s="26"/>
      <c r="CD116" s="26" t="s">
        <v>506</v>
      </c>
      <c r="CE116" s="29"/>
      <c r="CF116" s="26" t="s">
        <v>506</v>
      </c>
      <c r="CG116" s="29"/>
      <c r="CH116" s="26" t="s">
        <v>506</v>
      </c>
      <c r="CI116" s="29"/>
      <c r="CJ116" s="26" t="s">
        <v>506</v>
      </c>
      <c r="CK116" s="29"/>
      <c r="CL116" s="26" t="s">
        <v>506</v>
      </c>
      <c r="CM116" s="29"/>
      <c r="CN116" s="26" t="s">
        <v>506</v>
      </c>
      <c r="CO116" s="29"/>
      <c r="CP116" s="26" t="s">
        <v>506</v>
      </c>
      <c r="CQ116" s="29"/>
      <c r="CR116" s="26" t="s">
        <v>506</v>
      </c>
      <c r="CS116" s="29"/>
      <c r="CT116" s="26" t="s">
        <v>506</v>
      </c>
      <c r="CU116" s="29"/>
      <c r="CV116" s="26"/>
      <c r="CW116" s="26"/>
      <c r="CX116" s="26" t="s">
        <v>506</v>
      </c>
      <c r="CY116" s="29"/>
      <c r="CZ116" s="26" t="s">
        <v>506</v>
      </c>
      <c r="DA116" s="29"/>
      <c r="DB116" s="26" t="s">
        <v>506</v>
      </c>
      <c r="DC116" s="29"/>
      <c r="DD116" s="26" t="s">
        <v>506</v>
      </c>
      <c r="DE116" s="29"/>
      <c r="DF116" s="26" t="s">
        <v>506</v>
      </c>
      <c r="DG116" s="29"/>
      <c r="DH116" s="26" t="s">
        <v>506</v>
      </c>
      <c r="DI116" s="29"/>
      <c r="DJ116" s="26" t="s">
        <v>506</v>
      </c>
      <c r="DK116" s="29"/>
      <c r="DL116" s="26" t="s">
        <v>506</v>
      </c>
      <c r="DM116" s="29"/>
      <c r="DN116" s="26" t="s">
        <v>506</v>
      </c>
      <c r="DO116" s="29"/>
      <c r="DP116" s="26"/>
      <c r="DQ116" s="26"/>
      <c r="DR116" s="26"/>
      <c r="DS116" s="26"/>
      <c r="DT116" s="26"/>
      <c r="DU116" s="26"/>
      <c r="DV116" s="26">
        <v>100</v>
      </c>
      <c r="DW116" s="26">
        <v>0.7</v>
      </c>
      <c r="DX116" s="26">
        <v>100</v>
      </c>
      <c r="DY116" s="26">
        <v>0</v>
      </c>
      <c r="DZ116" s="26">
        <v>100</v>
      </c>
      <c r="EA116" s="26">
        <v>1.4</v>
      </c>
      <c r="EB116" s="26"/>
      <c r="EC116" s="41"/>
      <c r="ED116" t="s">
        <v>206</v>
      </c>
      <c r="EE116" s="37">
        <f t="shared" si="9"/>
        <v>1.4</v>
      </c>
      <c r="EG116" s="37"/>
      <c r="EI116" s="37"/>
      <c r="EK116" s="37"/>
      <c r="EM116" s="37"/>
      <c r="EO116" s="37"/>
      <c r="EQ116" s="37"/>
      <c r="ES116" s="37"/>
      <c r="EU116" s="37"/>
      <c r="EW116" s="37"/>
      <c r="GS116" s="53">
        <v>43.37811013</v>
      </c>
      <c r="GT116" s="53">
        <v>0</v>
      </c>
      <c r="GU116" s="53">
        <v>43.38</v>
      </c>
      <c r="GV116" s="53">
        <f t="shared" si="10"/>
        <v>43.37811013</v>
      </c>
      <c r="GW116" s="53">
        <v>123.7345679</v>
      </c>
      <c r="GX116" s="53">
        <f t="shared" si="11"/>
        <v>35.05739007797513</v>
      </c>
      <c r="GY116" s="53">
        <v>0.010392128774111185</v>
      </c>
      <c r="GZ116" s="53"/>
      <c r="HA116" s="53">
        <v>0.010348816346744007</v>
      </c>
      <c r="HB116" s="53"/>
      <c r="HC116" s="53">
        <v>0.010207991787654103</v>
      </c>
      <c r="HD116" s="53"/>
      <c r="HE116" s="53" t="s">
        <v>506</v>
      </c>
      <c r="HF116" s="53"/>
      <c r="HG116" s="53" t="s">
        <v>506</v>
      </c>
      <c r="HH116" s="53"/>
      <c r="HI116" s="53" t="s">
        <v>506</v>
      </c>
      <c r="HJ116" s="53"/>
      <c r="HK116" s="53" t="s">
        <v>506</v>
      </c>
      <c r="HL116" s="53"/>
      <c r="HM116" s="53" t="s">
        <v>506</v>
      </c>
      <c r="HN116" s="53"/>
      <c r="HO116" s="53" t="s">
        <v>506</v>
      </c>
      <c r="HP116" s="53"/>
      <c r="HQ116" s="53" t="s">
        <v>506</v>
      </c>
      <c r="HR116" s="53"/>
      <c r="HS116" s="53" t="s">
        <v>506</v>
      </c>
      <c r="HT116" s="53"/>
      <c r="HU116" s="53" t="s">
        <v>506</v>
      </c>
      <c r="HV116" s="53"/>
      <c r="HW116" s="53">
        <v>0.010321747381303788</v>
      </c>
      <c r="HX116" s="53" t="s">
        <v>506</v>
      </c>
      <c r="HY116" s="53" t="s">
        <v>506</v>
      </c>
      <c r="HZ116" s="53" t="s">
        <v>506</v>
      </c>
      <c r="IA116" s="53" t="s">
        <v>506</v>
      </c>
      <c r="IB116" s="53" t="s">
        <v>506</v>
      </c>
      <c r="IC116" s="53" t="s">
        <v>506</v>
      </c>
      <c r="ID116" s="53" t="s">
        <v>506</v>
      </c>
      <c r="IE116" s="55"/>
      <c r="IF116" s="53" t="s">
        <v>506</v>
      </c>
      <c r="IG116" s="53" t="s">
        <v>506</v>
      </c>
      <c r="IH116" s="53" t="s">
        <v>506</v>
      </c>
      <c r="II116" s="53" t="s">
        <v>506</v>
      </c>
      <c r="IJ116" s="53" t="s">
        <v>506</v>
      </c>
      <c r="IK116" s="53" t="s">
        <v>506</v>
      </c>
      <c r="IL116" s="55"/>
      <c r="IM116" s="27"/>
      <c r="IN116" s="55"/>
      <c r="IO116" s="55"/>
      <c r="IP116" s="55"/>
      <c r="IQ116" s="55"/>
      <c r="IR116" s="55"/>
      <c r="IS116" s="55"/>
    </row>
    <row r="117" spans="1:255" ht="12.75">
      <c r="A117" t="s">
        <v>93</v>
      </c>
      <c r="B117" t="s">
        <v>201</v>
      </c>
      <c r="C117" t="s">
        <v>236</v>
      </c>
      <c r="D117">
        <v>835</v>
      </c>
      <c r="E117" t="s">
        <v>105</v>
      </c>
      <c r="F117" t="s">
        <v>106</v>
      </c>
      <c r="G117" s="1">
        <v>35735</v>
      </c>
      <c r="H117" t="s">
        <v>96</v>
      </c>
      <c r="I117" t="s">
        <v>219</v>
      </c>
      <c r="J117" t="s">
        <v>99</v>
      </c>
      <c r="K117" t="s">
        <v>97</v>
      </c>
      <c r="L117" t="s">
        <v>98</v>
      </c>
      <c r="M117" t="s">
        <v>99</v>
      </c>
      <c r="N117" t="s">
        <v>99</v>
      </c>
      <c r="O117">
        <v>1</v>
      </c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BC117" s="26">
        <v>100</v>
      </c>
      <c r="BD117" s="26">
        <v>4.8</v>
      </c>
      <c r="BE117" s="26">
        <v>100</v>
      </c>
      <c r="BF117" s="26">
        <v>4.5</v>
      </c>
      <c r="BG117" s="26">
        <v>100</v>
      </c>
      <c r="BH117" s="26">
        <v>4.6</v>
      </c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>
        <v>100</v>
      </c>
      <c r="CA117" s="26">
        <v>4.6</v>
      </c>
      <c r="CB117" s="26"/>
      <c r="CC117" s="26"/>
      <c r="CD117" s="26" t="s">
        <v>506</v>
      </c>
      <c r="CE117" s="29"/>
      <c r="CF117" s="26" t="s">
        <v>506</v>
      </c>
      <c r="CG117" s="29"/>
      <c r="CH117" s="26" t="s">
        <v>506</v>
      </c>
      <c r="CI117" s="29"/>
      <c r="CJ117" s="26" t="s">
        <v>506</v>
      </c>
      <c r="CK117" s="29"/>
      <c r="CL117" s="26" t="s">
        <v>506</v>
      </c>
      <c r="CM117" s="29"/>
      <c r="CN117" s="26" t="s">
        <v>506</v>
      </c>
      <c r="CO117" s="29"/>
      <c r="CP117" s="26" t="s">
        <v>506</v>
      </c>
      <c r="CQ117" s="29"/>
      <c r="CR117" s="26" t="s">
        <v>506</v>
      </c>
      <c r="CS117" s="29"/>
      <c r="CT117" s="26" t="s">
        <v>506</v>
      </c>
      <c r="CU117" s="29"/>
      <c r="CV117" s="26"/>
      <c r="CW117" s="26"/>
      <c r="CX117" s="26" t="s">
        <v>506</v>
      </c>
      <c r="CY117" s="29"/>
      <c r="CZ117" s="26" t="s">
        <v>506</v>
      </c>
      <c r="DA117" s="29"/>
      <c r="DB117" s="26" t="s">
        <v>506</v>
      </c>
      <c r="DC117" s="29"/>
      <c r="DD117" s="26" t="s">
        <v>506</v>
      </c>
      <c r="DE117" s="29"/>
      <c r="DF117" s="26" t="s">
        <v>506</v>
      </c>
      <c r="DG117" s="29"/>
      <c r="DH117" s="26" t="s">
        <v>506</v>
      </c>
      <c r="DI117" s="29"/>
      <c r="DJ117" s="26" t="s">
        <v>506</v>
      </c>
      <c r="DK117" s="29"/>
      <c r="DL117" s="26" t="s">
        <v>506</v>
      </c>
      <c r="DM117" s="29"/>
      <c r="DN117" s="26" t="s">
        <v>506</v>
      </c>
      <c r="DO117" s="29"/>
      <c r="DP117" s="26"/>
      <c r="DQ117" s="26"/>
      <c r="DR117" s="26"/>
      <c r="DS117" s="26"/>
      <c r="DT117" s="26"/>
      <c r="DU117" s="26"/>
      <c r="DV117" s="26">
        <v>100</v>
      </c>
      <c r="DW117" s="26">
        <v>0.7</v>
      </c>
      <c r="DX117" s="26">
        <v>100</v>
      </c>
      <c r="DY117" s="26">
        <v>0</v>
      </c>
      <c r="DZ117" s="26">
        <v>100</v>
      </c>
      <c r="EA117" s="26">
        <v>1.5</v>
      </c>
      <c r="EB117" s="26"/>
      <c r="EC117" s="41"/>
      <c r="ED117" t="s">
        <v>206</v>
      </c>
      <c r="EE117" s="37">
        <f t="shared" si="9"/>
        <v>1.5</v>
      </c>
      <c r="EG117" s="37"/>
      <c r="EI117" s="37"/>
      <c r="EK117" s="37"/>
      <c r="EM117" s="37"/>
      <c r="EO117" s="37"/>
      <c r="EQ117" s="37"/>
      <c r="ES117" s="37"/>
      <c r="EU117" s="37"/>
      <c r="EW117" s="37"/>
      <c r="GS117" s="53">
        <v>79.28567841</v>
      </c>
      <c r="GT117" s="53">
        <v>0</v>
      </c>
      <c r="GU117" s="53">
        <v>79.29</v>
      </c>
      <c r="GV117" s="53">
        <f t="shared" si="10"/>
        <v>79.28567841</v>
      </c>
      <c r="GW117" s="53">
        <v>210.5626984</v>
      </c>
      <c r="GX117" s="53">
        <f t="shared" si="11"/>
        <v>37.65418994554451</v>
      </c>
      <c r="GY117" s="53">
        <v>0.010367722271428723</v>
      </c>
      <c r="GZ117" s="53"/>
      <c r="HA117" s="53">
        <v>0.010348551965592092</v>
      </c>
      <c r="HB117" s="53"/>
      <c r="HC117" s="53">
        <v>0.010338385397231302</v>
      </c>
      <c r="HD117" s="53"/>
      <c r="HE117" s="53" t="s">
        <v>506</v>
      </c>
      <c r="HF117" s="53"/>
      <c r="HG117" s="53" t="s">
        <v>506</v>
      </c>
      <c r="HH117" s="53"/>
      <c r="HI117" s="53" t="s">
        <v>506</v>
      </c>
      <c r="HJ117" s="53"/>
      <c r="HK117" s="53" t="s">
        <v>506</v>
      </c>
      <c r="HL117" s="53"/>
      <c r="HM117" s="53" t="s">
        <v>506</v>
      </c>
      <c r="HN117" s="53"/>
      <c r="HO117" s="53" t="s">
        <v>506</v>
      </c>
      <c r="HP117" s="53"/>
      <c r="HQ117" s="53" t="s">
        <v>506</v>
      </c>
      <c r="HR117" s="53"/>
      <c r="HS117" s="53" t="s">
        <v>506</v>
      </c>
      <c r="HT117" s="53"/>
      <c r="HU117" s="53" t="s">
        <v>506</v>
      </c>
      <c r="HV117" s="53"/>
      <c r="HW117" s="53">
        <v>0.01028037303487072</v>
      </c>
      <c r="HX117" s="53" t="s">
        <v>506</v>
      </c>
      <c r="HY117" s="53" t="s">
        <v>506</v>
      </c>
      <c r="HZ117" s="53" t="s">
        <v>506</v>
      </c>
      <c r="IA117" s="53" t="s">
        <v>506</v>
      </c>
      <c r="IB117" s="53" t="s">
        <v>506</v>
      </c>
      <c r="IC117" s="53" t="s">
        <v>506</v>
      </c>
      <c r="ID117" s="53" t="s">
        <v>506</v>
      </c>
      <c r="IE117" s="55"/>
      <c r="IF117" s="53" t="s">
        <v>506</v>
      </c>
      <c r="IG117" s="53" t="s">
        <v>506</v>
      </c>
      <c r="IH117" s="53" t="s">
        <v>506</v>
      </c>
      <c r="II117" s="53" t="s">
        <v>506</v>
      </c>
      <c r="IJ117" s="53" t="s">
        <v>506</v>
      </c>
      <c r="IK117" s="53" t="s">
        <v>506</v>
      </c>
      <c r="IL117" s="55"/>
      <c r="IM117" s="27"/>
      <c r="IN117" s="55"/>
      <c r="IO117" s="55"/>
      <c r="IP117" s="55"/>
      <c r="IQ117" s="55"/>
      <c r="IR117" s="55"/>
      <c r="IS117" s="55"/>
    </row>
    <row r="118" spans="1:255" ht="12.75">
      <c r="A118" t="s">
        <v>93</v>
      </c>
      <c r="B118" t="s">
        <v>201</v>
      </c>
      <c r="C118" t="s">
        <v>218</v>
      </c>
      <c r="D118">
        <v>836</v>
      </c>
      <c r="E118" t="s">
        <v>105</v>
      </c>
      <c r="F118" t="s">
        <v>106</v>
      </c>
      <c r="G118" s="1">
        <v>35462</v>
      </c>
      <c r="H118" t="s">
        <v>96</v>
      </c>
      <c r="I118" t="s">
        <v>219</v>
      </c>
      <c r="J118" t="s">
        <v>99</v>
      </c>
      <c r="K118" t="s">
        <v>97</v>
      </c>
      <c r="L118" t="s">
        <v>107</v>
      </c>
      <c r="M118" t="s">
        <v>99</v>
      </c>
      <c r="N118" t="s">
        <v>99</v>
      </c>
      <c r="O118">
        <v>1</v>
      </c>
      <c r="P118" t="s">
        <v>204</v>
      </c>
      <c r="S118">
        <v>1</v>
      </c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BC118" s="26">
        <v>100</v>
      </c>
      <c r="BD118" s="26">
        <v>1.9</v>
      </c>
      <c r="BE118" s="26">
        <v>100</v>
      </c>
      <c r="BF118" s="26">
        <v>2.1</v>
      </c>
      <c r="BG118" s="26">
        <v>100</v>
      </c>
      <c r="BH118" s="26">
        <v>1.8</v>
      </c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>
        <v>100</v>
      </c>
      <c r="CA118" s="26">
        <v>1.9</v>
      </c>
      <c r="CB118" s="26"/>
      <c r="CC118" s="26"/>
      <c r="CD118" s="26" t="s">
        <v>506</v>
      </c>
      <c r="CE118" s="29"/>
      <c r="CF118" s="26" t="s">
        <v>506</v>
      </c>
      <c r="CG118" s="29"/>
      <c r="CH118" s="26" t="s">
        <v>506</v>
      </c>
      <c r="CI118" s="29"/>
      <c r="CJ118" s="26" t="s">
        <v>506</v>
      </c>
      <c r="CK118" s="29"/>
      <c r="CL118" s="26" t="s">
        <v>506</v>
      </c>
      <c r="CM118" s="29"/>
      <c r="CN118" s="26" t="s">
        <v>506</v>
      </c>
      <c r="CO118" s="29"/>
      <c r="CP118" s="26" t="s">
        <v>506</v>
      </c>
      <c r="CQ118" s="29"/>
      <c r="CR118" s="26" t="s">
        <v>506</v>
      </c>
      <c r="CS118" s="29"/>
      <c r="CT118" s="26" t="s">
        <v>506</v>
      </c>
      <c r="CU118" s="29"/>
      <c r="CV118" s="26"/>
      <c r="CW118" s="26"/>
      <c r="CX118" s="26" t="s">
        <v>506</v>
      </c>
      <c r="CY118" s="29"/>
      <c r="CZ118" s="26" t="s">
        <v>506</v>
      </c>
      <c r="DA118" s="29"/>
      <c r="DB118" s="26" t="s">
        <v>506</v>
      </c>
      <c r="DC118" s="29"/>
      <c r="DD118" s="26" t="s">
        <v>506</v>
      </c>
      <c r="DE118" s="29"/>
      <c r="DF118" s="26" t="s">
        <v>506</v>
      </c>
      <c r="DG118" s="29"/>
      <c r="DH118" s="26" t="s">
        <v>506</v>
      </c>
      <c r="DI118" s="29"/>
      <c r="DJ118" s="26" t="s">
        <v>506</v>
      </c>
      <c r="DK118" s="29"/>
      <c r="DL118" s="26" t="s">
        <v>506</v>
      </c>
      <c r="DM118" s="29"/>
      <c r="DN118" s="26" t="s">
        <v>506</v>
      </c>
      <c r="DO118" s="29"/>
      <c r="DP118" s="26"/>
      <c r="DQ118" s="26"/>
      <c r="DR118" s="26"/>
      <c r="DS118" s="26"/>
      <c r="DT118" s="26"/>
      <c r="DU118" s="26"/>
      <c r="DV118" s="26">
        <v>100</v>
      </c>
      <c r="DW118" s="26">
        <v>0.6</v>
      </c>
      <c r="DX118" s="26">
        <v>100</v>
      </c>
      <c r="DY118" s="26">
        <v>0</v>
      </c>
      <c r="DZ118" s="26">
        <v>100</v>
      </c>
      <c r="EA118" s="26">
        <v>1.3</v>
      </c>
      <c r="EB118" s="26"/>
      <c r="EC118" s="41"/>
      <c r="ED118" t="s">
        <v>206</v>
      </c>
      <c r="EE118" s="37">
        <f t="shared" si="9"/>
        <v>1.3</v>
      </c>
      <c r="EG118" s="37"/>
      <c r="EI118" s="37"/>
      <c r="EK118" s="37"/>
      <c r="EM118" s="37"/>
      <c r="EO118" s="37"/>
      <c r="EQ118" s="37"/>
      <c r="ES118" s="37"/>
      <c r="EU118" s="37"/>
      <c r="EW118" s="37"/>
      <c r="GS118" s="53">
        <v>36.26980675</v>
      </c>
      <c r="GT118" s="53">
        <v>0</v>
      </c>
      <c r="GU118" s="53">
        <v>36.27</v>
      </c>
      <c r="GV118" s="53">
        <f t="shared" si="10"/>
        <v>36.26980675</v>
      </c>
      <c r="GW118" s="53">
        <v>246.4398307</v>
      </c>
      <c r="GX118" s="53">
        <f t="shared" si="11"/>
        <v>14.717510009229203</v>
      </c>
      <c r="GY118" s="53">
        <v>0.01099609216998812</v>
      </c>
      <c r="GZ118" s="53"/>
      <c r="HA118" s="53">
        <v>0.011243094700712322</v>
      </c>
      <c r="HB118" s="53"/>
      <c r="HC118" s="53">
        <v>0.010869723880880588</v>
      </c>
      <c r="HD118" s="53"/>
      <c r="HE118" s="53" t="s">
        <v>506</v>
      </c>
      <c r="HF118" s="53"/>
      <c r="HG118" s="53" t="s">
        <v>506</v>
      </c>
      <c r="HH118" s="53"/>
      <c r="HI118" s="53" t="s">
        <v>506</v>
      </c>
      <c r="HJ118" s="53"/>
      <c r="HK118" s="53" t="s">
        <v>506</v>
      </c>
      <c r="HL118" s="53"/>
      <c r="HM118" s="53" t="s">
        <v>506</v>
      </c>
      <c r="HN118" s="53"/>
      <c r="HO118" s="53" t="s">
        <v>506</v>
      </c>
      <c r="HP118" s="53"/>
      <c r="HQ118" s="53" t="s">
        <v>506</v>
      </c>
      <c r="HR118" s="53"/>
      <c r="HS118" s="53" t="s">
        <v>506</v>
      </c>
      <c r="HT118" s="53"/>
      <c r="HU118" s="53" t="s">
        <v>506</v>
      </c>
      <c r="HV118" s="53"/>
      <c r="HW118" s="53">
        <v>0.010863846290008555</v>
      </c>
      <c r="HX118" s="53" t="s">
        <v>506</v>
      </c>
      <c r="HY118" s="53" t="s">
        <v>506</v>
      </c>
      <c r="HZ118" s="53" t="s">
        <v>506</v>
      </c>
      <c r="IA118" s="53" t="s">
        <v>506</v>
      </c>
      <c r="IB118" s="53" t="s">
        <v>506</v>
      </c>
      <c r="IC118" s="53" t="s">
        <v>506</v>
      </c>
      <c r="ID118" s="53" t="s">
        <v>506</v>
      </c>
      <c r="IE118" s="55"/>
      <c r="IF118" s="53" t="s">
        <v>506</v>
      </c>
      <c r="IG118" s="53" t="s">
        <v>506</v>
      </c>
      <c r="IH118" s="53" t="s">
        <v>506</v>
      </c>
      <c r="II118" s="53" t="s">
        <v>506</v>
      </c>
      <c r="IJ118" s="53" t="s">
        <v>506</v>
      </c>
      <c r="IK118" s="53" t="s">
        <v>506</v>
      </c>
      <c r="IL118" s="55"/>
      <c r="IM118" s="27"/>
      <c r="IN118" s="55"/>
      <c r="IO118" s="55"/>
      <c r="IP118" s="55"/>
      <c r="IQ118" s="55"/>
      <c r="IR118" s="55"/>
      <c r="IS118" s="55"/>
    </row>
    <row r="119" spans="1:255" ht="12.75">
      <c r="A119" t="s">
        <v>93</v>
      </c>
      <c r="B119" t="s">
        <v>201</v>
      </c>
      <c r="C119" t="s">
        <v>221</v>
      </c>
      <c r="D119">
        <v>836</v>
      </c>
      <c r="E119" t="s">
        <v>105</v>
      </c>
      <c r="F119" t="s">
        <v>106</v>
      </c>
      <c r="G119" s="1">
        <v>35462</v>
      </c>
      <c r="H119" t="s">
        <v>96</v>
      </c>
      <c r="I119" t="s">
        <v>219</v>
      </c>
      <c r="J119" t="s">
        <v>99</v>
      </c>
      <c r="K119" t="s">
        <v>97</v>
      </c>
      <c r="L119" t="s">
        <v>107</v>
      </c>
      <c r="M119" t="s">
        <v>99</v>
      </c>
      <c r="N119" t="s">
        <v>99</v>
      </c>
      <c r="O119">
        <v>1</v>
      </c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BC119" s="26">
        <v>100</v>
      </c>
      <c r="BD119" s="26">
        <v>2.2</v>
      </c>
      <c r="BE119" s="26">
        <v>100</v>
      </c>
      <c r="BF119" s="26">
        <v>2.1</v>
      </c>
      <c r="BG119" s="26">
        <v>100</v>
      </c>
      <c r="BH119" s="26">
        <v>1.8</v>
      </c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>
        <v>100</v>
      </c>
      <c r="CA119" s="26">
        <v>2</v>
      </c>
      <c r="CB119" s="26"/>
      <c r="CC119" s="26"/>
      <c r="CD119" s="26" t="s">
        <v>506</v>
      </c>
      <c r="CE119" s="29"/>
      <c r="CF119" s="26" t="s">
        <v>506</v>
      </c>
      <c r="CG119" s="29"/>
      <c r="CH119" s="26" t="s">
        <v>506</v>
      </c>
      <c r="CI119" s="29"/>
      <c r="CJ119" s="26" t="s">
        <v>506</v>
      </c>
      <c r="CK119" s="29"/>
      <c r="CL119" s="26" t="s">
        <v>506</v>
      </c>
      <c r="CM119" s="29"/>
      <c r="CN119" s="26" t="s">
        <v>506</v>
      </c>
      <c r="CO119" s="29"/>
      <c r="CP119" s="26" t="s">
        <v>506</v>
      </c>
      <c r="CQ119" s="29"/>
      <c r="CR119" s="26" t="s">
        <v>506</v>
      </c>
      <c r="CS119" s="29"/>
      <c r="CT119" s="26" t="s">
        <v>506</v>
      </c>
      <c r="CU119" s="29"/>
      <c r="CV119" s="26"/>
      <c r="CW119" s="26"/>
      <c r="CX119" s="26" t="s">
        <v>506</v>
      </c>
      <c r="CY119" s="29"/>
      <c r="CZ119" s="26" t="s">
        <v>506</v>
      </c>
      <c r="DA119" s="29"/>
      <c r="DB119" s="26" t="s">
        <v>506</v>
      </c>
      <c r="DC119" s="29"/>
      <c r="DD119" s="26" t="s">
        <v>506</v>
      </c>
      <c r="DE119" s="29"/>
      <c r="DF119" s="26" t="s">
        <v>506</v>
      </c>
      <c r="DG119" s="29"/>
      <c r="DH119" s="26" t="s">
        <v>506</v>
      </c>
      <c r="DI119" s="29"/>
      <c r="DJ119" s="26" t="s">
        <v>506</v>
      </c>
      <c r="DK119" s="29"/>
      <c r="DL119" s="26" t="s">
        <v>506</v>
      </c>
      <c r="DM119" s="29"/>
      <c r="DN119" s="26" t="s">
        <v>506</v>
      </c>
      <c r="DO119" s="29"/>
      <c r="DP119" s="26"/>
      <c r="DQ119" s="26"/>
      <c r="DR119" s="26"/>
      <c r="DS119" s="26"/>
      <c r="DT119" s="26"/>
      <c r="DU119" s="26"/>
      <c r="DV119" s="26">
        <v>100</v>
      </c>
      <c r="DW119" s="26">
        <v>0.7</v>
      </c>
      <c r="DX119" s="26">
        <v>100</v>
      </c>
      <c r="DY119" s="26">
        <v>0</v>
      </c>
      <c r="DZ119" s="26">
        <v>100</v>
      </c>
      <c r="EA119" s="26">
        <v>1.3</v>
      </c>
      <c r="EB119" s="26"/>
      <c r="EC119" s="41"/>
      <c r="ED119" t="s">
        <v>206</v>
      </c>
      <c r="EE119" s="37">
        <f t="shared" si="9"/>
        <v>1.3</v>
      </c>
      <c r="EG119" s="37"/>
      <c r="EI119" s="37"/>
      <c r="EK119" s="37"/>
      <c r="EM119" s="37"/>
      <c r="EO119" s="37"/>
      <c r="EQ119" s="37"/>
      <c r="ES119" s="37"/>
      <c r="EU119" s="37"/>
      <c r="EW119" s="37"/>
      <c r="GS119" s="53">
        <v>43.84756597</v>
      </c>
      <c r="GT119" s="53">
        <v>0</v>
      </c>
      <c r="GU119" s="53">
        <v>43.85</v>
      </c>
      <c r="GV119" s="53">
        <f t="shared" si="10"/>
        <v>43.84756597</v>
      </c>
      <c r="GW119" s="53">
        <v>286.8324868</v>
      </c>
      <c r="GX119" s="53">
        <f t="shared" si="11"/>
        <v>15.28682000396058</v>
      </c>
      <c r="GY119" s="53">
        <v>0.0112551683371496</v>
      </c>
      <c r="GZ119" s="53"/>
      <c r="HA119" s="53">
        <v>0.011020335358352533</v>
      </c>
      <c r="HB119" s="53"/>
      <c r="HC119" s="53">
        <v>0.011284220251236795</v>
      </c>
      <c r="HD119" s="53"/>
      <c r="HE119" s="53" t="s">
        <v>506</v>
      </c>
      <c r="HF119" s="53"/>
      <c r="HG119" s="53" t="s">
        <v>506</v>
      </c>
      <c r="HH119" s="53"/>
      <c r="HI119" s="53" t="s">
        <v>506</v>
      </c>
      <c r="HJ119" s="53"/>
      <c r="HK119" s="53" t="s">
        <v>506</v>
      </c>
      <c r="HL119" s="53"/>
      <c r="HM119" s="53" t="s">
        <v>506</v>
      </c>
      <c r="HN119" s="53"/>
      <c r="HO119" s="53" t="s">
        <v>506</v>
      </c>
      <c r="HP119" s="53"/>
      <c r="HQ119" s="53" t="s">
        <v>506</v>
      </c>
      <c r="HR119" s="53"/>
      <c r="HS119" s="53" t="s">
        <v>506</v>
      </c>
      <c r="HT119" s="53"/>
      <c r="HU119" s="53" t="s">
        <v>506</v>
      </c>
      <c r="HV119" s="53"/>
      <c r="HW119" s="53">
        <v>0.011009743340862285</v>
      </c>
      <c r="HX119" s="53" t="s">
        <v>506</v>
      </c>
      <c r="HY119" s="53" t="s">
        <v>506</v>
      </c>
      <c r="HZ119" s="53" t="s">
        <v>506</v>
      </c>
      <c r="IA119" s="53" t="s">
        <v>506</v>
      </c>
      <c r="IB119" s="53" t="s">
        <v>506</v>
      </c>
      <c r="IC119" s="53" t="s">
        <v>506</v>
      </c>
      <c r="ID119" s="53" t="s">
        <v>506</v>
      </c>
      <c r="IE119" s="55"/>
      <c r="IF119" s="53" t="s">
        <v>506</v>
      </c>
      <c r="IG119" s="53" t="s">
        <v>506</v>
      </c>
      <c r="IH119" s="53" t="s">
        <v>506</v>
      </c>
      <c r="II119" s="53" t="s">
        <v>506</v>
      </c>
      <c r="IJ119" s="53" t="s">
        <v>506</v>
      </c>
      <c r="IK119" s="53" t="s">
        <v>506</v>
      </c>
      <c r="IL119" s="55"/>
      <c r="IM119" s="27"/>
      <c r="IN119" s="55"/>
      <c r="IO119" s="55"/>
      <c r="IP119" s="55"/>
      <c r="IQ119" s="55"/>
      <c r="IR119" s="55"/>
      <c r="IS119" s="55"/>
    </row>
    <row r="120" spans="1:255" ht="12.75">
      <c r="A120" t="s">
        <v>93</v>
      </c>
      <c r="B120" t="s">
        <v>201</v>
      </c>
      <c r="C120" t="s">
        <v>220</v>
      </c>
      <c r="D120">
        <v>836</v>
      </c>
      <c r="E120" t="s">
        <v>105</v>
      </c>
      <c r="F120" t="s">
        <v>106</v>
      </c>
      <c r="G120" s="1">
        <v>35735</v>
      </c>
      <c r="H120" t="s">
        <v>96</v>
      </c>
      <c r="I120" t="s">
        <v>219</v>
      </c>
      <c r="J120" t="s">
        <v>99</v>
      </c>
      <c r="K120" t="s">
        <v>97</v>
      </c>
      <c r="L120" t="s">
        <v>107</v>
      </c>
      <c r="M120" t="s">
        <v>99</v>
      </c>
      <c r="N120" t="s">
        <v>99</v>
      </c>
      <c r="O120">
        <v>1</v>
      </c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BC120" s="26">
        <v>100</v>
      </c>
      <c r="BD120" s="26">
        <v>1.9</v>
      </c>
      <c r="BE120" s="26">
        <v>100</v>
      </c>
      <c r="BF120" s="26">
        <v>1.9</v>
      </c>
      <c r="BG120" s="26">
        <v>100</v>
      </c>
      <c r="BH120" s="26">
        <v>1.9</v>
      </c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>
        <v>100</v>
      </c>
      <c r="CA120" s="26">
        <v>1.9</v>
      </c>
      <c r="CB120" s="26"/>
      <c r="CC120" s="26"/>
      <c r="CD120" s="26" t="s">
        <v>506</v>
      </c>
      <c r="CE120" s="29"/>
      <c r="CF120" s="26" t="s">
        <v>506</v>
      </c>
      <c r="CG120" s="29"/>
      <c r="CH120" s="26" t="s">
        <v>506</v>
      </c>
      <c r="CI120" s="29"/>
      <c r="CJ120" s="26" t="s">
        <v>506</v>
      </c>
      <c r="CK120" s="29"/>
      <c r="CL120" s="26" t="s">
        <v>506</v>
      </c>
      <c r="CM120" s="29"/>
      <c r="CN120" s="26" t="s">
        <v>506</v>
      </c>
      <c r="CO120" s="29"/>
      <c r="CP120" s="26" t="s">
        <v>506</v>
      </c>
      <c r="CQ120" s="29"/>
      <c r="CR120" s="26" t="s">
        <v>506</v>
      </c>
      <c r="CS120" s="29"/>
      <c r="CT120" s="26" t="s">
        <v>506</v>
      </c>
      <c r="CU120" s="29"/>
      <c r="CV120" s="26"/>
      <c r="CW120" s="26"/>
      <c r="CX120" s="26" t="s">
        <v>506</v>
      </c>
      <c r="CY120" s="29"/>
      <c r="CZ120" s="26" t="s">
        <v>506</v>
      </c>
      <c r="DA120" s="29"/>
      <c r="DB120" s="26" t="s">
        <v>506</v>
      </c>
      <c r="DC120" s="29"/>
      <c r="DD120" s="26" t="s">
        <v>506</v>
      </c>
      <c r="DE120" s="29"/>
      <c r="DF120" s="26" t="s">
        <v>506</v>
      </c>
      <c r="DG120" s="29"/>
      <c r="DH120" s="26" t="s">
        <v>506</v>
      </c>
      <c r="DI120" s="29"/>
      <c r="DJ120" s="26" t="s">
        <v>506</v>
      </c>
      <c r="DK120" s="29"/>
      <c r="DL120" s="26" t="s">
        <v>506</v>
      </c>
      <c r="DM120" s="29"/>
      <c r="DN120" s="26" t="s">
        <v>506</v>
      </c>
      <c r="DO120" s="29"/>
      <c r="DP120" s="26"/>
      <c r="DQ120" s="26"/>
      <c r="DR120" s="26"/>
      <c r="DS120" s="26"/>
      <c r="DT120" s="26"/>
      <c r="DU120" s="26"/>
      <c r="DV120" s="26">
        <v>100</v>
      </c>
      <c r="DW120" s="26">
        <v>0.6</v>
      </c>
      <c r="DX120" s="26">
        <v>100</v>
      </c>
      <c r="DY120" s="26">
        <v>0</v>
      </c>
      <c r="DZ120" s="26">
        <v>100</v>
      </c>
      <c r="EA120" s="26">
        <v>1.2</v>
      </c>
      <c r="EB120" s="26"/>
      <c r="EC120" s="41"/>
      <c r="ED120" t="s">
        <v>206</v>
      </c>
      <c r="EE120" s="37">
        <f t="shared" si="9"/>
        <v>1.2</v>
      </c>
      <c r="EG120" s="37"/>
      <c r="EI120" s="37"/>
      <c r="EK120" s="37"/>
      <c r="EM120" s="37"/>
      <c r="EO120" s="37"/>
      <c r="EQ120" s="37"/>
      <c r="ES120" s="37"/>
      <c r="EU120" s="37"/>
      <c r="EW120" s="37"/>
      <c r="GS120" s="53">
        <v>38.28904655</v>
      </c>
      <c r="GT120" s="53">
        <v>0</v>
      </c>
      <c r="GU120" s="53">
        <v>38.29</v>
      </c>
      <c r="GV120" s="53">
        <f t="shared" si="10"/>
        <v>38.28904655</v>
      </c>
      <c r="GW120" s="53">
        <v>133.7974392</v>
      </c>
      <c r="GX120" s="53">
        <f t="shared" si="11"/>
        <v>28.617174423469834</v>
      </c>
      <c r="GY120" s="53">
        <v>0.005490444494234569</v>
      </c>
      <c r="GZ120" s="53"/>
      <c r="HA120" s="53">
        <v>0.005567322718687169</v>
      </c>
      <c r="HB120" s="53"/>
      <c r="HC120" s="53">
        <v>0.005708817487111045</v>
      </c>
      <c r="HD120" s="53"/>
      <c r="HE120" s="53" t="s">
        <v>506</v>
      </c>
      <c r="HF120" s="53"/>
      <c r="HG120" s="53" t="s">
        <v>506</v>
      </c>
      <c r="HH120" s="53"/>
      <c r="HI120" s="53" t="s">
        <v>506</v>
      </c>
      <c r="HJ120" s="53"/>
      <c r="HK120" s="53" t="s">
        <v>506</v>
      </c>
      <c r="HL120" s="53"/>
      <c r="HM120" s="53" t="s">
        <v>506</v>
      </c>
      <c r="HN120" s="53"/>
      <c r="HO120" s="53" t="s">
        <v>506</v>
      </c>
      <c r="HP120" s="53"/>
      <c r="HQ120" s="53" t="s">
        <v>506</v>
      </c>
      <c r="HR120" s="53"/>
      <c r="HS120" s="53" t="s">
        <v>506</v>
      </c>
      <c r="HT120" s="53"/>
      <c r="HU120" s="53" t="s">
        <v>506</v>
      </c>
      <c r="HV120" s="53"/>
      <c r="HW120" s="53">
        <v>0.005587161195518085</v>
      </c>
      <c r="HX120" s="53" t="s">
        <v>506</v>
      </c>
      <c r="HY120" s="53" t="s">
        <v>506</v>
      </c>
      <c r="HZ120" s="53" t="s">
        <v>506</v>
      </c>
      <c r="IA120" s="53" t="s">
        <v>506</v>
      </c>
      <c r="IB120" s="53" t="s">
        <v>506</v>
      </c>
      <c r="IC120" s="53" t="s">
        <v>506</v>
      </c>
      <c r="ID120" s="53" t="s">
        <v>506</v>
      </c>
      <c r="IE120" s="55"/>
      <c r="IF120" s="53" t="s">
        <v>506</v>
      </c>
      <c r="IG120" s="53" t="s">
        <v>506</v>
      </c>
      <c r="IH120" s="53" t="s">
        <v>506</v>
      </c>
      <c r="II120" s="53" t="s">
        <v>506</v>
      </c>
      <c r="IJ120" s="53" t="s">
        <v>506</v>
      </c>
      <c r="IK120" s="53" t="s">
        <v>506</v>
      </c>
      <c r="IL120" s="55"/>
      <c r="IM120" s="27"/>
      <c r="IN120" s="55"/>
      <c r="IO120" s="55"/>
      <c r="IP120" s="55"/>
      <c r="IQ120" s="55"/>
      <c r="IR120" s="55"/>
      <c r="IS120" s="55"/>
    </row>
    <row r="121" spans="1:255" ht="12.75">
      <c r="A121" t="s">
        <v>93</v>
      </c>
      <c r="B121" t="s">
        <v>201</v>
      </c>
      <c r="C121" t="s">
        <v>222</v>
      </c>
      <c r="D121">
        <v>836</v>
      </c>
      <c r="E121" t="s">
        <v>105</v>
      </c>
      <c r="F121" t="s">
        <v>106</v>
      </c>
      <c r="G121" s="1">
        <v>35462</v>
      </c>
      <c r="H121" t="s">
        <v>96</v>
      </c>
      <c r="I121" t="s">
        <v>223</v>
      </c>
      <c r="J121" t="s">
        <v>99</v>
      </c>
      <c r="K121" t="s">
        <v>97</v>
      </c>
      <c r="L121" t="s">
        <v>107</v>
      </c>
      <c r="M121" t="s">
        <v>99</v>
      </c>
      <c r="N121" t="s">
        <v>99</v>
      </c>
      <c r="O121">
        <v>1</v>
      </c>
      <c r="P121" t="s">
        <v>204</v>
      </c>
      <c r="S121">
        <v>1</v>
      </c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BC121" s="26"/>
      <c r="BD121" s="26">
        <v>12</v>
      </c>
      <c r="BE121" s="26"/>
      <c r="BF121" s="26">
        <v>3.1</v>
      </c>
      <c r="BG121" s="26"/>
      <c r="BH121" s="26">
        <v>2.2</v>
      </c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>
        <v>5.8</v>
      </c>
      <c r="CB121" s="26"/>
      <c r="CC121" s="26"/>
      <c r="CD121" s="26" t="s">
        <v>506</v>
      </c>
      <c r="CE121" s="29"/>
      <c r="CF121" s="26" t="s">
        <v>506</v>
      </c>
      <c r="CG121" s="29"/>
      <c r="CH121" s="26" t="s">
        <v>506</v>
      </c>
      <c r="CI121" s="29"/>
      <c r="CJ121" s="26" t="s">
        <v>506</v>
      </c>
      <c r="CK121" s="29"/>
      <c r="CL121" s="26" t="s">
        <v>506</v>
      </c>
      <c r="CM121" s="29"/>
      <c r="CN121" s="26" t="s">
        <v>506</v>
      </c>
      <c r="CO121" s="29"/>
      <c r="CP121" s="26" t="s">
        <v>506</v>
      </c>
      <c r="CQ121" s="29"/>
      <c r="CR121" s="26" t="s">
        <v>506</v>
      </c>
      <c r="CS121" s="29"/>
      <c r="CT121" s="26" t="s">
        <v>506</v>
      </c>
      <c r="CU121" s="29"/>
      <c r="CV121" s="26"/>
      <c r="CW121" s="26"/>
      <c r="CX121" s="26" t="s">
        <v>506</v>
      </c>
      <c r="CY121" s="29"/>
      <c r="CZ121" s="26" t="s">
        <v>506</v>
      </c>
      <c r="DA121" s="29"/>
      <c r="DB121" s="26" t="s">
        <v>506</v>
      </c>
      <c r="DC121" s="29"/>
      <c r="DD121" s="26" t="s">
        <v>506</v>
      </c>
      <c r="DE121" s="29"/>
      <c r="DF121" s="26" t="s">
        <v>506</v>
      </c>
      <c r="DG121" s="29"/>
      <c r="DH121" s="26" t="s">
        <v>506</v>
      </c>
      <c r="DI121" s="29"/>
      <c r="DJ121" s="26" t="s">
        <v>506</v>
      </c>
      <c r="DK121" s="29"/>
      <c r="DL121" s="26" t="s">
        <v>506</v>
      </c>
      <c r="DM121" s="29"/>
      <c r="DN121" s="26" t="s">
        <v>506</v>
      </c>
      <c r="DO121" s="29"/>
      <c r="DP121" s="26"/>
      <c r="DQ121" s="26"/>
      <c r="DR121" s="26"/>
      <c r="DS121" s="26"/>
      <c r="DT121" s="26"/>
      <c r="DU121" s="26"/>
      <c r="DV121" s="26">
        <v>100</v>
      </c>
      <c r="DW121" s="26">
        <v>0</v>
      </c>
      <c r="DX121" s="26">
        <v>100</v>
      </c>
      <c r="DY121" s="26">
        <v>0</v>
      </c>
      <c r="DZ121" s="26"/>
      <c r="EA121" s="26">
        <v>5.7</v>
      </c>
      <c r="EB121" s="26"/>
      <c r="EC121" s="41"/>
      <c r="ED121" t="s">
        <v>206</v>
      </c>
      <c r="EE121" s="37">
        <f t="shared" si="9"/>
        <v>5.7</v>
      </c>
      <c r="EG121" s="37"/>
      <c r="EI121" s="37"/>
      <c r="EK121" s="37"/>
      <c r="EM121" s="37"/>
      <c r="EO121" s="37"/>
      <c r="EQ121" s="37"/>
      <c r="ES121" s="37"/>
      <c r="EU121" s="37"/>
      <c r="EW121" s="37"/>
      <c r="GS121" s="53">
        <v>36.72016667</v>
      </c>
      <c r="GT121" s="53">
        <v>0</v>
      </c>
      <c r="GU121" s="53">
        <v>36.72</v>
      </c>
      <c r="GV121" s="53">
        <f t="shared" si="10"/>
        <v>36.72016667</v>
      </c>
      <c r="GW121" s="53">
        <v>250.0060459</v>
      </c>
      <c r="GX121" s="53">
        <f t="shared" si="11"/>
        <v>14.687711466260984</v>
      </c>
      <c r="GY121" s="53" t="s">
        <v>506</v>
      </c>
      <c r="GZ121" s="53"/>
      <c r="HA121" s="53">
        <v>0.017905196058762243</v>
      </c>
      <c r="HB121" s="53"/>
      <c r="HC121" s="53">
        <v>0.011916725185201298</v>
      </c>
      <c r="HD121" s="53"/>
      <c r="HE121" s="53" t="s">
        <v>506</v>
      </c>
      <c r="HF121" s="53"/>
      <c r="HG121" s="53" t="s">
        <v>506</v>
      </c>
      <c r="HH121" s="53"/>
      <c r="HI121" s="53" t="s">
        <v>506</v>
      </c>
      <c r="HJ121" s="53"/>
      <c r="HK121" s="53" t="s">
        <v>506</v>
      </c>
      <c r="HL121" s="53"/>
      <c r="HM121" s="53" t="s">
        <v>506</v>
      </c>
      <c r="HN121" s="53"/>
      <c r="HO121" s="53" t="s">
        <v>506</v>
      </c>
      <c r="HP121" s="53"/>
      <c r="HQ121" s="53" t="s">
        <v>506</v>
      </c>
      <c r="HR121" s="53"/>
      <c r="HS121" s="53" t="s">
        <v>506</v>
      </c>
      <c r="HT121" s="53"/>
      <c r="HU121" s="53" t="s">
        <v>506</v>
      </c>
      <c r="HV121" s="53"/>
      <c r="HW121" s="53">
        <v>0.03323060225082801</v>
      </c>
      <c r="HX121" s="53" t="s">
        <v>506</v>
      </c>
      <c r="HY121" s="53" t="s">
        <v>506</v>
      </c>
      <c r="HZ121" s="53" t="s">
        <v>506</v>
      </c>
      <c r="IA121" s="53" t="s">
        <v>506</v>
      </c>
      <c r="IB121" s="53" t="s">
        <v>506</v>
      </c>
      <c r="IC121" s="53" t="s">
        <v>506</v>
      </c>
      <c r="ID121" s="53" t="s">
        <v>506</v>
      </c>
      <c r="IE121" s="55"/>
      <c r="IF121" s="53" t="s">
        <v>506</v>
      </c>
      <c r="IG121" s="53" t="s">
        <v>506</v>
      </c>
      <c r="IH121" s="53" t="s">
        <v>506</v>
      </c>
      <c r="II121" s="53" t="s">
        <v>506</v>
      </c>
      <c r="IJ121" s="53" t="s">
        <v>506</v>
      </c>
      <c r="IK121" s="53" t="s">
        <v>506</v>
      </c>
      <c r="IL121" s="55"/>
      <c r="IM121" s="27"/>
      <c r="IN121" s="55"/>
      <c r="IO121" s="55"/>
      <c r="IP121" s="55"/>
      <c r="IQ121" s="55"/>
      <c r="IR121" s="55"/>
      <c r="IS121" s="55"/>
    </row>
    <row r="122" spans="1:255" ht="12.75">
      <c r="A122" t="s">
        <v>93</v>
      </c>
      <c r="B122" t="s">
        <v>201</v>
      </c>
      <c r="C122" t="s">
        <v>264</v>
      </c>
      <c r="D122">
        <v>840</v>
      </c>
      <c r="E122" t="s">
        <v>133</v>
      </c>
      <c r="F122" t="s">
        <v>134</v>
      </c>
      <c r="G122" s="1">
        <v>34578</v>
      </c>
      <c r="H122" t="s">
        <v>96</v>
      </c>
      <c r="I122" t="s">
        <v>263</v>
      </c>
      <c r="J122" t="s">
        <v>265</v>
      </c>
      <c r="K122" t="s">
        <v>97</v>
      </c>
      <c r="L122" t="s">
        <v>98</v>
      </c>
      <c r="M122" t="s">
        <v>99</v>
      </c>
      <c r="N122" t="s">
        <v>99</v>
      </c>
      <c r="O122">
        <v>2</v>
      </c>
      <c r="P122" t="s">
        <v>204</v>
      </c>
      <c r="S122">
        <v>1</v>
      </c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BC122" s="26">
        <v>100</v>
      </c>
      <c r="BD122" s="26">
        <v>11.4</v>
      </c>
      <c r="BE122" s="26">
        <v>100</v>
      </c>
      <c r="BF122" s="26">
        <v>11.9</v>
      </c>
      <c r="BG122" s="26">
        <v>100</v>
      </c>
      <c r="BH122" s="26">
        <v>10.7</v>
      </c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>
        <v>100</v>
      </c>
      <c r="CA122" s="26">
        <v>11.4</v>
      </c>
      <c r="CB122" s="26"/>
      <c r="CC122" s="26"/>
      <c r="CD122" s="26" t="s">
        <v>506</v>
      </c>
      <c r="CE122" s="29"/>
      <c r="CF122" s="26" t="s">
        <v>506</v>
      </c>
      <c r="CG122" s="29"/>
      <c r="CH122" s="26" t="s">
        <v>506</v>
      </c>
      <c r="CI122" s="29"/>
      <c r="CJ122" s="26" t="s">
        <v>506</v>
      </c>
      <c r="CK122" s="29"/>
      <c r="CL122" s="26" t="s">
        <v>506</v>
      </c>
      <c r="CM122" s="29"/>
      <c r="CN122" s="26" t="s">
        <v>506</v>
      </c>
      <c r="CO122" s="29"/>
      <c r="CP122" s="26" t="s">
        <v>506</v>
      </c>
      <c r="CQ122" s="29"/>
      <c r="CR122" s="26" t="s">
        <v>506</v>
      </c>
      <c r="CS122" s="29"/>
      <c r="CT122" s="26" t="s">
        <v>506</v>
      </c>
      <c r="CU122" s="29"/>
      <c r="CV122" s="26"/>
      <c r="CW122" s="26"/>
      <c r="CX122" s="26" t="s">
        <v>506</v>
      </c>
      <c r="CY122" s="29"/>
      <c r="CZ122" s="26" t="s">
        <v>506</v>
      </c>
      <c r="DA122" s="29"/>
      <c r="DB122" s="26" t="s">
        <v>506</v>
      </c>
      <c r="DC122" s="29"/>
      <c r="DD122" s="26" t="s">
        <v>506</v>
      </c>
      <c r="DE122" s="29"/>
      <c r="DF122" s="26" t="s">
        <v>506</v>
      </c>
      <c r="DG122" s="29"/>
      <c r="DH122" s="26" t="s">
        <v>506</v>
      </c>
      <c r="DI122" s="29"/>
      <c r="DJ122" s="26" t="s">
        <v>506</v>
      </c>
      <c r="DK122" s="29"/>
      <c r="DL122" s="26" t="s">
        <v>506</v>
      </c>
      <c r="DM122" s="29"/>
      <c r="DN122" s="26" t="s">
        <v>506</v>
      </c>
      <c r="DO122" s="29"/>
      <c r="DP122" s="26"/>
      <c r="DQ122" s="26"/>
      <c r="DR122" s="26"/>
      <c r="DS122" s="26"/>
      <c r="DT122" s="26"/>
      <c r="DU122" s="26"/>
      <c r="DV122" s="26">
        <v>100</v>
      </c>
      <c r="DW122" s="26">
        <v>11.4</v>
      </c>
      <c r="DX122" s="26">
        <v>100</v>
      </c>
      <c r="DY122" s="26">
        <v>1.1</v>
      </c>
      <c r="DZ122" s="26">
        <v>100</v>
      </c>
      <c r="EA122" s="26">
        <v>5.4</v>
      </c>
      <c r="EB122" s="26"/>
      <c r="EC122" s="41"/>
      <c r="ED122" t="s">
        <v>206</v>
      </c>
      <c r="EE122" s="37">
        <f t="shared" si="9"/>
        <v>5.4</v>
      </c>
      <c r="EG122" s="37"/>
      <c r="EI122" s="37"/>
      <c r="EK122" s="37"/>
      <c r="EM122" s="37"/>
      <c r="EO122" s="37"/>
      <c r="EQ122" s="37"/>
      <c r="ES122" s="37"/>
      <c r="EU122" s="37"/>
      <c r="EW122" s="37"/>
      <c r="GS122" s="53">
        <v>20.9</v>
      </c>
      <c r="GT122" s="53">
        <v>20.4</v>
      </c>
      <c r="GU122" s="53">
        <v>42.93</v>
      </c>
      <c r="GV122" s="53">
        <f t="shared" si="10"/>
        <v>41.3</v>
      </c>
      <c r="GW122" s="53">
        <v>45.11504762</v>
      </c>
      <c r="GX122" s="53">
        <f t="shared" si="11"/>
        <v>46.326006737350305</v>
      </c>
      <c r="GY122" s="53">
        <v>0.008485000092742868</v>
      </c>
      <c r="GZ122" s="53"/>
      <c r="HA122" s="53">
        <v>0.008478060350315115</v>
      </c>
      <c r="HB122" s="53"/>
      <c r="HC122" s="53">
        <v>0.008768048835745754</v>
      </c>
      <c r="HD122" s="53"/>
      <c r="HE122" s="53" t="s">
        <v>506</v>
      </c>
      <c r="HF122" s="53"/>
      <c r="HG122" s="53" t="s">
        <v>506</v>
      </c>
      <c r="HH122" s="53"/>
      <c r="HI122" s="53" t="s">
        <v>506</v>
      </c>
      <c r="HJ122" s="53"/>
      <c r="HK122" s="53" t="s">
        <v>506</v>
      </c>
      <c r="HL122" s="53"/>
      <c r="HM122" s="53" t="s">
        <v>506</v>
      </c>
      <c r="HN122" s="53"/>
      <c r="HO122" s="53" t="s">
        <v>506</v>
      </c>
      <c r="HP122" s="53"/>
      <c r="HQ122" s="53" t="s">
        <v>506</v>
      </c>
      <c r="HR122" s="53"/>
      <c r="HS122" s="53" t="s">
        <v>506</v>
      </c>
      <c r="HT122" s="53"/>
      <c r="HU122" s="53" t="s">
        <v>506</v>
      </c>
      <c r="HV122" s="53"/>
      <c r="HW122" s="53">
        <v>0.008719281972652898</v>
      </c>
      <c r="HX122" s="53" t="s">
        <v>506</v>
      </c>
      <c r="HY122" s="53" t="s">
        <v>506</v>
      </c>
      <c r="HZ122" s="53" t="s">
        <v>506</v>
      </c>
      <c r="IA122" s="53" t="s">
        <v>506</v>
      </c>
      <c r="IB122" s="53" t="s">
        <v>506</v>
      </c>
      <c r="IC122" s="53" t="s">
        <v>506</v>
      </c>
      <c r="ID122" s="53" t="s">
        <v>506</v>
      </c>
      <c r="IE122" s="55"/>
      <c r="IF122" s="53" t="s">
        <v>506</v>
      </c>
      <c r="IG122" s="53" t="s">
        <v>506</v>
      </c>
      <c r="IH122" s="53" t="s">
        <v>506</v>
      </c>
      <c r="II122" s="53" t="s">
        <v>506</v>
      </c>
      <c r="IJ122" s="53" t="s">
        <v>506</v>
      </c>
      <c r="IK122" s="53" t="s">
        <v>506</v>
      </c>
      <c r="IL122" s="55"/>
      <c r="IM122" s="27"/>
      <c r="IN122" s="55"/>
      <c r="IO122" s="55"/>
      <c r="IP122" s="55"/>
      <c r="IQ122" s="55"/>
      <c r="IR122" s="55"/>
      <c r="IS122" s="55"/>
    </row>
    <row r="123" spans="1:255" ht="12.75">
      <c r="A123" t="s">
        <v>93</v>
      </c>
      <c r="B123" t="s">
        <v>201</v>
      </c>
      <c r="C123" t="s">
        <v>266</v>
      </c>
      <c r="D123">
        <v>840</v>
      </c>
      <c r="E123" t="s">
        <v>133</v>
      </c>
      <c r="F123" t="s">
        <v>134</v>
      </c>
      <c r="G123" s="1">
        <v>34578</v>
      </c>
      <c r="H123" t="s">
        <v>96</v>
      </c>
      <c r="I123" t="s">
        <v>261</v>
      </c>
      <c r="J123" t="s">
        <v>265</v>
      </c>
      <c r="K123" t="s">
        <v>97</v>
      </c>
      <c r="L123" t="s">
        <v>98</v>
      </c>
      <c r="M123" t="s">
        <v>99</v>
      </c>
      <c r="N123" t="s">
        <v>99</v>
      </c>
      <c r="O123">
        <v>2</v>
      </c>
      <c r="P123" t="s">
        <v>204</v>
      </c>
      <c r="S123">
        <v>1</v>
      </c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BC123" s="26">
        <v>100</v>
      </c>
      <c r="BD123" s="26">
        <v>18.2</v>
      </c>
      <c r="BE123" s="26">
        <v>100</v>
      </c>
      <c r="BF123" s="26">
        <v>17.5</v>
      </c>
      <c r="BG123" s="26">
        <v>100</v>
      </c>
      <c r="BH123" s="26">
        <v>24.5</v>
      </c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>
        <v>100</v>
      </c>
      <c r="CA123" s="26">
        <v>20.1</v>
      </c>
      <c r="CB123" s="26"/>
      <c r="CC123" s="26"/>
      <c r="CD123" s="26" t="s">
        <v>506</v>
      </c>
      <c r="CE123" s="29"/>
      <c r="CF123" s="26" t="s">
        <v>506</v>
      </c>
      <c r="CG123" s="29"/>
      <c r="CH123" s="26" t="s">
        <v>506</v>
      </c>
      <c r="CI123" s="29"/>
      <c r="CJ123" s="26" t="s">
        <v>506</v>
      </c>
      <c r="CK123" s="29"/>
      <c r="CL123" s="26" t="s">
        <v>506</v>
      </c>
      <c r="CM123" s="29"/>
      <c r="CN123" s="26" t="s">
        <v>506</v>
      </c>
      <c r="CO123" s="29"/>
      <c r="CP123" s="26" t="s">
        <v>506</v>
      </c>
      <c r="CQ123" s="29"/>
      <c r="CR123" s="26" t="s">
        <v>506</v>
      </c>
      <c r="CS123" s="29"/>
      <c r="CT123" s="26" t="s">
        <v>506</v>
      </c>
      <c r="CU123" s="29"/>
      <c r="CV123" s="26"/>
      <c r="CW123" s="26"/>
      <c r="CX123" s="26" t="s">
        <v>506</v>
      </c>
      <c r="CY123" s="29"/>
      <c r="CZ123" s="26" t="s">
        <v>506</v>
      </c>
      <c r="DA123" s="29"/>
      <c r="DB123" s="26" t="s">
        <v>506</v>
      </c>
      <c r="DC123" s="29"/>
      <c r="DD123" s="26" t="s">
        <v>506</v>
      </c>
      <c r="DE123" s="29"/>
      <c r="DF123" s="26" t="s">
        <v>506</v>
      </c>
      <c r="DG123" s="29"/>
      <c r="DH123" s="26" t="s">
        <v>506</v>
      </c>
      <c r="DI123" s="29"/>
      <c r="DJ123" s="26" t="s">
        <v>506</v>
      </c>
      <c r="DK123" s="29"/>
      <c r="DL123" s="26" t="s">
        <v>506</v>
      </c>
      <c r="DM123" s="29"/>
      <c r="DN123" s="26" t="s">
        <v>506</v>
      </c>
      <c r="DO123" s="29"/>
      <c r="DP123" s="26"/>
      <c r="DQ123" s="26"/>
      <c r="DR123" s="26"/>
      <c r="DS123" s="26"/>
      <c r="DT123" s="26"/>
      <c r="DU123" s="26"/>
      <c r="DV123" s="26">
        <v>100</v>
      </c>
      <c r="DW123" s="26">
        <v>13</v>
      </c>
      <c r="DX123" s="26">
        <v>100</v>
      </c>
      <c r="DY123" s="26">
        <v>1.2</v>
      </c>
      <c r="DZ123" s="26">
        <v>100</v>
      </c>
      <c r="EA123" s="26">
        <v>5.9</v>
      </c>
      <c r="EB123" s="26"/>
      <c r="EC123" s="41"/>
      <c r="ED123" t="s">
        <v>206</v>
      </c>
      <c r="EE123" s="37">
        <f t="shared" si="9"/>
        <v>5.9</v>
      </c>
      <c r="EG123" s="37"/>
      <c r="EI123" s="37"/>
      <c r="EK123" s="37"/>
      <c r="EM123" s="37"/>
      <c r="EO123" s="37"/>
      <c r="EQ123" s="37"/>
      <c r="ES123" s="37"/>
      <c r="EU123" s="37"/>
      <c r="EW123" s="37"/>
      <c r="GS123" s="53">
        <v>21.45</v>
      </c>
      <c r="GT123" s="53">
        <v>18.9</v>
      </c>
      <c r="GU123" s="53">
        <v>41.89</v>
      </c>
      <c r="GV123" s="53">
        <f t="shared" si="10"/>
        <v>40.349999999999994</v>
      </c>
      <c r="GW123" s="53">
        <v>45.25940741</v>
      </c>
      <c r="GX123" s="53">
        <f t="shared" si="11"/>
        <v>47.393461884480296</v>
      </c>
      <c r="GY123" s="53">
        <v>0.008810653707525953</v>
      </c>
      <c r="GZ123" s="53"/>
      <c r="HA123" s="53">
        <v>0.00859955581158929</v>
      </c>
      <c r="HB123" s="53"/>
      <c r="HC123" s="53">
        <v>0.0171216229259727</v>
      </c>
      <c r="HD123" s="53"/>
      <c r="HE123" s="53" t="s">
        <v>506</v>
      </c>
      <c r="HF123" s="53"/>
      <c r="HG123" s="53" t="s">
        <v>506</v>
      </c>
      <c r="HH123" s="53"/>
      <c r="HI123" s="53" t="s">
        <v>506</v>
      </c>
      <c r="HJ123" s="53"/>
      <c r="HK123" s="53" t="s">
        <v>506</v>
      </c>
      <c r="HL123" s="53"/>
      <c r="HM123" s="53" t="s">
        <v>506</v>
      </c>
      <c r="HN123" s="53"/>
      <c r="HO123" s="53" t="s">
        <v>506</v>
      </c>
      <c r="HP123" s="53"/>
      <c r="HQ123" s="53" t="s">
        <v>506</v>
      </c>
      <c r="HR123" s="53"/>
      <c r="HS123" s="53" t="s">
        <v>506</v>
      </c>
      <c r="HT123" s="53"/>
      <c r="HU123" s="53" t="s">
        <v>506</v>
      </c>
      <c r="HV123" s="53"/>
      <c r="HW123" s="53">
        <v>0.01171898109115554</v>
      </c>
      <c r="HX123" s="53" t="s">
        <v>506</v>
      </c>
      <c r="HY123" s="53" t="s">
        <v>506</v>
      </c>
      <c r="HZ123" s="53" t="s">
        <v>506</v>
      </c>
      <c r="IA123" s="53" t="s">
        <v>506</v>
      </c>
      <c r="IB123" s="53" t="s">
        <v>506</v>
      </c>
      <c r="IC123" s="53" t="s">
        <v>506</v>
      </c>
      <c r="ID123" s="53" t="s">
        <v>506</v>
      </c>
      <c r="IE123" s="55"/>
      <c r="IF123" s="53" t="s">
        <v>506</v>
      </c>
      <c r="IG123" s="53" t="s">
        <v>506</v>
      </c>
      <c r="IH123" s="53" t="s">
        <v>506</v>
      </c>
      <c r="II123" s="53" t="s">
        <v>506</v>
      </c>
      <c r="IJ123" s="53" t="s">
        <v>506</v>
      </c>
      <c r="IK123" s="53" t="s">
        <v>506</v>
      </c>
      <c r="IL123" s="55"/>
      <c r="IM123" s="27"/>
      <c r="IN123" s="55"/>
      <c r="IO123" s="55"/>
      <c r="IP123" s="55"/>
      <c r="IQ123" s="55"/>
      <c r="IR123" s="55"/>
      <c r="IS123" s="55"/>
    </row>
    <row r="124" spans="1:255" ht="12.75">
      <c r="A124" t="s">
        <v>93</v>
      </c>
      <c r="B124" t="s">
        <v>201</v>
      </c>
      <c r="C124" t="s">
        <v>262</v>
      </c>
      <c r="D124">
        <v>840</v>
      </c>
      <c r="E124" t="s">
        <v>133</v>
      </c>
      <c r="F124" t="s">
        <v>134</v>
      </c>
      <c r="G124" s="1">
        <v>35704</v>
      </c>
      <c r="H124" t="s">
        <v>96</v>
      </c>
      <c r="I124" t="s">
        <v>263</v>
      </c>
      <c r="J124" t="s">
        <v>99</v>
      </c>
      <c r="K124" t="s">
        <v>97</v>
      </c>
      <c r="L124" t="s">
        <v>98</v>
      </c>
      <c r="M124" t="s">
        <v>99</v>
      </c>
      <c r="N124" t="s">
        <v>99</v>
      </c>
      <c r="O124">
        <v>1</v>
      </c>
      <c r="P124" t="s">
        <v>204</v>
      </c>
      <c r="S124">
        <v>1</v>
      </c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BC124" s="26">
        <v>15</v>
      </c>
      <c r="BD124" s="26">
        <v>10.7</v>
      </c>
      <c r="BE124" s="26">
        <v>22.3</v>
      </c>
      <c r="BF124" s="26">
        <v>8.8</v>
      </c>
      <c r="BG124" s="26">
        <v>35</v>
      </c>
      <c r="BH124" s="26">
        <v>8.4</v>
      </c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>
        <v>23.3</v>
      </c>
      <c r="CA124" s="26">
        <v>9.3</v>
      </c>
      <c r="CB124" s="26"/>
      <c r="CC124" s="26"/>
      <c r="CD124" s="26" t="s">
        <v>506</v>
      </c>
      <c r="CE124" s="29"/>
      <c r="CF124" s="26" t="s">
        <v>506</v>
      </c>
      <c r="CG124" s="29"/>
      <c r="CH124" s="26" t="s">
        <v>506</v>
      </c>
      <c r="CI124" s="29"/>
      <c r="CJ124" s="26" t="s">
        <v>506</v>
      </c>
      <c r="CK124" s="29"/>
      <c r="CL124" s="26" t="s">
        <v>506</v>
      </c>
      <c r="CM124" s="29"/>
      <c r="CN124" s="26" t="s">
        <v>506</v>
      </c>
      <c r="CO124" s="29"/>
      <c r="CP124" s="26" t="s">
        <v>506</v>
      </c>
      <c r="CQ124" s="29"/>
      <c r="CR124" s="26" t="s">
        <v>506</v>
      </c>
      <c r="CS124" s="29"/>
      <c r="CT124" s="26" t="s">
        <v>506</v>
      </c>
      <c r="CU124" s="29"/>
      <c r="CV124" s="26"/>
      <c r="CW124" s="26"/>
      <c r="CX124" s="26" t="s">
        <v>506</v>
      </c>
      <c r="CY124" s="29"/>
      <c r="CZ124" s="26" t="s">
        <v>506</v>
      </c>
      <c r="DA124" s="29"/>
      <c r="DB124" s="26" t="s">
        <v>506</v>
      </c>
      <c r="DC124" s="29"/>
      <c r="DD124" s="26" t="s">
        <v>506</v>
      </c>
      <c r="DE124" s="29"/>
      <c r="DF124" s="26" t="s">
        <v>506</v>
      </c>
      <c r="DG124" s="29"/>
      <c r="DH124" s="26" t="s">
        <v>506</v>
      </c>
      <c r="DI124" s="29"/>
      <c r="DJ124" s="26" t="s">
        <v>506</v>
      </c>
      <c r="DK124" s="29"/>
      <c r="DL124" s="26" t="s">
        <v>506</v>
      </c>
      <c r="DM124" s="29"/>
      <c r="DN124" s="26" t="s">
        <v>506</v>
      </c>
      <c r="DO124" s="29"/>
      <c r="DP124" s="26"/>
      <c r="DQ124" s="26"/>
      <c r="DR124" s="26"/>
      <c r="DS124" s="26"/>
      <c r="DT124" s="26"/>
      <c r="DU124" s="26"/>
      <c r="DV124" s="26">
        <v>80.7</v>
      </c>
      <c r="DW124" s="26">
        <v>1.9</v>
      </c>
      <c r="DX124" s="26">
        <v>100</v>
      </c>
      <c r="DY124" s="26">
        <v>0.3</v>
      </c>
      <c r="DZ124" s="26">
        <v>4.8</v>
      </c>
      <c r="EA124" s="26">
        <v>7.1</v>
      </c>
      <c r="EB124" s="26"/>
      <c r="EC124" s="41"/>
      <c r="ED124" t="s">
        <v>206</v>
      </c>
      <c r="EE124" s="37">
        <f t="shared" si="9"/>
        <v>7.1</v>
      </c>
      <c r="EG124" s="37"/>
      <c r="EI124" s="37"/>
      <c r="EK124" s="37"/>
      <c r="EM124" s="37"/>
      <c r="EO124" s="37"/>
      <c r="EQ124" s="37"/>
      <c r="ES124" s="37"/>
      <c r="EU124" s="37"/>
      <c r="EW124" s="37"/>
      <c r="GS124" s="53">
        <v>22.81066667</v>
      </c>
      <c r="GT124" s="53">
        <v>0</v>
      </c>
      <c r="GU124" s="53">
        <v>23.46</v>
      </c>
      <c r="GV124" s="53">
        <f t="shared" si="10"/>
        <v>22.81066667</v>
      </c>
      <c r="GW124" s="53">
        <v>44.89761552</v>
      </c>
      <c r="GX124" s="53">
        <f t="shared" si="11"/>
        <v>50.80596465048084</v>
      </c>
      <c r="GY124" s="53">
        <v>0.004689789921519296</v>
      </c>
      <c r="GZ124" s="53"/>
      <c r="HA124" s="53">
        <v>0.005528074427820401</v>
      </c>
      <c r="HB124" s="53"/>
      <c r="HC124" s="53">
        <v>0.0027661121101518254</v>
      </c>
      <c r="HD124" s="53"/>
      <c r="HE124" s="53" t="s">
        <v>506</v>
      </c>
      <c r="HF124" s="53"/>
      <c r="HG124" s="53" t="s">
        <v>506</v>
      </c>
      <c r="HH124" s="53"/>
      <c r="HI124" s="53" t="s">
        <v>506</v>
      </c>
      <c r="HJ124" s="53"/>
      <c r="HK124" s="53" t="s">
        <v>506</v>
      </c>
      <c r="HL124" s="53"/>
      <c r="HM124" s="53" t="s">
        <v>506</v>
      </c>
      <c r="HN124" s="53"/>
      <c r="HO124" s="53" t="s">
        <v>506</v>
      </c>
      <c r="HP124" s="53"/>
      <c r="HQ124" s="53" t="s">
        <v>506</v>
      </c>
      <c r="HR124" s="53"/>
      <c r="HS124" s="53" t="s">
        <v>506</v>
      </c>
      <c r="HT124" s="53"/>
      <c r="HU124" s="53" t="s">
        <v>506</v>
      </c>
      <c r="HV124" s="53"/>
      <c r="HW124" s="53">
        <v>0.00430648558080919</v>
      </c>
      <c r="HX124" s="53" t="s">
        <v>506</v>
      </c>
      <c r="HY124" s="53" t="s">
        <v>506</v>
      </c>
      <c r="HZ124" s="53" t="s">
        <v>506</v>
      </c>
      <c r="IA124" s="53" t="s">
        <v>506</v>
      </c>
      <c r="IB124" s="53" t="s">
        <v>506</v>
      </c>
      <c r="IC124" s="53" t="s">
        <v>506</v>
      </c>
      <c r="ID124" s="53" t="s">
        <v>506</v>
      </c>
      <c r="IE124" s="55"/>
      <c r="IF124" s="53" t="s">
        <v>506</v>
      </c>
      <c r="IG124" s="53" t="s">
        <v>506</v>
      </c>
      <c r="IH124" s="53" t="s">
        <v>506</v>
      </c>
      <c r="II124" s="53" t="s">
        <v>506</v>
      </c>
      <c r="IJ124" s="53" t="s">
        <v>506</v>
      </c>
      <c r="IK124" s="53" t="s">
        <v>506</v>
      </c>
      <c r="IL124" s="55"/>
      <c r="IM124" s="27"/>
      <c r="IN124" s="55"/>
      <c r="IO124" s="55"/>
      <c r="IP124" s="55"/>
      <c r="IQ124" s="55"/>
      <c r="IR124" s="55"/>
      <c r="IS124" s="55"/>
    </row>
    <row r="125" spans="1:255" ht="12.75">
      <c r="A125" t="s">
        <v>93</v>
      </c>
      <c r="B125" t="s">
        <v>201</v>
      </c>
      <c r="C125" t="s">
        <v>260</v>
      </c>
      <c r="D125">
        <v>840</v>
      </c>
      <c r="E125" t="s">
        <v>133</v>
      </c>
      <c r="F125" t="s">
        <v>134</v>
      </c>
      <c r="G125" s="1">
        <v>35704</v>
      </c>
      <c r="H125" t="s">
        <v>96</v>
      </c>
      <c r="I125" t="s">
        <v>261</v>
      </c>
      <c r="J125" t="s">
        <v>99</v>
      </c>
      <c r="K125" t="s">
        <v>97</v>
      </c>
      <c r="L125" t="s">
        <v>98</v>
      </c>
      <c r="M125" t="s">
        <v>99</v>
      </c>
      <c r="N125" t="s">
        <v>99</v>
      </c>
      <c r="O125">
        <v>1</v>
      </c>
      <c r="P125" t="s">
        <v>204</v>
      </c>
      <c r="S125">
        <v>1</v>
      </c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BC125" s="26">
        <v>52.3</v>
      </c>
      <c r="BD125" s="26">
        <v>5.9</v>
      </c>
      <c r="BE125" s="26">
        <v>41.3</v>
      </c>
      <c r="BF125" s="26">
        <v>7.6</v>
      </c>
      <c r="BG125" s="26">
        <v>52.3</v>
      </c>
      <c r="BH125" s="26">
        <v>6.2</v>
      </c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>
        <v>48.1</v>
      </c>
      <c r="CA125" s="26">
        <v>6.6</v>
      </c>
      <c r="CB125" s="26"/>
      <c r="CC125" s="26"/>
      <c r="CD125" s="26" t="s">
        <v>506</v>
      </c>
      <c r="CE125" s="29"/>
      <c r="CF125" s="26" t="s">
        <v>506</v>
      </c>
      <c r="CG125" s="29"/>
      <c r="CH125" s="26" t="s">
        <v>506</v>
      </c>
      <c r="CI125" s="29"/>
      <c r="CJ125" s="26" t="s">
        <v>506</v>
      </c>
      <c r="CK125" s="29"/>
      <c r="CL125" s="26" t="s">
        <v>506</v>
      </c>
      <c r="CM125" s="29"/>
      <c r="CN125" s="26" t="s">
        <v>506</v>
      </c>
      <c r="CO125" s="29"/>
      <c r="CP125" s="26" t="s">
        <v>506</v>
      </c>
      <c r="CQ125" s="29"/>
      <c r="CR125" s="26" t="s">
        <v>506</v>
      </c>
      <c r="CS125" s="29"/>
      <c r="CT125" s="26" t="s">
        <v>506</v>
      </c>
      <c r="CU125" s="29"/>
      <c r="CV125" s="26"/>
      <c r="CW125" s="26"/>
      <c r="CX125" s="26" t="s">
        <v>506</v>
      </c>
      <c r="CY125" s="29"/>
      <c r="CZ125" s="26" t="s">
        <v>506</v>
      </c>
      <c r="DA125" s="29"/>
      <c r="DB125" s="26" t="s">
        <v>506</v>
      </c>
      <c r="DC125" s="29"/>
      <c r="DD125" s="26" t="s">
        <v>506</v>
      </c>
      <c r="DE125" s="29"/>
      <c r="DF125" s="26" t="s">
        <v>506</v>
      </c>
      <c r="DG125" s="29"/>
      <c r="DH125" s="26" t="s">
        <v>506</v>
      </c>
      <c r="DI125" s="29"/>
      <c r="DJ125" s="26" t="s">
        <v>506</v>
      </c>
      <c r="DK125" s="29"/>
      <c r="DL125" s="26" t="s">
        <v>506</v>
      </c>
      <c r="DM125" s="29"/>
      <c r="DN125" s="26" t="s">
        <v>506</v>
      </c>
      <c r="DO125" s="29"/>
      <c r="DP125" s="26"/>
      <c r="DQ125" s="26"/>
      <c r="DR125" s="26"/>
      <c r="DS125" s="26"/>
      <c r="DT125" s="26"/>
      <c r="DU125" s="26"/>
      <c r="DV125" s="26">
        <v>100</v>
      </c>
      <c r="DW125" s="26">
        <v>1.8</v>
      </c>
      <c r="DX125" s="26">
        <v>100</v>
      </c>
      <c r="DY125" s="26">
        <v>0.3</v>
      </c>
      <c r="DZ125" s="26">
        <v>24.2</v>
      </c>
      <c r="EA125" s="26">
        <v>4.5</v>
      </c>
      <c r="EB125" s="26"/>
      <c r="EC125" s="41"/>
      <c r="ED125" t="s">
        <v>206</v>
      </c>
      <c r="EE125" s="37">
        <f t="shared" si="9"/>
        <v>4.5</v>
      </c>
      <c r="EG125" s="37"/>
      <c r="EI125" s="37"/>
      <c r="EK125" s="37"/>
      <c r="EM125" s="37"/>
      <c r="EO125" s="37"/>
      <c r="EQ125" s="37"/>
      <c r="ES125" s="37"/>
      <c r="EU125" s="37"/>
      <c r="EW125" s="37"/>
      <c r="GS125" s="53">
        <v>20.04356667</v>
      </c>
      <c r="GT125" s="53">
        <v>0</v>
      </c>
      <c r="GU125" s="53">
        <v>20.7</v>
      </c>
      <c r="GV125" s="53">
        <f t="shared" si="10"/>
        <v>20.04356667</v>
      </c>
      <c r="GW125" s="53">
        <v>44.12468148</v>
      </c>
      <c r="GX125" s="53">
        <f t="shared" si="11"/>
        <v>45.42484160273195</v>
      </c>
      <c r="GY125" s="53">
        <v>0.0032446871607453923</v>
      </c>
      <c r="GZ125" s="53"/>
      <c r="HA125" s="53">
        <v>0.003341255135769945</v>
      </c>
      <c r="HB125" s="53"/>
      <c r="HC125" s="53">
        <v>0.003228019757593612</v>
      </c>
      <c r="HD125" s="53"/>
      <c r="HE125" s="53" t="s">
        <v>506</v>
      </c>
      <c r="HF125" s="53"/>
      <c r="HG125" s="53" t="s">
        <v>506</v>
      </c>
      <c r="HH125" s="53"/>
      <c r="HI125" s="53" t="s">
        <v>506</v>
      </c>
      <c r="HJ125" s="53"/>
      <c r="HK125" s="53" t="s">
        <v>506</v>
      </c>
      <c r="HL125" s="53"/>
      <c r="HM125" s="53" t="s">
        <v>506</v>
      </c>
      <c r="HN125" s="53"/>
      <c r="HO125" s="53" t="s">
        <v>506</v>
      </c>
      <c r="HP125" s="53"/>
      <c r="HQ125" s="53" t="s">
        <v>506</v>
      </c>
      <c r="HR125" s="53"/>
      <c r="HS125" s="53" t="s">
        <v>506</v>
      </c>
      <c r="HT125" s="53"/>
      <c r="HU125" s="53" t="s">
        <v>506</v>
      </c>
      <c r="HV125" s="53"/>
      <c r="HW125" s="53">
        <v>0.0033345976109669926</v>
      </c>
      <c r="HX125" s="53" t="s">
        <v>506</v>
      </c>
      <c r="HY125" s="53" t="s">
        <v>506</v>
      </c>
      <c r="HZ125" s="53" t="s">
        <v>506</v>
      </c>
      <c r="IA125" s="53" t="s">
        <v>506</v>
      </c>
      <c r="IB125" s="53" t="s">
        <v>506</v>
      </c>
      <c r="IC125" s="53" t="s">
        <v>506</v>
      </c>
      <c r="ID125" s="53" t="s">
        <v>506</v>
      </c>
      <c r="IE125" s="55"/>
      <c r="IF125" s="53" t="s">
        <v>506</v>
      </c>
      <c r="IG125" s="53" t="s">
        <v>506</v>
      </c>
      <c r="IH125" s="53" t="s">
        <v>506</v>
      </c>
      <c r="II125" s="53" t="s">
        <v>506</v>
      </c>
      <c r="IJ125" s="53" t="s">
        <v>506</v>
      </c>
      <c r="IK125" s="53" t="s">
        <v>506</v>
      </c>
      <c r="IL125" s="55"/>
      <c r="IM125" s="27"/>
      <c r="IN125" s="55"/>
      <c r="IO125" s="55"/>
      <c r="IP125" s="55"/>
      <c r="IQ125" s="55"/>
      <c r="IR125" s="55"/>
      <c r="IS125" s="55"/>
    </row>
    <row r="126" spans="1:255" ht="12.75">
      <c r="A126" t="s">
        <v>93</v>
      </c>
      <c r="B126" t="s">
        <v>201</v>
      </c>
      <c r="C126" t="s">
        <v>240</v>
      </c>
      <c r="D126">
        <v>843</v>
      </c>
      <c r="E126" t="s">
        <v>121</v>
      </c>
      <c r="F126" t="s">
        <v>122</v>
      </c>
      <c r="G126" s="1">
        <v>35977</v>
      </c>
      <c r="H126" t="s">
        <v>96</v>
      </c>
      <c r="I126" t="s">
        <v>241</v>
      </c>
      <c r="J126" t="s">
        <v>99</v>
      </c>
      <c r="K126" t="s">
        <v>97</v>
      </c>
      <c r="L126" t="s">
        <v>98</v>
      </c>
      <c r="M126" t="s">
        <v>99</v>
      </c>
      <c r="N126" t="s">
        <v>99</v>
      </c>
      <c r="O126">
        <v>1</v>
      </c>
      <c r="P126" t="s">
        <v>204</v>
      </c>
      <c r="S126">
        <v>1</v>
      </c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BC126" s="26">
        <v>8.8</v>
      </c>
      <c r="BD126" s="26">
        <v>5.5</v>
      </c>
      <c r="BE126" s="26">
        <v>9.2</v>
      </c>
      <c r="BF126" s="26">
        <v>5.1</v>
      </c>
      <c r="BG126" s="26">
        <v>7.7</v>
      </c>
      <c r="BH126" s="26">
        <v>6.2</v>
      </c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>
        <v>8.5</v>
      </c>
      <c r="CA126" s="26">
        <v>5.6</v>
      </c>
      <c r="CB126" s="26"/>
      <c r="CC126" s="26"/>
      <c r="CD126" s="26" t="s">
        <v>506</v>
      </c>
      <c r="CE126" s="29"/>
      <c r="CF126" s="26" t="s">
        <v>506</v>
      </c>
      <c r="CG126" s="29"/>
      <c r="CH126" s="26" t="s">
        <v>506</v>
      </c>
      <c r="CI126" s="29"/>
      <c r="CJ126" s="26" t="s">
        <v>506</v>
      </c>
      <c r="CK126" s="29"/>
      <c r="CL126" s="26" t="s">
        <v>506</v>
      </c>
      <c r="CM126" s="29"/>
      <c r="CN126" s="26" t="s">
        <v>506</v>
      </c>
      <c r="CO126" s="29"/>
      <c r="CP126" s="26" t="s">
        <v>506</v>
      </c>
      <c r="CQ126" s="29"/>
      <c r="CR126" s="26" t="s">
        <v>506</v>
      </c>
      <c r="CS126" s="29"/>
      <c r="CT126" s="26" t="s">
        <v>506</v>
      </c>
      <c r="CU126" s="29"/>
      <c r="CV126" s="26"/>
      <c r="CW126" s="26"/>
      <c r="CX126" s="26" t="s">
        <v>506</v>
      </c>
      <c r="CY126" s="29"/>
      <c r="CZ126" s="26" t="s">
        <v>506</v>
      </c>
      <c r="DA126" s="29"/>
      <c r="DB126" s="26" t="s">
        <v>506</v>
      </c>
      <c r="DC126" s="29"/>
      <c r="DD126" s="26" t="s">
        <v>506</v>
      </c>
      <c r="DE126" s="29"/>
      <c r="DF126" s="26" t="s">
        <v>506</v>
      </c>
      <c r="DG126" s="29"/>
      <c r="DH126" s="26" t="s">
        <v>506</v>
      </c>
      <c r="DI126" s="29"/>
      <c r="DJ126" s="26" t="s">
        <v>506</v>
      </c>
      <c r="DK126" s="29"/>
      <c r="DL126" s="26" t="s">
        <v>506</v>
      </c>
      <c r="DM126" s="29"/>
      <c r="DN126" s="26" t="s">
        <v>506</v>
      </c>
      <c r="DO126" s="29"/>
      <c r="DP126" s="26"/>
      <c r="DQ126" s="26"/>
      <c r="DR126" s="26"/>
      <c r="DS126" s="26"/>
      <c r="DT126" s="26"/>
      <c r="DU126" s="26"/>
      <c r="DV126" s="26">
        <v>0</v>
      </c>
      <c r="DW126" s="26">
        <v>0.5</v>
      </c>
      <c r="DX126" s="26">
        <v>100</v>
      </c>
      <c r="DY126" s="26">
        <v>0.5</v>
      </c>
      <c r="DZ126" s="26">
        <v>0</v>
      </c>
      <c r="EA126" s="26">
        <v>4.6</v>
      </c>
      <c r="EB126" s="26"/>
      <c r="EC126" s="41"/>
      <c r="ED126" t="s">
        <v>206</v>
      </c>
      <c r="EE126" s="37">
        <f t="shared" si="9"/>
        <v>4.6</v>
      </c>
      <c r="EG126" s="37"/>
      <c r="EI126" s="37"/>
      <c r="EK126" s="37"/>
      <c r="EM126" s="37"/>
      <c r="EO126" s="37"/>
      <c r="EQ126" s="37"/>
      <c r="ES126" s="37"/>
      <c r="EU126" s="37"/>
      <c r="EW126" s="37"/>
      <c r="GS126" s="53">
        <v>72.33333333</v>
      </c>
      <c r="GT126" s="53">
        <v>81.40666667</v>
      </c>
      <c r="GU126" s="53">
        <v>153.74</v>
      </c>
      <c r="GV126" s="53">
        <f t="shared" si="10"/>
        <v>153.74</v>
      </c>
      <c r="GW126" s="53">
        <v>164.6365079</v>
      </c>
      <c r="GX126" s="53">
        <f t="shared" si="11"/>
        <v>43.93517224863344</v>
      </c>
      <c r="GY126" s="53">
        <v>0.010385774734192308</v>
      </c>
      <c r="GZ126" s="53"/>
      <c r="HA126" s="53">
        <v>0.00998202800503461</v>
      </c>
      <c r="HB126" s="53"/>
      <c r="HC126" s="53">
        <v>0.011734180666468893</v>
      </c>
      <c r="HD126" s="53"/>
      <c r="HE126" s="53" t="s">
        <v>506</v>
      </c>
      <c r="HF126" s="53"/>
      <c r="HG126" s="53" t="s">
        <v>506</v>
      </c>
      <c r="HH126" s="53"/>
      <c r="HI126" s="53" t="s">
        <v>506</v>
      </c>
      <c r="HJ126" s="53"/>
      <c r="HK126" s="53" t="s">
        <v>506</v>
      </c>
      <c r="HL126" s="53"/>
      <c r="HM126" s="53" t="s">
        <v>506</v>
      </c>
      <c r="HN126" s="53"/>
      <c r="HO126" s="53" t="s">
        <v>506</v>
      </c>
      <c r="HP126" s="53"/>
      <c r="HQ126" s="53" t="s">
        <v>506</v>
      </c>
      <c r="HR126" s="53"/>
      <c r="HS126" s="53" t="s">
        <v>506</v>
      </c>
      <c r="HT126" s="53"/>
      <c r="HU126" s="53" t="s">
        <v>506</v>
      </c>
      <c r="HV126" s="53"/>
      <c r="HW126" s="53">
        <v>0.010709613025524487</v>
      </c>
      <c r="HX126" s="53" t="s">
        <v>506</v>
      </c>
      <c r="HY126" s="53" t="s">
        <v>506</v>
      </c>
      <c r="HZ126" s="53" t="s">
        <v>506</v>
      </c>
      <c r="IA126" s="53" t="s">
        <v>506</v>
      </c>
      <c r="IB126" s="53" t="s">
        <v>506</v>
      </c>
      <c r="IC126" s="53" t="s">
        <v>506</v>
      </c>
      <c r="ID126" s="53" t="s">
        <v>506</v>
      </c>
      <c r="IE126" s="55"/>
      <c r="IF126" s="53" t="s">
        <v>506</v>
      </c>
      <c r="IG126" s="53" t="s">
        <v>506</v>
      </c>
      <c r="IH126" s="53" t="s">
        <v>506</v>
      </c>
      <c r="II126" s="53" t="s">
        <v>506</v>
      </c>
      <c r="IJ126" s="53" t="s">
        <v>506</v>
      </c>
      <c r="IK126" s="53" t="s">
        <v>506</v>
      </c>
      <c r="IL126" s="55"/>
      <c r="IM126" s="27"/>
      <c r="IN126" s="55"/>
      <c r="IO126" s="55"/>
      <c r="IP126" s="55"/>
      <c r="IQ126" s="55"/>
      <c r="IR126" s="55"/>
      <c r="IS126" s="55"/>
    </row>
    <row r="127" spans="1:255" ht="12.75">
      <c r="A127" t="s">
        <v>93</v>
      </c>
      <c r="B127" t="s">
        <v>201</v>
      </c>
      <c r="C127" t="s">
        <v>240</v>
      </c>
      <c r="D127" t="s">
        <v>123</v>
      </c>
      <c r="E127" t="s">
        <v>121</v>
      </c>
      <c r="F127" t="s">
        <v>122</v>
      </c>
      <c r="G127" s="1">
        <v>35977</v>
      </c>
      <c r="H127" t="s">
        <v>96</v>
      </c>
      <c r="I127" t="s">
        <v>241</v>
      </c>
      <c r="J127" t="s">
        <v>99</v>
      </c>
      <c r="K127" t="s">
        <v>97</v>
      </c>
      <c r="L127" t="s">
        <v>98</v>
      </c>
      <c r="M127" t="s">
        <v>99</v>
      </c>
      <c r="N127" t="s">
        <v>99</v>
      </c>
      <c r="O127">
        <v>1</v>
      </c>
      <c r="P127" t="s">
        <v>204</v>
      </c>
      <c r="S127">
        <v>1</v>
      </c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BC127" s="26">
        <v>8.8</v>
      </c>
      <c r="BD127" s="26">
        <v>5.5</v>
      </c>
      <c r="BE127" s="26">
        <v>9.2</v>
      </c>
      <c r="BF127" s="26">
        <v>5.1</v>
      </c>
      <c r="BG127" s="26">
        <v>7.7</v>
      </c>
      <c r="BH127" s="26">
        <v>6.2</v>
      </c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>
        <v>8.5</v>
      </c>
      <c r="CA127" s="26">
        <v>5.6</v>
      </c>
      <c r="CB127" s="26"/>
      <c r="CC127" s="26"/>
      <c r="CD127" s="26" t="s">
        <v>506</v>
      </c>
      <c r="CE127" s="29"/>
      <c r="CF127" s="26" t="s">
        <v>506</v>
      </c>
      <c r="CG127" s="29"/>
      <c r="CH127" s="26" t="s">
        <v>506</v>
      </c>
      <c r="CI127" s="29"/>
      <c r="CJ127" s="26" t="s">
        <v>506</v>
      </c>
      <c r="CK127" s="29"/>
      <c r="CL127" s="26" t="s">
        <v>506</v>
      </c>
      <c r="CM127" s="29"/>
      <c r="CN127" s="26" t="s">
        <v>506</v>
      </c>
      <c r="CO127" s="29"/>
      <c r="CP127" s="26" t="s">
        <v>506</v>
      </c>
      <c r="CQ127" s="29"/>
      <c r="CR127" s="26" t="s">
        <v>506</v>
      </c>
      <c r="CS127" s="29"/>
      <c r="CT127" s="26" t="s">
        <v>506</v>
      </c>
      <c r="CU127" s="29"/>
      <c r="CV127" s="26"/>
      <c r="CW127" s="26"/>
      <c r="CX127" s="26" t="s">
        <v>506</v>
      </c>
      <c r="CY127" s="29"/>
      <c r="CZ127" s="26" t="s">
        <v>506</v>
      </c>
      <c r="DA127" s="29"/>
      <c r="DB127" s="26" t="s">
        <v>506</v>
      </c>
      <c r="DC127" s="29"/>
      <c r="DD127" s="26" t="s">
        <v>506</v>
      </c>
      <c r="DE127" s="29"/>
      <c r="DF127" s="26" t="s">
        <v>506</v>
      </c>
      <c r="DG127" s="29"/>
      <c r="DH127" s="26" t="s">
        <v>506</v>
      </c>
      <c r="DI127" s="29"/>
      <c r="DJ127" s="26" t="s">
        <v>506</v>
      </c>
      <c r="DK127" s="29"/>
      <c r="DL127" s="26" t="s">
        <v>506</v>
      </c>
      <c r="DM127" s="29"/>
      <c r="DN127" s="26" t="s">
        <v>506</v>
      </c>
      <c r="DO127" s="29"/>
      <c r="DP127" s="26"/>
      <c r="DQ127" s="26"/>
      <c r="DR127" s="26"/>
      <c r="DS127" s="26"/>
      <c r="DT127" s="26"/>
      <c r="DU127" s="26"/>
      <c r="DV127" s="26">
        <v>0</v>
      </c>
      <c r="DW127" s="26">
        <v>0.5</v>
      </c>
      <c r="DX127" s="26">
        <v>100</v>
      </c>
      <c r="DY127" s="26">
        <v>0.5</v>
      </c>
      <c r="DZ127" s="26">
        <v>0</v>
      </c>
      <c r="EA127" s="26">
        <v>4.6</v>
      </c>
      <c r="EB127" s="26"/>
      <c r="EC127" s="41"/>
      <c r="ED127" t="s">
        <v>206</v>
      </c>
      <c r="EE127" s="37">
        <f t="shared" si="9"/>
        <v>4.6</v>
      </c>
      <c r="EG127" s="37"/>
      <c r="EI127" s="37"/>
      <c r="EK127" s="37"/>
      <c r="EM127" s="37"/>
      <c r="EO127" s="37"/>
      <c r="EQ127" s="37"/>
      <c r="ES127" s="37"/>
      <c r="EU127" s="37"/>
      <c r="EW127" s="37"/>
      <c r="GS127" s="53">
        <v>72.33333333</v>
      </c>
      <c r="GT127" s="53">
        <v>81.40666667</v>
      </c>
      <c r="GU127" s="53">
        <v>153.74</v>
      </c>
      <c r="GV127" s="53">
        <f t="shared" si="10"/>
        <v>153.74</v>
      </c>
      <c r="GW127" s="53">
        <v>164.6365079</v>
      </c>
      <c r="GX127" s="53">
        <f t="shared" si="11"/>
        <v>43.93517224863344</v>
      </c>
      <c r="GY127" s="53">
        <v>0.010385774734192308</v>
      </c>
      <c r="GZ127" s="53"/>
      <c r="HA127" s="53">
        <v>0.00998202800503461</v>
      </c>
      <c r="HB127" s="53"/>
      <c r="HC127" s="53">
        <v>0.011734180666468893</v>
      </c>
      <c r="HD127" s="53"/>
      <c r="HE127" s="53" t="s">
        <v>506</v>
      </c>
      <c r="HF127" s="53"/>
      <c r="HG127" s="53" t="s">
        <v>506</v>
      </c>
      <c r="HH127" s="53"/>
      <c r="HI127" s="53" t="s">
        <v>506</v>
      </c>
      <c r="HJ127" s="53"/>
      <c r="HK127" s="53" t="s">
        <v>506</v>
      </c>
      <c r="HL127" s="53"/>
      <c r="HM127" s="53" t="s">
        <v>506</v>
      </c>
      <c r="HN127" s="53"/>
      <c r="HO127" s="53" t="s">
        <v>506</v>
      </c>
      <c r="HP127" s="53"/>
      <c r="HQ127" s="53" t="s">
        <v>506</v>
      </c>
      <c r="HR127" s="53"/>
      <c r="HS127" s="53" t="s">
        <v>506</v>
      </c>
      <c r="HT127" s="53"/>
      <c r="HU127" s="53" t="s">
        <v>506</v>
      </c>
      <c r="HV127" s="53"/>
      <c r="HW127" s="53">
        <v>0.010709613025524487</v>
      </c>
      <c r="HX127" s="53" t="s">
        <v>506</v>
      </c>
      <c r="HY127" s="53" t="s">
        <v>506</v>
      </c>
      <c r="HZ127" s="53" t="s">
        <v>506</v>
      </c>
      <c r="IA127" s="53" t="s">
        <v>506</v>
      </c>
      <c r="IB127" s="53" t="s">
        <v>506</v>
      </c>
      <c r="IC127" s="53" t="s">
        <v>506</v>
      </c>
      <c r="ID127" s="53" t="s">
        <v>506</v>
      </c>
      <c r="IE127" s="55"/>
      <c r="IF127" s="53" t="s">
        <v>506</v>
      </c>
      <c r="IG127" s="53" t="s">
        <v>506</v>
      </c>
      <c r="IH127" s="53" t="s">
        <v>506</v>
      </c>
      <c r="II127" s="53" t="s">
        <v>506</v>
      </c>
      <c r="IJ127" s="53" t="s">
        <v>506</v>
      </c>
      <c r="IK127" s="53" t="s">
        <v>506</v>
      </c>
      <c r="IL127" s="55"/>
      <c r="IM127" s="27"/>
      <c r="IN127" s="55"/>
      <c r="IO127" s="55"/>
      <c r="IP127" s="55"/>
      <c r="IQ127" s="55"/>
      <c r="IR127" s="55"/>
      <c r="IS127" s="55"/>
    </row>
    <row r="128" spans="1:255" ht="12.75">
      <c r="A128" t="s">
        <v>93</v>
      </c>
      <c r="B128" t="s">
        <v>201</v>
      </c>
      <c r="C128" t="s">
        <v>240</v>
      </c>
      <c r="D128" t="s">
        <v>124</v>
      </c>
      <c r="E128" t="s">
        <v>121</v>
      </c>
      <c r="F128" t="s">
        <v>122</v>
      </c>
      <c r="G128" s="1">
        <v>35977</v>
      </c>
      <c r="H128" t="s">
        <v>96</v>
      </c>
      <c r="I128" t="s">
        <v>241</v>
      </c>
      <c r="J128" t="s">
        <v>99</v>
      </c>
      <c r="K128" t="s">
        <v>97</v>
      </c>
      <c r="L128" t="s">
        <v>98</v>
      </c>
      <c r="M128" t="s">
        <v>99</v>
      </c>
      <c r="N128" t="s">
        <v>99</v>
      </c>
      <c r="O128">
        <v>1</v>
      </c>
      <c r="P128" t="s">
        <v>204</v>
      </c>
      <c r="S128">
        <v>1</v>
      </c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BC128" s="26">
        <v>8.8</v>
      </c>
      <c r="BD128" s="26">
        <v>5.5</v>
      </c>
      <c r="BE128" s="26">
        <v>9.2</v>
      </c>
      <c r="BF128" s="26">
        <v>5.1</v>
      </c>
      <c r="BG128" s="26">
        <v>7.7</v>
      </c>
      <c r="BH128" s="26">
        <v>6.2</v>
      </c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>
        <v>8.5</v>
      </c>
      <c r="CA128" s="26">
        <v>5.6</v>
      </c>
      <c r="CB128" s="26"/>
      <c r="CC128" s="26"/>
      <c r="CD128" s="26" t="s">
        <v>506</v>
      </c>
      <c r="CE128" s="29"/>
      <c r="CF128" s="26" t="s">
        <v>506</v>
      </c>
      <c r="CG128" s="29"/>
      <c r="CH128" s="26" t="s">
        <v>506</v>
      </c>
      <c r="CI128" s="29"/>
      <c r="CJ128" s="26" t="s">
        <v>506</v>
      </c>
      <c r="CK128" s="29"/>
      <c r="CL128" s="26" t="s">
        <v>506</v>
      </c>
      <c r="CM128" s="29"/>
      <c r="CN128" s="26" t="s">
        <v>506</v>
      </c>
      <c r="CO128" s="29"/>
      <c r="CP128" s="26" t="s">
        <v>506</v>
      </c>
      <c r="CQ128" s="29"/>
      <c r="CR128" s="26" t="s">
        <v>506</v>
      </c>
      <c r="CS128" s="29"/>
      <c r="CT128" s="26" t="s">
        <v>506</v>
      </c>
      <c r="CU128" s="29"/>
      <c r="CV128" s="26"/>
      <c r="CW128" s="26"/>
      <c r="CX128" s="26" t="s">
        <v>506</v>
      </c>
      <c r="CY128" s="29"/>
      <c r="CZ128" s="26" t="s">
        <v>506</v>
      </c>
      <c r="DA128" s="29"/>
      <c r="DB128" s="26" t="s">
        <v>506</v>
      </c>
      <c r="DC128" s="29"/>
      <c r="DD128" s="26" t="s">
        <v>506</v>
      </c>
      <c r="DE128" s="29"/>
      <c r="DF128" s="26" t="s">
        <v>506</v>
      </c>
      <c r="DG128" s="29"/>
      <c r="DH128" s="26" t="s">
        <v>506</v>
      </c>
      <c r="DI128" s="29"/>
      <c r="DJ128" s="26" t="s">
        <v>506</v>
      </c>
      <c r="DK128" s="29"/>
      <c r="DL128" s="26" t="s">
        <v>506</v>
      </c>
      <c r="DM128" s="29"/>
      <c r="DN128" s="26" t="s">
        <v>506</v>
      </c>
      <c r="DO128" s="29"/>
      <c r="DP128" s="26"/>
      <c r="DQ128" s="26"/>
      <c r="DR128" s="26"/>
      <c r="DS128" s="26"/>
      <c r="DT128" s="26"/>
      <c r="DU128" s="26"/>
      <c r="DV128" s="26">
        <v>0</v>
      </c>
      <c r="DW128" s="26">
        <v>0.5</v>
      </c>
      <c r="DX128" s="26">
        <v>100</v>
      </c>
      <c r="DY128" s="26">
        <v>0.5</v>
      </c>
      <c r="DZ128" s="26">
        <v>0</v>
      </c>
      <c r="EA128" s="26">
        <v>4.6</v>
      </c>
      <c r="EB128" s="26"/>
      <c r="EC128" s="41"/>
      <c r="ED128" t="s">
        <v>206</v>
      </c>
      <c r="EE128" s="37">
        <f t="shared" si="9"/>
        <v>4.6</v>
      </c>
      <c r="EG128" s="37"/>
      <c r="EI128" s="37"/>
      <c r="EK128" s="37"/>
      <c r="EM128" s="37"/>
      <c r="EO128" s="37"/>
      <c r="EQ128" s="37"/>
      <c r="ES128" s="37"/>
      <c r="EU128" s="37"/>
      <c r="EW128" s="37"/>
      <c r="GS128" s="53">
        <v>72.33333333</v>
      </c>
      <c r="GT128" s="53">
        <v>81.40666667</v>
      </c>
      <c r="GU128" s="53">
        <v>153.74</v>
      </c>
      <c r="GV128" s="53">
        <f t="shared" si="10"/>
        <v>153.74</v>
      </c>
      <c r="GW128" s="53">
        <v>164.6365079</v>
      </c>
      <c r="GX128" s="53">
        <f t="shared" si="11"/>
        <v>43.93517224863344</v>
      </c>
      <c r="GY128" s="53">
        <v>0.010385774734192308</v>
      </c>
      <c r="GZ128" s="53"/>
      <c r="HA128" s="53">
        <v>0.00998202800503461</v>
      </c>
      <c r="HB128" s="53"/>
      <c r="HC128" s="53">
        <v>0.011734180666468893</v>
      </c>
      <c r="HD128" s="53"/>
      <c r="HE128" s="53" t="s">
        <v>506</v>
      </c>
      <c r="HF128" s="53"/>
      <c r="HG128" s="53" t="s">
        <v>506</v>
      </c>
      <c r="HH128" s="53"/>
      <c r="HI128" s="53" t="s">
        <v>506</v>
      </c>
      <c r="HJ128" s="53"/>
      <c r="HK128" s="53" t="s">
        <v>506</v>
      </c>
      <c r="HL128" s="53"/>
      <c r="HM128" s="53" t="s">
        <v>506</v>
      </c>
      <c r="HN128" s="53"/>
      <c r="HO128" s="53" t="s">
        <v>506</v>
      </c>
      <c r="HP128" s="53"/>
      <c r="HQ128" s="53" t="s">
        <v>506</v>
      </c>
      <c r="HR128" s="53"/>
      <c r="HS128" s="53" t="s">
        <v>506</v>
      </c>
      <c r="HT128" s="53"/>
      <c r="HU128" s="53" t="s">
        <v>506</v>
      </c>
      <c r="HV128" s="53"/>
      <c r="HW128" s="53">
        <v>0.010709613025524487</v>
      </c>
      <c r="HX128" s="53" t="s">
        <v>506</v>
      </c>
      <c r="HY128" s="53" t="s">
        <v>506</v>
      </c>
      <c r="HZ128" s="53" t="s">
        <v>506</v>
      </c>
      <c r="IA128" s="53" t="s">
        <v>506</v>
      </c>
      <c r="IB128" s="53" t="s">
        <v>506</v>
      </c>
      <c r="IC128" s="53" t="s">
        <v>506</v>
      </c>
      <c r="ID128" s="53" t="s">
        <v>506</v>
      </c>
      <c r="IE128" s="55"/>
      <c r="IF128" s="53" t="s">
        <v>506</v>
      </c>
      <c r="IG128" s="53" t="s">
        <v>506</v>
      </c>
      <c r="IH128" s="53" t="s">
        <v>506</v>
      </c>
      <c r="II128" s="53" t="s">
        <v>506</v>
      </c>
      <c r="IJ128" s="53" t="s">
        <v>506</v>
      </c>
      <c r="IK128" s="53" t="s">
        <v>506</v>
      </c>
      <c r="IL128" s="55"/>
      <c r="IM128" s="27"/>
      <c r="IN128" s="55"/>
      <c r="IO128" s="55"/>
      <c r="IP128" s="55"/>
      <c r="IQ128" s="55"/>
      <c r="IR128" s="55"/>
      <c r="IS128" s="55"/>
    </row>
    <row r="129" spans="1:255" ht="12.75">
      <c r="A129" t="s">
        <v>93</v>
      </c>
      <c r="B129" t="s">
        <v>201</v>
      </c>
      <c r="C129" t="s">
        <v>282</v>
      </c>
      <c r="D129">
        <v>911</v>
      </c>
      <c r="E129" t="s">
        <v>117</v>
      </c>
      <c r="F129" t="s">
        <v>118</v>
      </c>
      <c r="G129" s="1">
        <v>35977</v>
      </c>
      <c r="H129" t="s">
        <v>96</v>
      </c>
      <c r="I129" t="s">
        <v>283</v>
      </c>
      <c r="J129" t="s">
        <v>265</v>
      </c>
      <c r="K129" t="s">
        <v>97</v>
      </c>
      <c r="L129" t="s">
        <v>98</v>
      </c>
      <c r="M129" t="s">
        <v>99</v>
      </c>
      <c r="N129" t="s">
        <v>99</v>
      </c>
      <c r="O129">
        <v>1</v>
      </c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BC129" s="26"/>
      <c r="BD129" s="26">
        <v>37.21526299</v>
      </c>
      <c r="BE129" s="26"/>
      <c r="BF129" s="26">
        <v>37.74169431</v>
      </c>
      <c r="BG129" s="26"/>
      <c r="BH129" s="26">
        <v>53.1360851</v>
      </c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>
        <v>42.6976808</v>
      </c>
      <c r="CB129" s="26"/>
      <c r="CC129" s="26"/>
      <c r="CD129" s="26" t="s">
        <v>506</v>
      </c>
      <c r="CE129" s="29"/>
      <c r="CF129" s="26" t="s">
        <v>506</v>
      </c>
      <c r="CG129" s="29"/>
      <c r="CH129" s="26" t="s">
        <v>506</v>
      </c>
      <c r="CI129" s="29"/>
      <c r="CJ129" s="26" t="s">
        <v>506</v>
      </c>
      <c r="CK129" s="29"/>
      <c r="CL129" s="26" t="s">
        <v>506</v>
      </c>
      <c r="CM129" s="29"/>
      <c r="CN129" s="26" t="s">
        <v>506</v>
      </c>
      <c r="CO129" s="29"/>
      <c r="CP129" s="26" t="s">
        <v>506</v>
      </c>
      <c r="CQ129" s="29"/>
      <c r="CR129" s="26" t="s">
        <v>506</v>
      </c>
      <c r="CS129" s="29"/>
      <c r="CT129" s="26" t="s">
        <v>506</v>
      </c>
      <c r="CU129" s="29"/>
      <c r="CV129" s="26"/>
      <c r="CW129" s="26"/>
      <c r="CX129" s="26" t="s">
        <v>506</v>
      </c>
      <c r="CY129" s="29"/>
      <c r="CZ129" s="26" t="s">
        <v>506</v>
      </c>
      <c r="DA129" s="29"/>
      <c r="DB129" s="26" t="s">
        <v>506</v>
      </c>
      <c r="DC129" s="29"/>
      <c r="DD129" s="26" t="s">
        <v>506</v>
      </c>
      <c r="DE129" s="29"/>
      <c r="DF129" s="26" t="s">
        <v>506</v>
      </c>
      <c r="DG129" s="29"/>
      <c r="DH129" s="26" t="s">
        <v>506</v>
      </c>
      <c r="DI129" s="29"/>
      <c r="DJ129" s="26" t="s">
        <v>506</v>
      </c>
      <c r="DK129" s="29"/>
      <c r="DL129" s="26" t="s">
        <v>506</v>
      </c>
      <c r="DM129" s="29"/>
      <c r="DN129" s="26" t="s">
        <v>506</v>
      </c>
      <c r="DO129" s="29"/>
      <c r="DP129" s="26"/>
      <c r="DQ129" s="26"/>
      <c r="DR129" s="26"/>
      <c r="DS129" s="26"/>
      <c r="DT129" s="26"/>
      <c r="DU129" s="26"/>
      <c r="DV129" s="26"/>
      <c r="DW129" s="26">
        <v>7.527420253</v>
      </c>
      <c r="DX129" s="26"/>
      <c r="DY129" s="26">
        <v>15.05484051</v>
      </c>
      <c r="DZ129" s="26"/>
      <c r="EA129" s="26">
        <v>30.10968101</v>
      </c>
      <c r="EB129" s="26"/>
      <c r="EC129" s="41"/>
      <c r="ED129" t="s">
        <v>206</v>
      </c>
      <c r="EE129" s="37">
        <f t="shared" si="9"/>
        <v>30.10968101</v>
      </c>
      <c r="EG129" s="37"/>
      <c r="EI129" s="37"/>
      <c r="EK129" s="37"/>
      <c r="EM129" s="37"/>
      <c r="EO129" s="37"/>
      <c r="EQ129" s="37"/>
      <c r="ES129" s="37"/>
      <c r="EU129" s="37"/>
      <c r="EW129" s="37"/>
      <c r="GS129" s="53">
        <v>0</v>
      </c>
      <c r="GT129" s="53">
        <v>0</v>
      </c>
      <c r="GU129" s="53"/>
      <c r="GV129" s="53">
        <f t="shared" si="10"/>
        <v>0</v>
      </c>
      <c r="GW129" s="53">
        <v>179.0934462</v>
      </c>
      <c r="GX129" s="53">
        <f t="shared" si="11"/>
      </c>
      <c r="GY129" s="53" t="s">
        <v>506</v>
      </c>
      <c r="GZ129" s="53"/>
      <c r="HA129" s="53" t="s">
        <v>506</v>
      </c>
      <c r="HB129" s="53"/>
      <c r="HC129" s="53" t="s">
        <v>506</v>
      </c>
      <c r="HD129" s="53"/>
      <c r="HE129" s="53" t="s">
        <v>506</v>
      </c>
      <c r="HF129" s="53"/>
      <c r="HG129" s="53" t="s">
        <v>506</v>
      </c>
      <c r="HH129" s="53"/>
      <c r="HI129" s="53" t="s">
        <v>506</v>
      </c>
      <c r="HJ129" s="53"/>
      <c r="HK129" s="53" t="s">
        <v>506</v>
      </c>
      <c r="HL129" s="53"/>
      <c r="HM129" s="53" t="s">
        <v>506</v>
      </c>
      <c r="HN129" s="53"/>
      <c r="HO129" s="53" t="s">
        <v>506</v>
      </c>
      <c r="HP129" s="53"/>
      <c r="HQ129" s="53" t="s">
        <v>506</v>
      </c>
      <c r="HR129" s="53"/>
      <c r="HS129" s="53" t="s">
        <v>506</v>
      </c>
      <c r="HT129" s="53"/>
      <c r="HU129" s="53" t="s">
        <v>506</v>
      </c>
      <c r="HV129" s="53"/>
      <c r="HW129" s="53" t="s">
        <v>506</v>
      </c>
      <c r="HX129" s="53" t="s">
        <v>506</v>
      </c>
      <c r="HY129" s="53" t="s">
        <v>506</v>
      </c>
      <c r="HZ129" s="53" t="s">
        <v>506</v>
      </c>
      <c r="IA129" s="53" t="s">
        <v>506</v>
      </c>
      <c r="IB129" s="53" t="s">
        <v>506</v>
      </c>
      <c r="IC129" s="53" t="s">
        <v>506</v>
      </c>
      <c r="ID129" s="53" t="s">
        <v>506</v>
      </c>
      <c r="IE129" s="55"/>
      <c r="IF129" s="53" t="s">
        <v>506</v>
      </c>
      <c r="IG129" s="53" t="s">
        <v>506</v>
      </c>
      <c r="IH129" s="53" t="s">
        <v>506</v>
      </c>
      <c r="II129" s="53" t="s">
        <v>506</v>
      </c>
      <c r="IJ129" s="53" t="s">
        <v>506</v>
      </c>
      <c r="IK129" s="53" t="s">
        <v>506</v>
      </c>
      <c r="IL129" s="55"/>
      <c r="IM129" s="27"/>
      <c r="IN129" s="55"/>
      <c r="IO129" s="55"/>
      <c r="IP129" s="55"/>
      <c r="IQ129" s="55"/>
      <c r="IR129" s="55"/>
      <c r="IS129" s="55"/>
    </row>
    <row r="130" spans="1:255" ht="12.75">
      <c r="A130" t="s">
        <v>93</v>
      </c>
      <c r="B130" t="s">
        <v>201</v>
      </c>
      <c r="C130" t="s">
        <v>282</v>
      </c>
      <c r="D130" t="s">
        <v>141</v>
      </c>
      <c r="E130" t="s">
        <v>142</v>
      </c>
      <c r="F130" t="s">
        <v>118</v>
      </c>
      <c r="G130" s="1">
        <v>35977</v>
      </c>
      <c r="H130" t="s">
        <v>96</v>
      </c>
      <c r="I130" t="s">
        <v>283</v>
      </c>
      <c r="J130" t="s">
        <v>265</v>
      </c>
      <c r="K130" t="s">
        <v>97</v>
      </c>
      <c r="L130" t="s">
        <v>98</v>
      </c>
      <c r="M130" t="s">
        <v>99</v>
      </c>
      <c r="N130" t="s">
        <v>99</v>
      </c>
      <c r="O130">
        <v>0.5</v>
      </c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BC130" s="26"/>
      <c r="BD130" s="26">
        <v>37.21526299</v>
      </c>
      <c r="BE130" s="26"/>
      <c r="BF130" s="26">
        <v>37.74169431</v>
      </c>
      <c r="BG130" s="26"/>
      <c r="BH130" s="26">
        <v>53.1360851</v>
      </c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>
        <v>42.6976808</v>
      </c>
      <c r="CB130" s="26"/>
      <c r="CC130" s="26"/>
      <c r="CD130" s="26" t="s">
        <v>506</v>
      </c>
      <c r="CE130" s="29"/>
      <c r="CF130" s="26" t="s">
        <v>506</v>
      </c>
      <c r="CG130" s="29"/>
      <c r="CH130" s="26" t="s">
        <v>506</v>
      </c>
      <c r="CI130" s="29"/>
      <c r="CJ130" s="26" t="s">
        <v>506</v>
      </c>
      <c r="CK130" s="29"/>
      <c r="CL130" s="26" t="s">
        <v>506</v>
      </c>
      <c r="CM130" s="29"/>
      <c r="CN130" s="26" t="s">
        <v>506</v>
      </c>
      <c r="CO130" s="29"/>
      <c r="CP130" s="26" t="s">
        <v>506</v>
      </c>
      <c r="CQ130" s="29"/>
      <c r="CR130" s="26" t="s">
        <v>506</v>
      </c>
      <c r="CS130" s="29"/>
      <c r="CT130" s="26" t="s">
        <v>506</v>
      </c>
      <c r="CU130" s="29"/>
      <c r="CV130" s="26"/>
      <c r="CW130" s="26"/>
      <c r="CX130" s="26" t="s">
        <v>506</v>
      </c>
      <c r="CY130" s="29"/>
      <c r="CZ130" s="26" t="s">
        <v>506</v>
      </c>
      <c r="DA130" s="29"/>
      <c r="DB130" s="26" t="s">
        <v>506</v>
      </c>
      <c r="DC130" s="29"/>
      <c r="DD130" s="26" t="s">
        <v>506</v>
      </c>
      <c r="DE130" s="29"/>
      <c r="DF130" s="26" t="s">
        <v>506</v>
      </c>
      <c r="DG130" s="29"/>
      <c r="DH130" s="26" t="s">
        <v>506</v>
      </c>
      <c r="DI130" s="29"/>
      <c r="DJ130" s="26" t="s">
        <v>506</v>
      </c>
      <c r="DK130" s="29"/>
      <c r="DL130" s="26" t="s">
        <v>506</v>
      </c>
      <c r="DM130" s="29"/>
      <c r="DN130" s="26" t="s">
        <v>506</v>
      </c>
      <c r="DO130" s="29"/>
      <c r="DP130" s="26"/>
      <c r="DQ130" s="26"/>
      <c r="DR130" s="26"/>
      <c r="DS130" s="26"/>
      <c r="DT130" s="26"/>
      <c r="DU130" s="26"/>
      <c r="DV130" s="26"/>
      <c r="DW130" s="26">
        <v>7.527420253</v>
      </c>
      <c r="DX130" s="26"/>
      <c r="DY130" s="26">
        <v>15.05484051</v>
      </c>
      <c r="DZ130" s="26"/>
      <c r="EA130" s="26">
        <v>30.10968101</v>
      </c>
      <c r="EB130" s="26"/>
      <c r="EC130" s="41"/>
      <c r="ED130" t="s">
        <v>206</v>
      </c>
      <c r="EE130" s="37">
        <f t="shared" si="9"/>
        <v>30.10968101</v>
      </c>
      <c r="EG130" s="37"/>
      <c r="EI130" s="37"/>
      <c r="EK130" s="37"/>
      <c r="EM130" s="37"/>
      <c r="EO130" s="37"/>
      <c r="EQ130" s="37"/>
      <c r="ES130" s="37"/>
      <c r="EU130" s="37"/>
      <c r="EW130" s="37"/>
      <c r="GS130" s="53">
        <v>0</v>
      </c>
      <c r="GT130" s="53">
        <v>0</v>
      </c>
      <c r="GU130" s="53"/>
      <c r="GV130" s="53">
        <f t="shared" si="10"/>
        <v>0</v>
      </c>
      <c r="GW130" s="53">
        <v>179.0934462</v>
      </c>
      <c r="GX130" s="53">
        <f t="shared" si="11"/>
      </c>
      <c r="GY130" s="53" t="s">
        <v>506</v>
      </c>
      <c r="GZ130" s="53"/>
      <c r="HA130" s="53" t="s">
        <v>506</v>
      </c>
      <c r="HB130" s="53"/>
      <c r="HC130" s="53" t="s">
        <v>506</v>
      </c>
      <c r="HD130" s="53"/>
      <c r="HE130" s="53" t="s">
        <v>506</v>
      </c>
      <c r="HF130" s="53"/>
      <c r="HG130" s="53" t="s">
        <v>506</v>
      </c>
      <c r="HH130" s="53"/>
      <c r="HI130" s="53" t="s">
        <v>506</v>
      </c>
      <c r="HJ130" s="53"/>
      <c r="HK130" s="53" t="s">
        <v>506</v>
      </c>
      <c r="HL130" s="53"/>
      <c r="HM130" s="53" t="s">
        <v>506</v>
      </c>
      <c r="HN130" s="53"/>
      <c r="HO130" s="53" t="s">
        <v>506</v>
      </c>
      <c r="HP130" s="53"/>
      <c r="HQ130" s="53" t="s">
        <v>506</v>
      </c>
      <c r="HR130" s="53"/>
      <c r="HS130" s="53" t="s">
        <v>506</v>
      </c>
      <c r="HT130" s="53"/>
      <c r="HU130" s="53" t="s">
        <v>506</v>
      </c>
      <c r="HV130" s="53"/>
      <c r="HW130" s="53" t="s">
        <v>506</v>
      </c>
      <c r="HX130" s="53" t="s">
        <v>506</v>
      </c>
      <c r="HY130" s="53" t="s">
        <v>506</v>
      </c>
      <c r="HZ130" s="53" t="s">
        <v>506</v>
      </c>
      <c r="IA130" s="53" t="s">
        <v>506</v>
      </c>
      <c r="IB130" s="53" t="s">
        <v>506</v>
      </c>
      <c r="IC130" s="53" t="s">
        <v>506</v>
      </c>
      <c r="ID130" s="53" t="s">
        <v>506</v>
      </c>
      <c r="IE130" s="55"/>
      <c r="IF130" s="53" t="s">
        <v>506</v>
      </c>
      <c r="IG130" s="53" t="s">
        <v>506</v>
      </c>
      <c r="IH130" s="53" t="s">
        <v>506</v>
      </c>
      <c r="II130" s="53" t="s">
        <v>506</v>
      </c>
      <c r="IJ130" s="53" t="s">
        <v>506</v>
      </c>
      <c r="IK130" s="53" t="s">
        <v>506</v>
      </c>
      <c r="IL130" s="55"/>
      <c r="IM130" s="27"/>
      <c r="IN130" s="55"/>
      <c r="IO130" s="55"/>
      <c r="IP130" s="55"/>
      <c r="IQ130" s="55"/>
      <c r="IR130" s="55"/>
      <c r="IS130" s="55"/>
    </row>
    <row r="131" spans="1:255" ht="12.75">
      <c r="A131" t="s">
        <v>93</v>
      </c>
      <c r="B131" t="s">
        <v>201</v>
      </c>
      <c r="C131" t="s">
        <v>282</v>
      </c>
      <c r="D131" t="s">
        <v>143</v>
      </c>
      <c r="E131" t="s">
        <v>142</v>
      </c>
      <c r="F131" t="s">
        <v>118</v>
      </c>
      <c r="G131" s="1">
        <v>35977</v>
      </c>
      <c r="H131" t="s">
        <v>96</v>
      </c>
      <c r="I131" t="s">
        <v>283</v>
      </c>
      <c r="J131" t="s">
        <v>265</v>
      </c>
      <c r="K131" t="s">
        <v>97</v>
      </c>
      <c r="L131" t="s">
        <v>98</v>
      </c>
      <c r="M131" t="s">
        <v>99</v>
      </c>
      <c r="N131" t="s">
        <v>99</v>
      </c>
      <c r="O131">
        <v>0.5</v>
      </c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BC131" s="26"/>
      <c r="BD131" s="26">
        <v>37.21526299</v>
      </c>
      <c r="BE131" s="26"/>
      <c r="BF131" s="26">
        <v>37.74169431</v>
      </c>
      <c r="BG131" s="26"/>
      <c r="BH131" s="26">
        <v>53.1360851</v>
      </c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>
        <v>42.6976808</v>
      </c>
      <c r="CB131" s="26"/>
      <c r="CC131" s="26"/>
      <c r="CD131" s="26" t="s">
        <v>506</v>
      </c>
      <c r="CE131" s="29"/>
      <c r="CF131" s="26" t="s">
        <v>506</v>
      </c>
      <c r="CG131" s="29"/>
      <c r="CH131" s="26" t="s">
        <v>506</v>
      </c>
      <c r="CI131" s="29"/>
      <c r="CJ131" s="26" t="s">
        <v>506</v>
      </c>
      <c r="CK131" s="29"/>
      <c r="CL131" s="26" t="s">
        <v>506</v>
      </c>
      <c r="CM131" s="29"/>
      <c r="CN131" s="26" t="s">
        <v>506</v>
      </c>
      <c r="CO131" s="29"/>
      <c r="CP131" s="26" t="s">
        <v>506</v>
      </c>
      <c r="CQ131" s="29"/>
      <c r="CR131" s="26" t="s">
        <v>506</v>
      </c>
      <c r="CS131" s="29"/>
      <c r="CT131" s="26" t="s">
        <v>506</v>
      </c>
      <c r="CU131" s="29"/>
      <c r="CV131" s="26"/>
      <c r="CW131" s="26"/>
      <c r="CX131" s="26" t="s">
        <v>506</v>
      </c>
      <c r="CY131" s="29"/>
      <c r="CZ131" s="26" t="s">
        <v>506</v>
      </c>
      <c r="DA131" s="29"/>
      <c r="DB131" s="26" t="s">
        <v>506</v>
      </c>
      <c r="DC131" s="29"/>
      <c r="DD131" s="26" t="s">
        <v>506</v>
      </c>
      <c r="DE131" s="29"/>
      <c r="DF131" s="26" t="s">
        <v>506</v>
      </c>
      <c r="DG131" s="29"/>
      <c r="DH131" s="26" t="s">
        <v>506</v>
      </c>
      <c r="DI131" s="29"/>
      <c r="DJ131" s="26" t="s">
        <v>506</v>
      </c>
      <c r="DK131" s="29"/>
      <c r="DL131" s="26" t="s">
        <v>506</v>
      </c>
      <c r="DM131" s="29"/>
      <c r="DN131" s="26" t="s">
        <v>506</v>
      </c>
      <c r="DO131" s="29"/>
      <c r="DP131" s="26"/>
      <c r="DQ131" s="26"/>
      <c r="DR131" s="26"/>
      <c r="DS131" s="26"/>
      <c r="DT131" s="26"/>
      <c r="DU131" s="26"/>
      <c r="DV131" s="26"/>
      <c r="DW131" s="26">
        <v>7.527420253</v>
      </c>
      <c r="DX131" s="26"/>
      <c r="DY131" s="26">
        <v>15.05484051</v>
      </c>
      <c r="DZ131" s="26"/>
      <c r="EA131" s="26">
        <v>30.10968101</v>
      </c>
      <c r="EB131" s="26"/>
      <c r="EC131" s="41"/>
      <c r="ED131" t="s">
        <v>206</v>
      </c>
      <c r="EE131" s="37">
        <f t="shared" si="9"/>
        <v>30.10968101</v>
      </c>
      <c r="EG131" s="37"/>
      <c r="EI131" s="37"/>
      <c r="EK131" s="37"/>
      <c r="EM131" s="37"/>
      <c r="EO131" s="37"/>
      <c r="EQ131" s="37"/>
      <c r="ES131" s="37"/>
      <c r="EU131" s="37"/>
      <c r="EW131" s="37"/>
      <c r="GS131" s="53">
        <v>0</v>
      </c>
      <c r="GT131" s="53">
        <v>0</v>
      </c>
      <c r="GU131" s="53"/>
      <c r="GV131" s="53">
        <f t="shared" si="10"/>
        <v>0</v>
      </c>
      <c r="GW131" s="53">
        <v>179.0934462</v>
      </c>
      <c r="GX131" s="53">
        <f t="shared" si="11"/>
      </c>
      <c r="GY131" s="53" t="s">
        <v>506</v>
      </c>
      <c r="GZ131" s="53"/>
      <c r="HA131" s="53" t="s">
        <v>506</v>
      </c>
      <c r="HB131" s="53"/>
      <c r="HC131" s="53" t="s">
        <v>506</v>
      </c>
      <c r="HD131" s="53"/>
      <c r="HE131" s="53" t="s">
        <v>506</v>
      </c>
      <c r="HF131" s="53"/>
      <c r="HG131" s="53" t="s">
        <v>506</v>
      </c>
      <c r="HH131" s="53"/>
      <c r="HI131" s="53" t="s">
        <v>506</v>
      </c>
      <c r="HJ131" s="53"/>
      <c r="HK131" s="53" t="s">
        <v>506</v>
      </c>
      <c r="HL131" s="53"/>
      <c r="HM131" s="53" t="s">
        <v>506</v>
      </c>
      <c r="HN131" s="53"/>
      <c r="HO131" s="53" t="s">
        <v>506</v>
      </c>
      <c r="HP131" s="53"/>
      <c r="HQ131" s="53" t="s">
        <v>506</v>
      </c>
      <c r="HR131" s="53"/>
      <c r="HS131" s="53" t="s">
        <v>506</v>
      </c>
      <c r="HT131" s="53"/>
      <c r="HU131" s="53" t="s">
        <v>506</v>
      </c>
      <c r="HV131" s="53"/>
      <c r="HW131" s="53" t="s">
        <v>506</v>
      </c>
      <c r="HX131" s="53" t="s">
        <v>506</v>
      </c>
      <c r="HY131" s="53" t="s">
        <v>506</v>
      </c>
      <c r="HZ131" s="53" t="s">
        <v>506</v>
      </c>
      <c r="IA131" s="53" t="s">
        <v>506</v>
      </c>
      <c r="IB131" s="53" t="s">
        <v>506</v>
      </c>
      <c r="IC131" s="53" t="s">
        <v>506</v>
      </c>
      <c r="ID131" s="53" t="s">
        <v>506</v>
      </c>
      <c r="IE131" s="55"/>
      <c r="IF131" s="53" t="s">
        <v>506</v>
      </c>
      <c r="IG131" s="53" t="s">
        <v>506</v>
      </c>
      <c r="IH131" s="53" t="s">
        <v>506</v>
      </c>
      <c r="II131" s="53" t="s">
        <v>506</v>
      </c>
      <c r="IJ131" s="53" t="s">
        <v>506</v>
      </c>
      <c r="IK131" s="53" t="s">
        <v>506</v>
      </c>
      <c r="IL131" s="55"/>
      <c r="IM131" s="27"/>
      <c r="IN131" s="55"/>
      <c r="IO131" s="55"/>
      <c r="IP131" s="55"/>
      <c r="IQ131" s="55"/>
      <c r="IR131" s="55"/>
      <c r="IS131" s="55"/>
    </row>
    <row r="132" spans="1:255" ht="12.75">
      <c r="A132" t="s">
        <v>93</v>
      </c>
      <c r="B132" t="s">
        <v>201</v>
      </c>
      <c r="C132" t="s">
        <v>280</v>
      </c>
      <c r="D132">
        <v>911</v>
      </c>
      <c r="E132" t="s">
        <v>117</v>
      </c>
      <c r="F132" t="s">
        <v>118</v>
      </c>
      <c r="G132" s="1">
        <v>36069</v>
      </c>
      <c r="H132" t="s">
        <v>96</v>
      </c>
      <c r="I132" t="s">
        <v>281</v>
      </c>
      <c r="J132" t="s">
        <v>265</v>
      </c>
      <c r="K132" t="s">
        <v>97</v>
      </c>
      <c r="L132" t="s">
        <v>98</v>
      </c>
      <c r="M132" t="s">
        <v>99</v>
      </c>
      <c r="N132" t="s">
        <v>99</v>
      </c>
      <c r="O132">
        <v>1</v>
      </c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BC132" s="26"/>
      <c r="BD132" s="26">
        <v>24.99178343</v>
      </c>
      <c r="BE132" s="26"/>
      <c r="BF132" s="26">
        <v>22.25621237</v>
      </c>
      <c r="BG132" s="26"/>
      <c r="BH132" s="26">
        <v>25.01851284</v>
      </c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>
        <v>24.08883621</v>
      </c>
      <c r="CB132" s="26"/>
      <c r="CC132" s="26"/>
      <c r="CD132" s="26" t="s">
        <v>506</v>
      </c>
      <c r="CE132" s="29"/>
      <c r="CF132" s="26" t="s">
        <v>506</v>
      </c>
      <c r="CG132" s="29"/>
      <c r="CH132" s="26" t="s">
        <v>506</v>
      </c>
      <c r="CI132" s="29"/>
      <c r="CJ132" s="26" t="s">
        <v>506</v>
      </c>
      <c r="CK132" s="29"/>
      <c r="CL132" s="26" t="s">
        <v>506</v>
      </c>
      <c r="CM132" s="29"/>
      <c r="CN132" s="26" t="s">
        <v>506</v>
      </c>
      <c r="CO132" s="29"/>
      <c r="CP132" s="26" t="s">
        <v>506</v>
      </c>
      <c r="CQ132" s="29"/>
      <c r="CR132" s="26" t="s">
        <v>506</v>
      </c>
      <c r="CS132" s="29"/>
      <c r="CT132" s="26" t="s">
        <v>506</v>
      </c>
      <c r="CU132" s="29"/>
      <c r="CV132" s="26"/>
      <c r="CW132" s="26"/>
      <c r="CX132" s="26" t="s">
        <v>506</v>
      </c>
      <c r="CY132" s="29"/>
      <c r="CZ132" s="26" t="s">
        <v>506</v>
      </c>
      <c r="DA132" s="29"/>
      <c r="DB132" s="26" t="s">
        <v>506</v>
      </c>
      <c r="DC132" s="29"/>
      <c r="DD132" s="26" t="s">
        <v>506</v>
      </c>
      <c r="DE132" s="29"/>
      <c r="DF132" s="26" t="s">
        <v>506</v>
      </c>
      <c r="DG132" s="29"/>
      <c r="DH132" s="26" t="s">
        <v>506</v>
      </c>
      <c r="DI132" s="29"/>
      <c r="DJ132" s="26" t="s">
        <v>506</v>
      </c>
      <c r="DK132" s="29"/>
      <c r="DL132" s="26" t="s">
        <v>506</v>
      </c>
      <c r="DM132" s="29"/>
      <c r="DN132" s="26" t="s">
        <v>506</v>
      </c>
      <c r="DO132" s="29"/>
      <c r="DP132" s="26"/>
      <c r="DQ132" s="26"/>
      <c r="DR132" s="26"/>
      <c r="DS132" s="26"/>
      <c r="DT132" s="26"/>
      <c r="DU132" s="26"/>
      <c r="DV132" s="26"/>
      <c r="DW132" s="26">
        <v>18.0587129</v>
      </c>
      <c r="DX132" s="26">
        <v>100</v>
      </c>
      <c r="DY132" s="26">
        <v>3.611742581</v>
      </c>
      <c r="DZ132" s="26"/>
      <c r="EA132" s="26">
        <v>13.25360847</v>
      </c>
      <c r="EB132" s="26"/>
      <c r="EC132" s="41"/>
      <c r="ED132" t="s">
        <v>206</v>
      </c>
      <c r="EE132" s="37">
        <f t="shared" si="9"/>
        <v>13.25360847</v>
      </c>
      <c r="EG132" s="37"/>
      <c r="EI132" s="37"/>
      <c r="EK132" s="37"/>
      <c r="EM132" s="37"/>
      <c r="EO132" s="37"/>
      <c r="EQ132" s="37"/>
      <c r="ES132" s="37"/>
      <c r="EU132" s="37"/>
      <c r="EW132" s="37"/>
      <c r="GS132" s="53">
        <v>0</v>
      </c>
      <c r="GT132" s="53">
        <v>0</v>
      </c>
      <c r="GU132" s="53"/>
      <c r="GV132" s="53">
        <f t="shared" si="10"/>
        <v>0</v>
      </c>
      <c r="GW132" s="53">
        <v>184.1476684</v>
      </c>
      <c r="GX132" s="53">
        <f t="shared" si="11"/>
      </c>
      <c r="GY132" s="53" t="s">
        <v>506</v>
      </c>
      <c r="GZ132" s="53"/>
      <c r="HA132" s="53" t="s">
        <v>506</v>
      </c>
      <c r="HB132" s="53"/>
      <c r="HC132" s="53" t="s">
        <v>506</v>
      </c>
      <c r="HD132" s="53"/>
      <c r="HE132" s="53" t="s">
        <v>506</v>
      </c>
      <c r="HF132" s="53"/>
      <c r="HG132" s="53" t="s">
        <v>506</v>
      </c>
      <c r="HH132" s="53"/>
      <c r="HI132" s="53" t="s">
        <v>506</v>
      </c>
      <c r="HJ132" s="53"/>
      <c r="HK132" s="53" t="s">
        <v>506</v>
      </c>
      <c r="HL132" s="53"/>
      <c r="HM132" s="53" t="s">
        <v>506</v>
      </c>
      <c r="HN132" s="53"/>
      <c r="HO132" s="53" t="s">
        <v>506</v>
      </c>
      <c r="HP132" s="53"/>
      <c r="HQ132" s="53" t="s">
        <v>506</v>
      </c>
      <c r="HR132" s="53"/>
      <c r="HS132" s="53" t="s">
        <v>506</v>
      </c>
      <c r="HT132" s="53"/>
      <c r="HU132" s="53" t="s">
        <v>506</v>
      </c>
      <c r="HV132" s="53"/>
      <c r="HW132" s="53" t="s">
        <v>506</v>
      </c>
      <c r="HX132" s="53" t="s">
        <v>506</v>
      </c>
      <c r="HY132" s="53" t="s">
        <v>506</v>
      </c>
      <c r="HZ132" s="53" t="s">
        <v>506</v>
      </c>
      <c r="IA132" s="53" t="s">
        <v>506</v>
      </c>
      <c r="IB132" s="53" t="s">
        <v>506</v>
      </c>
      <c r="IC132" s="53" t="s">
        <v>506</v>
      </c>
      <c r="ID132" s="53" t="s">
        <v>506</v>
      </c>
      <c r="IE132" s="55"/>
      <c r="IF132" s="53" t="s">
        <v>506</v>
      </c>
      <c r="IG132" s="53" t="s">
        <v>506</v>
      </c>
      <c r="IH132" s="53" t="s">
        <v>506</v>
      </c>
      <c r="II132" s="53" t="s">
        <v>506</v>
      </c>
      <c r="IJ132" s="53" t="s">
        <v>506</v>
      </c>
      <c r="IK132" s="53" t="s">
        <v>506</v>
      </c>
      <c r="IL132" s="55"/>
      <c r="IM132" s="27"/>
      <c r="IN132" s="55"/>
      <c r="IO132" s="55"/>
      <c r="IP132" s="55"/>
      <c r="IQ132" s="55"/>
      <c r="IR132" s="55"/>
      <c r="IS132" s="55"/>
    </row>
    <row r="133" spans="1:255" ht="12.75">
      <c r="A133" t="s">
        <v>93</v>
      </c>
      <c r="B133" t="s">
        <v>201</v>
      </c>
      <c r="C133" t="s">
        <v>280</v>
      </c>
      <c r="D133" t="s">
        <v>141</v>
      </c>
      <c r="E133" t="s">
        <v>142</v>
      </c>
      <c r="F133" t="s">
        <v>118</v>
      </c>
      <c r="G133" s="1">
        <v>36069</v>
      </c>
      <c r="H133" t="s">
        <v>96</v>
      </c>
      <c r="I133" t="s">
        <v>281</v>
      </c>
      <c r="J133" t="s">
        <v>265</v>
      </c>
      <c r="K133" t="s">
        <v>97</v>
      </c>
      <c r="L133" t="s">
        <v>98</v>
      </c>
      <c r="M133" t="s">
        <v>99</v>
      </c>
      <c r="N133" t="s">
        <v>99</v>
      </c>
      <c r="O133">
        <v>0.5</v>
      </c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BC133" s="26"/>
      <c r="BD133" s="26">
        <v>24.99178343</v>
      </c>
      <c r="BE133" s="26"/>
      <c r="BF133" s="26">
        <v>22.25621237</v>
      </c>
      <c r="BG133" s="26"/>
      <c r="BH133" s="26">
        <v>25.01851284</v>
      </c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>
        <v>24.08883621</v>
      </c>
      <c r="CB133" s="26"/>
      <c r="CC133" s="26"/>
      <c r="CD133" s="26" t="s">
        <v>506</v>
      </c>
      <c r="CE133" s="29"/>
      <c r="CF133" s="26" t="s">
        <v>506</v>
      </c>
      <c r="CG133" s="29"/>
      <c r="CH133" s="26" t="s">
        <v>506</v>
      </c>
      <c r="CI133" s="29"/>
      <c r="CJ133" s="26" t="s">
        <v>506</v>
      </c>
      <c r="CK133" s="29"/>
      <c r="CL133" s="26" t="s">
        <v>506</v>
      </c>
      <c r="CM133" s="29"/>
      <c r="CN133" s="26" t="s">
        <v>506</v>
      </c>
      <c r="CO133" s="29"/>
      <c r="CP133" s="26" t="s">
        <v>506</v>
      </c>
      <c r="CQ133" s="29"/>
      <c r="CR133" s="26" t="s">
        <v>506</v>
      </c>
      <c r="CS133" s="29"/>
      <c r="CT133" s="26" t="s">
        <v>506</v>
      </c>
      <c r="CU133" s="29"/>
      <c r="CV133" s="26"/>
      <c r="CW133" s="26"/>
      <c r="CX133" s="26" t="s">
        <v>506</v>
      </c>
      <c r="CY133" s="29"/>
      <c r="CZ133" s="26" t="s">
        <v>506</v>
      </c>
      <c r="DA133" s="29"/>
      <c r="DB133" s="26" t="s">
        <v>506</v>
      </c>
      <c r="DC133" s="29"/>
      <c r="DD133" s="26" t="s">
        <v>506</v>
      </c>
      <c r="DE133" s="29"/>
      <c r="DF133" s="26" t="s">
        <v>506</v>
      </c>
      <c r="DG133" s="29"/>
      <c r="DH133" s="26" t="s">
        <v>506</v>
      </c>
      <c r="DI133" s="29"/>
      <c r="DJ133" s="26" t="s">
        <v>506</v>
      </c>
      <c r="DK133" s="29"/>
      <c r="DL133" s="26" t="s">
        <v>506</v>
      </c>
      <c r="DM133" s="29"/>
      <c r="DN133" s="26" t="s">
        <v>506</v>
      </c>
      <c r="DO133" s="29"/>
      <c r="DP133" s="26"/>
      <c r="DQ133" s="26"/>
      <c r="DR133" s="26"/>
      <c r="DS133" s="26"/>
      <c r="DT133" s="26"/>
      <c r="DU133" s="26"/>
      <c r="DV133" s="26"/>
      <c r="DW133" s="26">
        <v>18.0587129</v>
      </c>
      <c r="DX133" s="26">
        <v>100</v>
      </c>
      <c r="DY133" s="26">
        <v>3.611742581</v>
      </c>
      <c r="DZ133" s="26"/>
      <c r="EA133" s="26">
        <v>13.25360847</v>
      </c>
      <c r="EB133" s="26"/>
      <c r="EC133" s="41"/>
      <c r="ED133" t="s">
        <v>206</v>
      </c>
      <c r="EE133" s="37">
        <f t="shared" si="9"/>
        <v>13.25360847</v>
      </c>
      <c r="EG133" s="37"/>
      <c r="EI133" s="37"/>
      <c r="EK133" s="37"/>
      <c r="EM133" s="37"/>
      <c r="EO133" s="37"/>
      <c r="EQ133" s="37"/>
      <c r="ES133" s="37"/>
      <c r="EU133" s="37"/>
      <c r="EW133" s="37"/>
      <c r="GS133" s="53">
        <v>0</v>
      </c>
      <c r="GT133" s="53">
        <v>0</v>
      </c>
      <c r="GU133" s="53"/>
      <c r="GV133" s="53">
        <f t="shared" si="10"/>
        <v>0</v>
      </c>
      <c r="GW133" s="53">
        <v>184.1476684</v>
      </c>
      <c r="GX133" s="53">
        <f>IF(AND(GS133&gt;0,GW133&gt;0),GS133/GW133*100,"")</f>
      </c>
      <c r="GY133" s="53" t="s">
        <v>506</v>
      </c>
      <c r="GZ133" s="53"/>
      <c r="HA133" s="53" t="s">
        <v>506</v>
      </c>
      <c r="HB133" s="53"/>
      <c r="HC133" s="53" t="s">
        <v>506</v>
      </c>
      <c r="HD133" s="53"/>
      <c r="HE133" s="53" t="s">
        <v>506</v>
      </c>
      <c r="HF133" s="53"/>
      <c r="HG133" s="53" t="s">
        <v>506</v>
      </c>
      <c r="HH133" s="53"/>
      <c r="HI133" s="53" t="s">
        <v>506</v>
      </c>
      <c r="HJ133" s="53"/>
      <c r="HK133" s="53" t="s">
        <v>506</v>
      </c>
      <c r="HL133" s="53"/>
      <c r="HM133" s="53" t="s">
        <v>506</v>
      </c>
      <c r="HN133" s="53"/>
      <c r="HO133" s="53" t="s">
        <v>506</v>
      </c>
      <c r="HP133" s="53"/>
      <c r="HQ133" s="53" t="s">
        <v>506</v>
      </c>
      <c r="HR133" s="53"/>
      <c r="HS133" s="53" t="s">
        <v>506</v>
      </c>
      <c r="HT133" s="53"/>
      <c r="HU133" s="53" t="s">
        <v>506</v>
      </c>
      <c r="HV133" s="53"/>
      <c r="HW133" s="53" t="s">
        <v>506</v>
      </c>
      <c r="HX133" s="53" t="s">
        <v>506</v>
      </c>
      <c r="HY133" s="53" t="s">
        <v>506</v>
      </c>
      <c r="HZ133" s="53" t="s">
        <v>506</v>
      </c>
      <c r="IA133" s="53" t="s">
        <v>506</v>
      </c>
      <c r="IB133" s="53" t="s">
        <v>506</v>
      </c>
      <c r="IC133" s="53" t="s">
        <v>506</v>
      </c>
      <c r="ID133" s="53" t="s">
        <v>506</v>
      </c>
      <c r="IE133" s="55"/>
      <c r="IF133" s="53" t="s">
        <v>506</v>
      </c>
      <c r="IG133" s="53" t="s">
        <v>506</v>
      </c>
      <c r="IH133" s="53" t="s">
        <v>506</v>
      </c>
      <c r="II133" s="53" t="s">
        <v>506</v>
      </c>
      <c r="IJ133" s="53" t="s">
        <v>506</v>
      </c>
      <c r="IK133" s="53" t="s">
        <v>506</v>
      </c>
      <c r="IL133" s="55"/>
      <c r="IM133" s="27"/>
      <c r="IN133" s="55"/>
      <c r="IO133" s="55"/>
      <c r="IP133" s="55"/>
      <c r="IQ133" s="55"/>
      <c r="IR133" s="55"/>
      <c r="IS133" s="55"/>
    </row>
    <row r="134" spans="1:255" ht="12.75">
      <c r="A134" t="s">
        <v>93</v>
      </c>
      <c r="B134" t="s">
        <v>201</v>
      </c>
      <c r="C134" t="s">
        <v>280</v>
      </c>
      <c r="D134" t="s">
        <v>143</v>
      </c>
      <c r="E134" t="s">
        <v>142</v>
      </c>
      <c r="F134" t="s">
        <v>118</v>
      </c>
      <c r="G134" s="1">
        <v>36069</v>
      </c>
      <c r="H134" t="s">
        <v>96</v>
      </c>
      <c r="I134" t="s">
        <v>281</v>
      </c>
      <c r="J134" t="s">
        <v>265</v>
      </c>
      <c r="K134" t="s">
        <v>97</v>
      </c>
      <c r="L134" t="s">
        <v>98</v>
      </c>
      <c r="M134" t="s">
        <v>99</v>
      </c>
      <c r="N134" t="s">
        <v>99</v>
      </c>
      <c r="O134">
        <v>0.5</v>
      </c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BC134" s="26"/>
      <c r="BD134" s="26">
        <v>24.99178343</v>
      </c>
      <c r="BE134" s="26"/>
      <c r="BF134" s="26">
        <v>22.25621237</v>
      </c>
      <c r="BG134" s="26"/>
      <c r="BH134" s="26">
        <v>25.01851284</v>
      </c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>
        <v>24.08883621</v>
      </c>
      <c r="CB134" s="26"/>
      <c r="CC134" s="26"/>
      <c r="CD134" s="26" t="s">
        <v>506</v>
      </c>
      <c r="CE134" s="29"/>
      <c r="CF134" s="26" t="s">
        <v>506</v>
      </c>
      <c r="CG134" s="29"/>
      <c r="CH134" s="26" t="s">
        <v>506</v>
      </c>
      <c r="CI134" s="29"/>
      <c r="CJ134" s="26" t="s">
        <v>506</v>
      </c>
      <c r="CK134" s="29"/>
      <c r="CL134" s="26" t="s">
        <v>506</v>
      </c>
      <c r="CM134" s="29"/>
      <c r="CN134" s="26" t="s">
        <v>506</v>
      </c>
      <c r="CO134" s="29"/>
      <c r="CP134" s="26" t="s">
        <v>506</v>
      </c>
      <c r="CQ134" s="29"/>
      <c r="CR134" s="26" t="s">
        <v>506</v>
      </c>
      <c r="CS134" s="29"/>
      <c r="CT134" s="26" t="s">
        <v>506</v>
      </c>
      <c r="CU134" s="29"/>
      <c r="CV134" s="26"/>
      <c r="CW134" s="26"/>
      <c r="CX134" s="26" t="s">
        <v>506</v>
      </c>
      <c r="CY134" s="29"/>
      <c r="CZ134" s="26" t="s">
        <v>506</v>
      </c>
      <c r="DA134" s="29"/>
      <c r="DB134" s="26" t="s">
        <v>506</v>
      </c>
      <c r="DC134" s="29"/>
      <c r="DD134" s="26" t="s">
        <v>506</v>
      </c>
      <c r="DE134" s="29"/>
      <c r="DF134" s="26" t="s">
        <v>506</v>
      </c>
      <c r="DG134" s="29"/>
      <c r="DH134" s="26" t="s">
        <v>506</v>
      </c>
      <c r="DI134" s="29"/>
      <c r="DJ134" s="26" t="s">
        <v>506</v>
      </c>
      <c r="DK134" s="29"/>
      <c r="DL134" s="26" t="s">
        <v>506</v>
      </c>
      <c r="DM134" s="29"/>
      <c r="DN134" s="26" t="s">
        <v>506</v>
      </c>
      <c r="DO134" s="29"/>
      <c r="DP134" s="26"/>
      <c r="DQ134" s="26"/>
      <c r="DR134" s="26"/>
      <c r="DS134" s="26"/>
      <c r="DT134" s="26"/>
      <c r="DU134" s="26"/>
      <c r="DV134" s="26"/>
      <c r="DW134" s="26">
        <v>18.0587129</v>
      </c>
      <c r="DX134" s="26">
        <v>100</v>
      </c>
      <c r="DY134" s="26">
        <v>3.611742581</v>
      </c>
      <c r="DZ134" s="26"/>
      <c r="EA134" s="26">
        <v>13.25360847</v>
      </c>
      <c r="EB134" s="26"/>
      <c r="EC134" s="41"/>
      <c r="ED134" t="s">
        <v>206</v>
      </c>
      <c r="EE134" s="37">
        <f t="shared" si="9"/>
        <v>13.25360847</v>
      </c>
      <c r="EG134" s="37"/>
      <c r="EI134" s="37"/>
      <c r="EK134" s="37"/>
      <c r="EM134" s="37"/>
      <c r="EO134" s="37"/>
      <c r="EQ134" s="37"/>
      <c r="ES134" s="37"/>
      <c r="EU134" s="37"/>
      <c r="EW134" s="37"/>
      <c r="GS134" s="53">
        <v>0</v>
      </c>
      <c r="GT134" s="53">
        <v>0</v>
      </c>
      <c r="GU134" s="53"/>
      <c r="GV134" s="53">
        <f t="shared" si="10"/>
        <v>0</v>
      </c>
      <c r="GW134" s="53">
        <v>184.1476684</v>
      </c>
      <c r="GX134" s="53">
        <f>IF(AND(GS134&gt;0,GW134&gt;0),GS134/GW134*100,"")</f>
      </c>
      <c r="GY134" s="53" t="s">
        <v>506</v>
      </c>
      <c r="GZ134" s="53"/>
      <c r="HA134" s="53" t="s">
        <v>506</v>
      </c>
      <c r="HB134" s="53"/>
      <c r="HC134" s="53" t="s">
        <v>506</v>
      </c>
      <c r="HD134" s="53"/>
      <c r="HE134" s="53" t="s">
        <v>506</v>
      </c>
      <c r="HF134" s="53"/>
      <c r="HG134" s="53" t="s">
        <v>506</v>
      </c>
      <c r="HH134" s="53"/>
      <c r="HI134" s="53" t="s">
        <v>506</v>
      </c>
      <c r="HJ134" s="53"/>
      <c r="HK134" s="53" t="s">
        <v>506</v>
      </c>
      <c r="HL134" s="53"/>
      <c r="HM134" s="53" t="s">
        <v>506</v>
      </c>
      <c r="HN134" s="53"/>
      <c r="HO134" s="53" t="s">
        <v>506</v>
      </c>
      <c r="HP134" s="53"/>
      <c r="HQ134" s="53" t="s">
        <v>506</v>
      </c>
      <c r="HR134" s="53"/>
      <c r="HS134" s="53" t="s">
        <v>506</v>
      </c>
      <c r="HT134" s="53"/>
      <c r="HU134" s="53" t="s">
        <v>506</v>
      </c>
      <c r="HV134" s="53"/>
      <c r="HW134" s="53" t="s">
        <v>506</v>
      </c>
      <c r="HX134" s="53" t="s">
        <v>506</v>
      </c>
      <c r="HY134" s="53" t="s">
        <v>506</v>
      </c>
      <c r="HZ134" s="53" t="s">
        <v>506</v>
      </c>
      <c r="IA134" s="53" t="s">
        <v>506</v>
      </c>
      <c r="IB134" s="53" t="s">
        <v>506</v>
      </c>
      <c r="IC134" s="53" t="s">
        <v>506</v>
      </c>
      <c r="ID134" s="53" t="s">
        <v>506</v>
      </c>
      <c r="IE134" s="55"/>
      <c r="IF134" s="53" t="s">
        <v>506</v>
      </c>
      <c r="IG134" s="53" t="s">
        <v>506</v>
      </c>
      <c r="IH134" s="53" t="s">
        <v>506</v>
      </c>
      <c r="II134" s="53" t="s">
        <v>506</v>
      </c>
      <c r="IJ134" s="53" t="s">
        <v>506</v>
      </c>
      <c r="IK134" s="53" t="s">
        <v>506</v>
      </c>
      <c r="IL134" s="55"/>
      <c r="IM134" s="27"/>
      <c r="IN134" s="55"/>
      <c r="IO134" s="55"/>
      <c r="IP134" s="55"/>
      <c r="IQ134" s="55"/>
      <c r="IR134" s="55"/>
      <c r="IS134" s="55"/>
    </row>
    <row r="135" spans="1:255" ht="12.75">
      <c r="A135" t="s">
        <v>93</v>
      </c>
      <c r="B135" t="s">
        <v>201</v>
      </c>
      <c r="C135" t="s">
        <v>387</v>
      </c>
      <c r="D135">
        <v>912</v>
      </c>
      <c r="E135" t="s">
        <v>117</v>
      </c>
      <c r="F135" t="s">
        <v>118</v>
      </c>
      <c r="G135" s="1">
        <v>35977</v>
      </c>
      <c r="H135" t="s">
        <v>96</v>
      </c>
      <c r="I135" t="s">
        <v>283</v>
      </c>
      <c r="J135" t="s">
        <v>265</v>
      </c>
      <c r="K135" t="s">
        <v>97</v>
      </c>
      <c r="L135" t="s">
        <v>98</v>
      </c>
      <c r="M135" t="s">
        <v>99</v>
      </c>
      <c r="N135" t="s">
        <v>99</v>
      </c>
      <c r="O135">
        <v>1.5</v>
      </c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BC135" s="26"/>
      <c r="BD135" s="26">
        <v>38.3</v>
      </c>
      <c r="BE135" s="26"/>
      <c r="BF135" s="26">
        <v>39.1</v>
      </c>
      <c r="BG135" s="26"/>
      <c r="BH135" s="26">
        <v>37.5</v>
      </c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>
        <v>38.3</v>
      </c>
      <c r="CB135" s="26"/>
      <c r="CC135" s="26"/>
      <c r="CD135" s="26" t="s">
        <v>506</v>
      </c>
      <c r="CE135" s="29"/>
      <c r="CF135" s="26" t="s">
        <v>506</v>
      </c>
      <c r="CG135" s="29"/>
      <c r="CH135" s="26" t="s">
        <v>506</v>
      </c>
      <c r="CI135" s="29"/>
      <c r="CJ135" s="26" t="s">
        <v>506</v>
      </c>
      <c r="CK135" s="29"/>
      <c r="CL135" s="26" t="s">
        <v>506</v>
      </c>
      <c r="CM135" s="29"/>
      <c r="CN135" s="26" t="s">
        <v>506</v>
      </c>
      <c r="CO135" s="29"/>
      <c r="CP135" s="26" t="s">
        <v>506</v>
      </c>
      <c r="CQ135" s="29"/>
      <c r="CR135" s="26" t="s">
        <v>506</v>
      </c>
      <c r="CS135" s="29"/>
      <c r="CT135" s="26" t="s">
        <v>506</v>
      </c>
      <c r="CU135" s="29"/>
      <c r="CV135" s="26"/>
      <c r="CW135" s="26"/>
      <c r="CX135" s="26" t="s">
        <v>506</v>
      </c>
      <c r="CY135" s="29"/>
      <c r="CZ135" s="26" t="s">
        <v>506</v>
      </c>
      <c r="DA135" s="29"/>
      <c r="DB135" s="26" t="s">
        <v>506</v>
      </c>
      <c r="DC135" s="29"/>
      <c r="DD135" s="26" t="s">
        <v>506</v>
      </c>
      <c r="DE135" s="29"/>
      <c r="DF135" s="26" t="s">
        <v>506</v>
      </c>
      <c r="DG135" s="29"/>
      <c r="DH135" s="26" t="s">
        <v>506</v>
      </c>
      <c r="DI135" s="29"/>
      <c r="DJ135" s="26" t="s">
        <v>506</v>
      </c>
      <c r="DK135" s="29"/>
      <c r="DL135" s="26" t="s">
        <v>506</v>
      </c>
      <c r="DM135" s="29"/>
      <c r="DN135" s="26" t="s">
        <v>506</v>
      </c>
      <c r="DO135" s="29"/>
      <c r="DP135" s="26"/>
      <c r="DQ135" s="26"/>
      <c r="DR135" s="26"/>
      <c r="DS135" s="26"/>
      <c r="DT135" s="26"/>
      <c r="DU135" s="26"/>
      <c r="DV135" s="26"/>
      <c r="DW135" s="26">
        <v>7.7</v>
      </c>
      <c r="DX135" s="26"/>
      <c r="DY135" s="26">
        <v>15.3</v>
      </c>
      <c r="DZ135" s="26"/>
      <c r="EA135" s="26">
        <v>30.6</v>
      </c>
      <c r="EB135" s="26"/>
      <c r="EC135" s="41"/>
      <c r="ED135" t="s">
        <v>206</v>
      </c>
      <c r="EE135" s="37">
        <f t="shared" si="9"/>
        <v>30.6</v>
      </c>
      <c r="EG135" s="37"/>
      <c r="EI135" s="37"/>
      <c r="EK135" s="37"/>
      <c r="EM135" s="37"/>
      <c r="EO135" s="37"/>
      <c r="EQ135" s="37"/>
      <c r="ES135" s="37"/>
      <c r="EU135" s="37"/>
      <c r="EW135" s="37"/>
      <c r="GS135" s="53">
        <v>74.33333333</v>
      </c>
      <c r="GT135" s="53">
        <v>0</v>
      </c>
      <c r="GU135" s="53">
        <v>74.33</v>
      </c>
      <c r="GV135" s="53">
        <f t="shared" si="10"/>
        <v>74.33333333</v>
      </c>
      <c r="GW135" s="53">
        <v>176.0957619</v>
      </c>
      <c r="GX135" s="53">
        <f>IF(AND(GS135&gt;0,GW135&gt;0),GS135/GW135*100,"")</f>
        <v>42.21188092659032</v>
      </c>
      <c r="GY135" s="53">
        <v>0.07649111321479884</v>
      </c>
      <c r="GZ135" s="53"/>
      <c r="HA135" s="53">
        <v>0.0757984649939928</v>
      </c>
      <c r="HB135" s="53"/>
      <c r="HC135" s="53">
        <v>0.07671521745307687</v>
      </c>
      <c r="HD135" s="53"/>
      <c r="HE135" s="53" t="s">
        <v>506</v>
      </c>
      <c r="HF135" s="53"/>
      <c r="HG135" s="53" t="s">
        <v>506</v>
      </c>
      <c r="HH135" s="53"/>
      <c r="HI135" s="53" t="s">
        <v>506</v>
      </c>
      <c r="HJ135" s="53"/>
      <c r="HK135" s="53" t="s">
        <v>506</v>
      </c>
      <c r="HL135" s="53"/>
      <c r="HM135" s="53" t="s">
        <v>506</v>
      </c>
      <c r="HN135" s="53"/>
      <c r="HO135" s="53" t="s">
        <v>506</v>
      </c>
      <c r="HP135" s="53"/>
      <c r="HQ135" s="53" t="s">
        <v>506</v>
      </c>
      <c r="HR135" s="53"/>
      <c r="HS135" s="53" t="s">
        <v>506</v>
      </c>
      <c r="HT135" s="53"/>
      <c r="HU135" s="53" t="s">
        <v>506</v>
      </c>
      <c r="HV135" s="53"/>
      <c r="HW135" s="53">
        <v>0.0763534070135933</v>
      </c>
      <c r="HX135" s="53" t="s">
        <v>506</v>
      </c>
      <c r="HY135" s="53" t="s">
        <v>506</v>
      </c>
      <c r="HZ135" s="53" t="s">
        <v>506</v>
      </c>
      <c r="IA135" s="53" t="s">
        <v>506</v>
      </c>
      <c r="IB135" s="53" t="s">
        <v>506</v>
      </c>
      <c r="IC135" s="53" t="s">
        <v>506</v>
      </c>
      <c r="ID135" s="53" t="s">
        <v>506</v>
      </c>
      <c r="IE135" s="55"/>
      <c r="IF135" s="53" t="s">
        <v>506</v>
      </c>
      <c r="IG135" s="53" t="s">
        <v>506</v>
      </c>
      <c r="IH135" s="53" t="s">
        <v>506</v>
      </c>
      <c r="II135" s="53" t="s">
        <v>506</v>
      </c>
      <c r="IJ135" s="53" t="s">
        <v>506</v>
      </c>
      <c r="IK135" s="53" t="s">
        <v>506</v>
      </c>
      <c r="IL135" s="55"/>
      <c r="IM135" s="27"/>
      <c r="IN135" s="55"/>
      <c r="IO135" s="55"/>
      <c r="IP135" s="55"/>
      <c r="IQ135" s="55"/>
      <c r="IR135" s="55"/>
      <c r="IS135" s="55"/>
    </row>
  </sheetData>
  <mergeCells count="6">
    <mergeCell ref="FH1:FY1"/>
    <mergeCell ref="FZ1:GQ1"/>
    <mergeCell ref="DP1:DU1"/>
    <mergeCell ref="DV1:EA1"/>
    <mergeCell ref="EB1:EW1"/>
    <mergeCell ref="FC1:F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GC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Wyman Clark</dc:creator>
  <cp:keywords/>
  <dc:description/>
  <cp:lastModifiedBy>Alan Nguyen</cp:lastModifiedBy>
  <cp:lastPrinted>2004-01-21T00:27:28Z</cp:lastPrinted>
  <dcterms:created xsi:type="dcterms:W3CDTF">2002-10-21T20:36:54Z</dcterms:created>
  <dcterms:modified xsi:type="dcterms:W3CDTF">2004-02-16T18:10:40Z</dcterms:modified>
  <cp:category/>
  <cp:version/>
  <cp:contentType/>
  <cp:contentStatus/>
</cp:coreProperties>
</file>