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895" tabRatio="446" activeTab="0"/>
  </bookViews>
  <sheets>
    <sheet name="master" sheetId="1" r:id="rId1"/>
  </sheets>
  <definedNames>
    <definedName name="_xlnm.Print_Area" localSheetId="0">'master'!$A$6:$GW$38</definedName>
    <definedName name="_xlnm.Print_Titles" localSheetId="0">'master'!$B:$B,'master'!$2:$5</definedName>
  </definedNames>
  <calcPr fullCalcOnLoad="1" refMode="R1C1"/>
</workbook>
</file>

<file path=xl/sharedStrings.xml><?xml version="1.0" encoding="utf-8"?>
<sst xmlns="http://schemas.openxmlformats.org/spreadsheetml/2006/main" count="1028" uniqueCount="235">
  <si>
    <t>Combustor Category</t>
  </si>
  <si>
    <t>Combustor Class</t>
  </si>
  <si>
    <t>Source ID Number</t>
  </si>
  <si>
    <t>Condition ID Number</t>
  </si>
  <si>
    <t>Facility Name</t>
  </si>
  <si>
    <t>City</t>
  </si>
  <si>
    <t>Cond Dates</t>
  </si>
  <si>
    <t>APCS Detailed Acronym</t>
  </si>
  <si>
    <t>Cond Description</t>
  </si>
  <si>
    <t>ILRM Status</t>
  </si>
  <si>
    <t>Sootblow Run Number</t>
  </si>
  <si>
    <t>Commercial vs On-site</t>
  </si>
  <si>
    <t>Combustor Type</t>
  </si>
  <si>
    <t>Hazardous Wastes</t>
  </si>
  <si>
    <t>Short Kiln</t>
  </si>
  <si>
    <t>Munitions Popping Furnace</t>
  </si>
  <si>
    <t>Chemical Weapons Demil</t>
  </si>
  <si>
    <t>Mixed Radioactive Waste</t>
  </si>
  <si>
    <t>Government</t>
  </si>
  <si>
    <t>Hg Campaign Number</t>
  </si>
  <si>
    <t>Hg Spiking</t>
  </si>
  <si>
    <t>Hg Tier</t>
  </si>
  <si>
    <t>Hg Rating</t>
  </si>
  <si>
    <t>Hg Rating Comments</t>
  </si>
  <si>
    <t>ND Hg RA</t>
  </si>
  <si>
    <t>Hg Stack RA (ug/dscm)</t>
  </si>
  <si>
    <t>Hg Stack R1 (ug/dscm)</t>
  </si>
  <si>
    <t>ND Hg R1</t>
  </si>
  <si>
    <t>Hg Stack R2 (ug/dscm)</t>
  </si>
  <si>
    <t>ND Hg R2</t>
  </si>
  <si>
    <t>Hg Stack R3 (ug/dscm)</t>
  </si>
  <si>
    <t>ND Hg R3</t>
  </si>
  <si>
    <t>Hg Stack R4 (ug/dscm)</t>
  </si>
  <si>
    <t>ND Hg R4</t>
  </si>
  <si>
    <t>Hg Stack R5 (ug/dscm)</t>
  </si>
  <si>
    <t>ND Hg R5</t>
  </si>
  <si>
    <t>Hg Stack R6 (ug/dscm)</t>
  </si>
  <si>
    <t>ND Hg R6</t>
  </si>
  <si>
    <t>Hg Stack R7 (ug/dscm)</t>
  </si>
  <si>
    <t>ND Hg R7</t>
  </si>
  <si>
    <t>Hg Stack R8 (ug/dscm)</t>
  </si>
  <si>
    <t>ND Hg R8</t>
  </si>
  <si>
    <t>Hg Stack R9 (ug/dscm)</t>
  </si>
  <si>
    <t>ND Hg R9</t>
  </si>
  <si>
    <t>Hg Total Feed RA (ug/dscm)</t>
  </si>
  <si>
    <t>Hg SRE RA (%)</t>
  </si>
  <si>
    <t>Hg SRE R1 (%)</t>
  </si>
  <si>
    <t>Hg SRE R2 (%)</t>
  </si>
  <si>
    <t>Hg SRE R3 (%)</t>
  </si>
  <si>
    <t>Hg SRE R4 (%)</t>
  </si>
  <si>
    <t>Hg SRE R5 (%)</t>
  </si>
  <si>
    <t>Hg SRE R6 (%)</t>
  </si>
  <si>
    <t>Hg SRE R7 (%)</t>
  </si>
  <si>
    <t>Hg SRE R8 (%)</t>
  </si>
  <si>
    <t>Liquid-fired boiler</t>
  </si>
  <si>
    <t>Goodyear Tire and Rubber Company</t>
  </si>
  <si>
    <t>Beaumont</t>
  </si>
  <si>
    <t>None</t>
  </si>
  <si>
    <t>OS</t>
  </si>
  <si>
    <t>Liquid-fired</t>
  </si>
  <si>
    <t>Liq</t>
  </si>
  <si>
    <t>No</t>
  </si>
  <si>
    <t>767A</t>
  </si>
  <si>
    <t>767B</t>
  </si>
  <si>
    <t>767C</t>
  </si>
  <si>
    <t>767D</t>
  </si>
  <si>
    <t>911A</t>
  </si>
  <si>
    <t>Aristech Chemical Corporation</t>
  </si>
  <si>
    <t>Haverhill</t>
  </si>
  <si>
    <t>911B</t>
  </si>
  <si>
    <t xml:space="preserve">Liquid-fired </t>
  </si>
  <si>
    <t>Liquid boiler</t>
  </si>
  <si>
    <t>Rubicon, Inc</t>
  </si>
  <si>
    <t>Geismar</t>
  </si>
  <si>
    <t>Liquid injection, process heater</t>
  </si>
  <si>
    <t>Sunoco Inc. (R&amp;M) Haverhill Plant</t>
  </si>
  <si>
    <t>Solutia (Chocolate Bayou Plant)</t>
  </si>
  <si>
    <t>Alvin</t>
  </si>
  <si>
    <t>232A</t>
  </si>
  <si>
    <t>FF</t>
  </si>
  <si>
    <t>E.I. duPont de Nemours &amp; Co., Inc.</t>
  </si>
  <si>
    <t>Orange</t>
  </si>
  <si>
    <t>761A</t>
  </si>
  <si>
    <t>759A</t>
  </si>
  <si>
    <t>Dow Chemical Company</t>
  </si>
  <si>
    <t>Freeport</t>
  </si>
  <si>
    <t>VS/WS</t>
  </si>
  <si>
    <t>843A</t>
  </si>
  <si>
    <t>843B</t>
  </si>
  <si>
    <t>Rubicon, Inc.</t>
  </si>
  <si>
    <t>Q/WS</t>
  </si>
  <si>
    <t>Comm</t>
  </si>
  <si>
    <t>767C8</t>
  </si>
  <si>
    <t>Risk burn, worst case cond, max waste feed and max prod</t>
  </si>
  <si>
    <t>N</t>
  </si>
  <si>
    <t>Risk burn</t>
  </si>
  <si>
    <t>911C11</t>
  </si>
  <si>
    <t>CoC; HHC waste fuel high range</t>
  </si>
  <si>
    <t>911C10</t>
  </si>
  <si>
    <t>CoC; LHC waste fuel high range</t>
  </si>
  <si>
    <t>814C2</t>
  </si>
  <si>
    <t>Trial burn, risk burn; max feed rate</t>
  </si>
  <si>
    <t>912C4</t>
  </si>
  <si>
    <t>232C11</t>
  </si>
  <si>
    <t>Trial burn; max waste feed, max prod rate</t>
  </si>
  <si>
    <t>815C2</t>
  </si>
  <si>
    <t>760C4</t>
  </si>
  <si>
    <t>761C5</t>
  </si>
  <si>
    <t>759C3</t>
  </si>
  <si>
    <t>849C5</t>
  </si>
  <si>
    <t>Risk burn, slightly above normal conditions</t>
  </si>
  <si>
    <t>843C3</t>
  </si>
  <si>
    <t>Risk burn, slightly above normal operating conditions</t>
  </si>
  <si>
    <t>813C3</t>
  </si>
  <si>
    <t>812C2</t>
  </si>
  <si>
    <t>ND Hg Total R1</t>
  </si>
  <si>
    <t>Hg Total Feed R1 (ug/dscm)</t>
  </si>
  <si>
    <t>ND Hg Total R2</t>
  </si>
  <si>
    <t>Hg Total Feed R2 (ug/dscm)</t>
  </si>
  <si>
    <t>ND Hg Total R3</t>
  </si>
  <si>
    <t>Hg Total Feed R3 (ug/dscm)</t>
  </si>
  <si>
    <t>ND Hg Total R4</t>
  </si>
  <si>
    <t>Hg Total Feed R4 (ug/dscm)</t>
  </si>
  <si>
    <t>ND Hg Total R5</t>
  </si>
  <si>
    <t>Hg Total Feed R5 (ug/dscm)</t>
  </si>
  <si>
    <t>ND Hg Total R6</t>
  </si>
  <si>
    <t>Hg Total Feed R6 (ug/dscm)</t>
  </si>
  <si>
    <t>ND Hg Total R7</t>
  </si>
  <si>
    <t>Hg Total Feed R7 (ug/dscm)</t>
  </si>
  <si>
    <t>ND Hg Total R8</t>
  </si>
  <si>
    <t>Hg Total Feed R8 (ug/dscm)</t>
  </si>
  <si>
    <t>ND Hg Total R9</t>
  </si>
  <si>
    <t>Hg Total Feed R9 (ug/dscm)</t>
  </si>
  <si>
    <t>ND Hg Total R10</t>
  </si>
  <si>
    <t>Hg Total Feed R10 (ug/dscm)</t>
  </si>
  <si>
    <t>ND Hg Total R11</t>
  </si>
  <si>
    <t>Hg Total Feed R11 (ug/dscm)</t>
  </si>
  <si>
    <t>ND Hg Total RA</t>
  </si>
  <si>
    <t>Hg</t>
  </si>
  <si>
    <t>Number</t>
  </si>
  <si>
    <t>Spiking</t>
  </si>
  <si>
    <t>Waste</t>
  </si>
  <si>
    <t>Hazardous</t>
  </si>
  <si>
    <t>Run</t>
  </si>
  <si>
    <t>Hg Stack Emissions (ug/dscm)</t>
  </si>
  <si>
    <t>Cond Avg</t>
  </si>
  <si>
    <t>Emiss</t>
  </si>
  <si>
    <t>ND</t>
  </si>
  <si>
    <t>R1</t>
  </si>
  <si>
    <t>R2</t>
  </si>
  <si>
    <t>R3</t>
  </si>
  <si>
    <t>R4</t>
  </si>
  <si>
    <t>R5</t>
  </si>
  <si>
    <t>HW</t>
  </si>
  <si>
    <t>Coal</t>
  </si>
  <si>
    <t>Total</t>
  </si>
  <si>
    <t>Hg SRE (%)</t>
  </si>
  <si>
    <t>Hg Feedrate Total (ug/dscm)</t>
  </si>
  <si>
    <t>R6</t>
  </si>
  <si>
    <t>Hg SRE Campaign</t>
  </si>
  <si>
    <t>Hg SRE Rating</t>
  </si>
  <si>
    <t>Hg SRE Comment</t>
  </si>
  <si>
    <t>Hg SRE</t>
  </si>
  <si>
    <t>Rating</t>
  </si>
  <si>
    <t>Comments</t>
  </si>
  <si>
    <t>Hg not controlled; SRE set to 0</t>
  </si>
  <si>
    <t>&gt;</t>
  </si>
  <si>
    <t>Hg SRE Used for Ranking Purposes(%)</t>
  </si>
  <si>
    <t>Misc Fuel</t>
  </si>
  <si>
    <t>Est Total</t>
  </si>
  <si>
    <t/>
  </si>
  <si>
    <r>
      <t>Hg in HW (lb/10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0"/>
      </rPr>
      <t xml:space="preserve"> Btu)</t>
    </r>
  </si>
  <si>
    <r>
      <t>Hg Emiss HW (lb/10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0"/>
      </rPr>
      <t xml:space="preserve"> Btu)</t>
    </r>
  </si>
  <si>
    <t>NA</t>
  </si>
  <si>
    <t>Data in lieu</t>
  </si>
  <si>
    <t>Hg not controlled; SRE set to 0; data in lieu</t>
  </si>
  <si>
    <t>Normal, Hg not controlled; SRE set to 0</t>
  </si>
  <si>
    <t>R SB</t>
  </si>
  <si>
    <t>Thermal Emissions Rating</t>
  </si>
  <si>
    <t>Normal</t>
  </si>
  <si>
    <t>Normal, data in lieu</t>
  </si>
  <si>
    <t>No SB</t>
  </si>
  <si>
    <t>Source ID</t>
  </si>
  <si>
    <t xml:space="preserve">Cond ID </t>
  </si>
  <si>
    <t>Facility Information</t>
  </si>
  <si>
    <t>Combustor Information</t>
  </si>
  <si>
    <t xml:space="preserve">APCS </t>
  </si>
  <si>
    <t>Combustor</t>
  </si>
  <si>
    <t xml:space="preserve">Detailed </t>
  </si>
  <si>
    <t xml:space="preserve"> Category</t>
  </si>
  <si>
    <t xml:space="preserve"> Class</t>
  </si>
  <si>
    <t xml:space="preserve"> Type</t>
  </si>
  <si>
    <t>Acronym</t>
  </si>
  <si>
    <t>Liquid</t>
  </si>
  <si>
    <t xml:space="preserve">Munitions </t>
  </si>
  <si>
    <t xml:space="preserve">Chemical </t>
  </si>
  <si>
    <t xml:space="preserve">Mixed </t>
  </si>
  <si>
    <t>Gov't</t>
  </si>
  <si>
    <t>Condition Information</t>
  </si>
  <si>
    <t xml:space="preserve"> Wastes</t>
  </si>
  <si>
    <t xml:space="preserve">Popping </t>
  </si>
  <si>
    <t xml:space="preserve">Weapons </t>
  </si>
  <si>
    <t xml:space="preserve">Radioactive </t>
  </si>
  <si>
    <t>vs On-site</t>
  </si>
  <si>
    <t>Cond</t>
  </si>
  <si>
    <t>Furnace</t>
  </si>
  <si>
    <t>Demil</t>
  </si>
  <si>
    <t xml:space="preserve"> Dates</t>
  </si>
  <si>
    <t xml:space="preserve"> Emiss</t>
  </si>
  <si>
    <t>Tier</t>
  </si>
  <si>
    <t>SB</t>
  </si>
  <si>
    <t xml:space="preserve">Campaign </t>
  </si>
  <si>
    <t xml:space="preserve"> Rating</t>
  </si>
  <si>
    <t xml:space="preserve"> Rating Comments</t>
  </si>
  <si>
    <t>Camp</t>
  </si>
  <si>
    <t xml:space="preserve"> No</t>
  </si>
  <si>
    <t>Thermal Feedrate (MMBtu/hr)</t>
  </si>
  <si>
    <t>Hg Emissions</t>
  </si>
  <si>
    <t>Hg Feedrate Hazardous Wastes and Spike (ug/dscm)</t>
  </si>
  <si>
    <t>2020C3</t>
  </si>
  <si>
    <t>WHB/VS/WS</t>
  </si>
  <si>
    <t>Risk burn, normal operating cond of liq feed and comb temp</t>
  </si>
  <si>
    <t>Heating Value</t>
  </si>
  <si>
    <t>(lb/Btu)</t>
  </si>
  <si>
    <t>Sources Shutdown or No Longer Burning Hazardous Wastes</t>
  </si>
  <si>
    <t>901C12</t>
  </si>
  <si>
    <t>DSSI</t>
  </si>
  <si>
    <t>Kingston</t>
  </si>
  <si>
    <t>Y</t>
  </si>
  <si>
    <t>CT</t>
  </si>
  <si>
    <t>Liquid Boiler burning mixed waste- Will Comply with Incinerator Hg Standard</t>
  </si>
  <si>
    <t>SD/FF/PBS/RH/HEPA</t>
  </si>
  <si>
    <t>901C11</t>
  </si>
  <si>
    <t>IB</t>
  </si>
  <si>
    <t>Yes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</si>
</sst>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#,##0.000"/>
    <numFmt numFmtId="170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centerContinuous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horizontal="centerContinuous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 horizontal="centerContinuous"/>
    </xf>
    <xf numFmtId="169" fontId="0" fillId="0" borderId="2" xfId="0" applyNumberFormat="1" applyBorder="1" applyAlignment="1">
      <alignment horizontal="centerContinuous"/>
    </xf>
    <xf numFmtId="169" fontId="0" fillId="0" borderId="0" xfId="0" applyNumberFormat="1" applyBorder="1" applyAlignment="1">
      <alignment/>
    </xf>
    <xf numFmtId="169" fontId="0" fillId="0" borderId="2" xfId="0" applyNumberFormat="1" applyBorder="1" applyAlignment="1">
      <alignment/>
    </xf>
    <xf numFmtId="169" fontId="0" fillId="0" borderId="0" xfId="0" applyNumberFormat="1" applyAlignment="1">
      <alignment horizontal="centerContinuous"/>
    </xf>
    <xf numFmtId="1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1" fontId="0" fillId="0" borderId="1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0" applyNumberFormat="1" applyAlignment="1">
      <alignment horizontal="centerContinuous"/>
    </xf>
    <xf numFmtId="2" fontId="0" fillId="0" borderId="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4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2" fontId="0" fillId="0" borderId="4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69" fontId="0" fillId="0" borderId="9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5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38"/>
  <sheetViews>
    <sheetView tabSelected="1" view="pageBreakPreview" zoomScale="60" workbookViewId="0" topLeftCell="A2">
      <selection activeCell="G14" sqref="G14"/>
    </sheetView>
  </sheetViews>
  <sheetFormatPr defaultColWidth="9.140625" defaultRowHeight="12.75"/>
  <cols>
    <col min="1" max="1" width="9.28125" style="4" customWidth="1"/>
    <col min="2" max="2" width="9.140625" style="4" customWidth="1"/>
    <col min="3" max="3" width="32.140625" style="0" customWidth="1"/>
    <col min="4" max="4" width="13.00390625" style="0" customWidth="1"/>
    <col min="5" max="5" width="11.7109375" style="0" customWidth="1"/>
    <col min="6" max="6" width="14.57421875" style="0" customWidth="1"/>
    <col min="7" max="7" width="13.00390625" style="0" customWidth="1"/>
    <col min="8" max="8" width="20.8515625" style="0" customWidth="1"/>
    <col min="9" max="10" width="19.7109375" style="0" hidden="1" customWidth="1"/>
    <col min="11" max="11" width="8.140625" style="0" hidden="1" customWidth="1"/>
    <col min="12" max="12" width="8.7109375" style="0" hidden="1" customWidth="1"/>
    <col min="13" max="13" width="9.7109375" style="0" customWidth="1"/>
    <col min="14" max="14" width="7.57421875" style="0" hidden="1" customWidth="1"/>
    <col min="15" max="15" width="9.28125" style="0" customWidth="1"/>
    <col min="16" max="16" width="9.421875" style="0" customWidth="1"/>
    <col min="17" max="17" width="10.57421875" style="0" customWidth="1"/>
    <col min="18" max="18" width="10.421875" style="0" customWidth="1"/>
    <col min="19" max="19" width="6.7109375" style="0" customWidth="1"/>
    <col min="20" max="20" width="9.7109375" style="0" customWidth="1"/>
    <col min="21" max="21" width="38.8515625" style="0" customWidth="1"/>
    <col min="22" max="22" width="7.421875" style="0" customWidth="1"/>
    <col min="23" max="24" width="3.57421875" style="0" hidden="1" customWidth="1"/>
    <col min="25" max="25" width="5.8515625" style="0" customWidth="1"/>
    <col min="26" max="26" width="0.13671875" style="0" hidden="1" customWidth="1"/>
    <col min="27" max="28" width="7.00390625" style="0" hidden="1" customWidth="1"/>
    <col min="29" max="29" width="7.57421875" style="0" customWidth="1"/>
    <col min="32" max="32" width="21.00390625" style="0" customWidth="1"/>
    <col min="33" max="33" width="4.421875" style="14" customWidth="1"/>
    <col min="34" max="34" width="9.140625" style="18" customWidth="1"/>
    <col min="35" max="35" width="4.28125" style="14" customWidth="1"/>
    <col min="36" max="36" width="9.140625" style="18" customWidth="1"/>
    <col min="37" max="37" width="4.7109375" style="14" customWidth="1"/>
    <col min="38" max="38" width="9.00390625" style="18" customWidth="1"/>
    <col min="39" max="39" width="4.57421875" style="0" hidden="1" customWidth="1"/>
    <col min="40" max="40" width="9.140625" style="0" hidden="1" customWidth="1"/>
    <col min="41" max="41" width="3.8515625" style="0" hidden="1" customWidth="1"/>
    <col min="42" max="42" width="9.140625" style="0" hidden="1" customWidth="1"/>
    <col min="43" max="48" width="0" style="0" hidden="1" customWidth="1"/>
    <col min="49" max="51" width="9.140625" style="0" hidden="1" customWidth="1"/>
    <col min="52" max="52" width="4.7109375" style="0" hidden="1" customWidth="1"/>
    <col min="53" max="53" width="9.140625" style="0" hidden="1" customWidth="1"/>
    <col min="54" max="54" width="7.8515625" style="0" hidden="1" customWidth="1"/>
    <col min="55" max="55" width="3.421875" style="0" hidden="1" customWidth="1"/>
    <col min="57" max="57" width="4.28125" style="0" customWidth="1"/>
    <col min="58" max="58" width="9.140625" style="18" customWidth="1"/>
    <col min="59" max="59" width="4.57421875" style="14" customWidth="1"/>
    <col min="60" max="60" width="7.7109375" style="18" customWidth="1"/>
    <col min="61" max="62" width="6.8515625" style="0" customWidth="1"/>
    <col min="63" max="63" width="27.140625" style="0" customWidth="1"/>
    <col min="64" max="64" width="3.00390625" style="0" customWidth="1"/>
    <col min="66" max="66" width="3.28125" style="0" customWidth="1"/>
    <col min="68" max="68" width="3.28125" style="0" customWidth="1"/>
    <col min="69" max="69" width="9.00390625" style="0" customWidth="1"/>
    <col min="70" max="70" width="0.13671875" style="0" hidden="1" customWidth="1"/>
    <col min="71" max="79" width="9.140625" style="0" hidden="1" customWidth="1"/>
    <col min="80" max="80" width="2.7109375" style="0" hidden="1" customWidth="1"/>
    <col min="81" max="81" width="9.140625" style="0" hidden="1" customWidth="1"/>
    <col min="82" max="82" width="3.421875" style="0" customWidth="1"/>
    <col min="84" max="85" width="9.140625" style="0" hidden="1" customWidth="1"/>
    <col min="86" max="86" width="1.7109375" style="0" customWidth="1"/>
    <col min="88" max="88" width="2.28125" style="0" customWidth="1"/>
    <col min="90" max="90" width="1.57421875" style="0" customWidth="1"/>
    <col min="92" max="92" width="9.140625" style="0" hidden="1" customWidth="1"/>
    <col min="93" max="95" width="0" style="0" hidden="1" customWidth="1"/>
    <col min="96" max="97" width="9.140625" style="0" hidden="1" customWidth="1"/>
    <col min="98" max="99" width="0" style="0" hidden="1" customWidth="1"/>
    <col min="100" max="102" width="9.140625" style="0" hidden="1" customWidth="1"/>
    <col min="103" max="103" width="3.00390625" style="0" hidden="1" customWidth="1"/>
    <col min="104" max="104" width="1.7109375" style="0" customWidth="1"/>
    <col min="105" max="105" width="8.8515625" style="0" customWidth="1"/>
    <col min="106" max="106" width="2.7109375" style="0" hidden="1" customWidth="1"/>
    <col min="107" max="111" width="9.140625" style="0" hidden="1" customWidth="1"/>
    <col min="112" max="113" width="5.00390625" style="0" hidden="1" customWidth="1"/>
    <col min="114" max="114" width="3.8515625" style="0" customWidth="1"/>
    <col min="115" max="115" width="6.28125" style="18" customWidth="1"/>
    <col min="116" max="116" width="4.57421875" style="0" customWidth="1"/>
    <col min="117" max="117" width="7.8515625" style="18" customWidth="1"/>
    <col min="118" max="118" width="4.00390625" style="0" customWidth="1"/>
    <col min="119" max="119" width="7.57421875" style="18" customWidth="1"/>
    <col min="120" max="120" width="4.7109375" style="0" hidden="1" customWidth="1"/>
    <col min="121" max="121" width="9.140625" style="0" hidden="1" customWidth="1"/>
    <col min="122" max="122" width="4.421875" style="0" hidden="1" customWidth="1"/>
    <col min="123" max="123" width="9.140625" style="0" hidden="1" customWidth="1"/>
    <col min="124" max="124" width="3.57421875" style="0" hidden="1" customWidth="1"/>
    <col min="125" max="126" width="9.140625" style="0" hidden="1" customWidth="1"/>
    <col min="127" max="129" width="0" style="0" hidden="1" customWidth="1"/>
    <col min="130" max="131" width="9.140625" style="0" hidden="1" customWidth="1"/>
    <col min="132" max="135" width="0" style="0" hidden="1" customWidth="1"/>
    <col min="136" max="136" width="0.13671875" style="0" hidden="1" customWidth="1"/>
    <col min="137" max="137" width="9.8515625" style="0" hidden="1" customWidth="1"/>
    <col min="138" max="138" width="4.00390625" style="0" customWidth="1"/>
    <col min="139" max="139" width="9.28125" style="0" customWidth="1"/>
    <col min="140" max="140" width="4.57421875" style="0" customWidth="1"/>
    <col min="141" max="141" width="7.8515625" style="0" customWidth="1"/>
    <col min="142" max="142" width="4.28125" style="0" customWidth="1"/>
    <col min="143" max="143" width="8.140625" style="0" customWidth="1"/>
    <col min="144" max="144" width="4.8515625" style="0" customWidth="1"/>
    <col min="145" max="145" width="8.28125" style="0" customWidth="1"/>
    <col min="146" max="146" width="0.13671875" style="0" hidden="1" customWidth="1"/>
    <col min="147" max="150" width="7.140625" style="0" hidden="1" customWidth="1"/>
    <col min="151" max="151" width="7.00390625" style="0" hidden="1" customWidth="1"/>
    <col min="152" max="161" width="7.140625" style="0" hidden="1" customWidth="1"/>
    <col min="162" max="162" width="4.28125" style="0" hidden="1" customWidth="1"/>
    <col min="163" max="163" width="5.28125" style="0" hidden="1" customWidth="1"/>
    <col min="164" max="164" width="4.28125" style="0" customWidth="1"/>
    <col min="165" max="165" width="8.8515625" style="0" customWidth="1"/>
    <col min="166" max="166" width="9.28125" style="22" customWidth="1"/>
    <col min="167" max="167" width="9.00390625" style="22" hidden="1" customWidth="1"/>
    <col min="168" max="168" width="9.57421875" style="22" customWidth="1"/>
    <col min="169" max="169" width="10.28125" style="22" customWidth="1"/>
    <col min="170" max="170" width="10.8515625" style="22" customWidth="1"/>
    <col min="171" max="171" width="7.00390625" style="0" customWidth="1"/>
    <col min="172" max="172" width="6.57421875" style="0" customWidth="1"/>
    <col min="173" max="173" width="17.140625" style="0" customWidth="1"/>
    <col min="174" max="174" width="3.7109375" style="0" customWidth="1"/>
    <col min="175" max="175" width="10.421875" style="24" customWidth="1"/>
    <col min="176" max="176" width="3.7109375" style="24" customWidth="1"/>
    <col min="177" max="177" width="11.140625" style="24" customWidth="1"/>
    <col min="178" max="178" width="5.00390625" style="24" customWidth="1"/>
    <col min="179" max="179" width="10.00390625" style="24" customWidth="1"/>
    <col min="180" max="185" width="0" style="24" hidden="1" customWidth="1"/>
    <col min="186" max="186" width="0.13671875" style="24" hidden="1" customWidth="1"/>
    <col min="187" max="187" width="0.2890625" style="24" hidden="1" customWidth="1"/>
    <col min="188" max="188" width="4.140625" style="24" customWidth="1"/>
    <col min="189" max="189" width="10.00390625" style="24" customWidth="1"/>
    <col min="190" max="190" width="4.8515625" style="0" customWidth="1"/>
    <col min="191" max="191" width="11.140625" style="24" customWidth="1"/>
    <col min="192" max="192" width="5.421875" style="24" customWidth="1"/>
    <col min="193" max="193" width="12.28125" style="24" customWidth="1"/>
    <col min="194" max="194" width="5.57421875" style="24" customWidth="1"/>
    <col min="195" max="195" width="11.57421875" style="24" customWidth="1"/>
    <col min="196" max="196" width="9.140625" style="24" hidden="1" customWidth="1"/>
    <col min="197" max="197" width="0.13671875" style="24" hidden="1" customWidth="1"/>
    <col min="198" max="200" width="9.140625" style="24" hidden="1" customWidth="1"/>
    <col min="201" max="201" width="0" style="24" hidden="1" customWidth="1"/>
    <col min="202" max="202" width="1.7109375" style="24" hidden="1" customWidth="1"/>
    <col min="203" max="203" width="9.140625" style="24" hidden="1" customWidth="1"/>
    <col min="204" max="204" width="4.8515625" style="24" customWidth="1"/>
    <col min="205" max="205" width="11.8515625" style="24" customWidth="1"/>
    <col min="207" max="207" width="9.00390625" style="0" customWidth="1"/>
    <col min="208" max="208" width="11.421875" style="0" customWidth="1"/>
  </cols>
  <sheetData>
    <row r="1" spans="1:139" ht="12" customHeight="1" hidden="1">
      <c r="A1" s="4" t="s">
        <v>2</v>
      </c>
      <c r="B1" s="4" t="s">
        <v>3</v>
      </c>
      <c r="C1" t="s">
        <v>4</v>
      </c>
      <c r="D1" t="s">
        <v>5</v>
      </c>
      <c r="E1" t="s">
        <v>0</v>
      </c>
      <c r="F1" t="s">
        <v>1</v>
      </c>
      <c r="G1" t="s">
        <v>12</v>
      </c>
      <c r="H1" t="s">
        <v>7</v>
      </c>
      <c r="K1" t="s">
        <v>14</v>
      </c>
      <c r="L1" t="s">
        <v>9</v>
      </c>
      <c r="M1" t="s">
        <v>13</v>
      </c>
      <c r="O1" t="s">
        <v>15</v>
      </c>
      <c r="P1" t="s">
        <v>16</v>
      </c>
      <c r="Q1" t="s">
        <v>17</v>
      </c>
      <c r="R1" t="s">
        <v>11</v>
      </c>
      <c r="S1" t="s">
        <v>18</v>
      </c>
      <c r="T1" t="s">
        <v>6</v>
      </c>
      <c r="U1" t="s">
        <v>8</v>
      </c>
      <c r="V1" t="s">
        <v>20</v>
      </c>
      <c r="Y1" t="s">
        <v>21</v>
      </c>
      <c r="AC1" t="s">
        <v>10</v>
      </c>
      <c r="AD1" t="s">
        <v>19</v>
      </c>
      <c r="AE1" t="s">
        <v>22</v>
      </c>
      <c r="AF1" t="s">
        <v>23</v>
      </c>
      <c r="AG1" s="14" t="s">
        <v>27</v>
      </c>
      <c r="AH1" s="18" t="s">
        <v>26</v>
      </c>
      <c r="AI1" s="14" t="s">
        <v>29</v>
      </c>
      <c r="AJ1" s="18" t="s">
        <v>28</v>
      </c>
      <c r="AK1" s="14" t="s">
        <v>31</v>
      </c>
      <c r="AL1" s="18" t="s">
        <v>30</v>
      </c>
      <c r="AM1" t="s">
        <v>33</v>
      </c>
      <c r="AN1" t="s">
        <v>32</v>
      </c>
      <c r="AO1" t="s">
        <v>35</v>
      </c>
      <c r="AP1" t="s">
        <v>34</v>
      </c>
      <c r="AQ1" t="s">
        <v>36</v>
      </c>
      <c r="AR1" t="s">
        <v>37</v>
      </c>
      <c r="AS1" t="s">
        <v>38</v>
      </c>
      <c r="AT1" t="s">
        <v>39</v>
      </c>
      <c r="AU1" t="s">
        <v>40</v>
      </c>
      <c r="AV1" t="s">
        <v>41</v>
      </c>
      <c r="AZ1" t="s">
        <v>42</v>
      </c>
      <c r="BB1" t="s">
        <v>43</v>
      </c>
      <c r="BE1" t="s">
        <v>24</v>
      </c>
      <c r="BF1" s="18" t="s">
        <v>25</v>
      </c>
      <c r="BI1" t="s">
        <v>159</v>
      </c>
      <c r="BJ1" t="s">
        <v>160</v>
      </c>
      <c r="BK1" t="s">
        <v>161</v>
      </c>
      <c r="BM1" t="s">
        <v>46</v>
      </c>
      <c r="BO1" t="s">
        <v>47</v>
      </c>
      <c r="BQ1" t="s">
        <v>48</v>
      </c>
      <c r="CE1" t="s">
        <v>45</v>
      </c>
      <c r="CI1" t="s">
        <v>46</v>
      </c>
      <c r="CK1" t="s">
        <v>47</v>
      </c>
      <c r="CM1" t="s">
        <v>48</v>
      </c>
      <c r="CN1" t="s">
        <v>49</v>
      </c>
      <c r="CO1" t="s">
        <v>50</v>
      </c>
      <c r="CP1" t="s">
        <v>51</v>
      </c>
      <c r="CQ1" t="s">
        <v>52</v>
      </c>
      <c r="CR1" t="s">
        <v>53</v>
      </c>
      <c r="CS1" t="s">
        <v>3</v>
      </c>
      <c r="CU1" t="s">
        <v>3</v>
      </c>
      <c r="DA1" t="s">
        <v>45</v>
      </c>
      <c r="DJ1" t="s">
        <v>115</v>
      </c>
      <c r="DK1" s="18" t="s">
        <v>116</v>
      </c>
      <c r="DL1" t="s">
        <v>117</v>
      </c>
      <c r="DM1" s="18" t="s">
        <v>118</v>
      </c>
      <c r="DN1" t="s">
        <v>119</v>
      </c>
      <c r="DO1" s="18" t="s">
        <v>120</v>
      </c>
      <c r="DP1" t="s">
        <v>121</v>
      </c>
      <c r="DQ1" t="s">
        <v>122</v>
      </c>
      <c r="DR1" t="s">
        <v>123</v>
      </c>
      <c r="DS1" t="s">
        <v>124</v>
      </c>
      <c r="DT1" t="s">
        <v>125</v>
      </c>
      <c r="DU1" t="s">
        <v>126</v>
      </c>
      <c r="DV1" t="s">
        <v>127</v>
      </c>
      <c r="DW1" t="s">
        <v>128</v>
      </c>
      <c r="DX1" t="s">
        <v>129</v>
      </c>
      <c r="DY1" t="s">
        <v>130</v>
      </c>
      <c r="DZ1" t="s">
        <v>131</v>
      </c>
      <c r="EA1" t="s">
        <v>132</v>
      </c>
      <c r="EB1" t="s">
        <v>133</v>
      </c>
      <c r="EC1" t="s">
        <v>134</v>
      </c>
      <c r="ED1" t="s">
        <v>135</v>
      </c>
      <c r="EE1" t="s">
        <v>136</v>
      </c>
      <c r="EH1" t="s">
        <v>137</v>
      </c>
      <c r="EI1" t="s">
        <v>44</v>
      </c>
    </row>
    <row r="2" spans="1:206" ht="14.25">
      <c r="A2" s="12" t="s">
        <v>182</v>
      </c>
      <c r="B2" s="31" t="s">
        <v>183</v>
      </c>
      <c r="C2" s="5" t="s">
        <v>184</v>
      </c>
      <c r="D2" s="5"/>
      <c r="E2" s="6" t="s">
        <v>185</v>
      </c>
      <c r="F2" s="5"/>
      <c r="G2" s="8"/>
      <c r="H2" s="4" t="s">
        <v>186</v>
      </c>
      <c r="K2" t="s">
        <v>14</v>
      </c>
      <c r="L2" t="s">
        <v>9</v>
      </c>
      <c r="M2" s="4" t="s">
        <v>142</v>
      </c>
      <c r="N2" s="4" t="s">
        <v>193</v>
      </c>
      <c r="O2" s="4" t="s">
        <v>194</v>
      </c>
      <c r="P2" s="4" t="s">
        <v>195</v>
      </c>
      <c r="Q2" s="4" t="s">
        <v>196</v>
      </c>
      <c r="R2" s="4" t="s">
        <v>91</v>
      </c>
      <c r="S2" s="11" t="s">
        <v>197</v>
      </c>
      <c r="T2" s="37" t="s">
        <v>198</v>
      </c>
      <c r="U2" s="38"/>
      <c r="V2" s="6" t="s">
        <v>138</v>
      </c>
      <c r="W2" s="7"/>
      <c r="X2" s="7"/>
      <c r="Y2" s="8"/>
      <c r="AC2" s="4" t="s">
        <v>210</v>
      </c>
      <c r="AD2" s="37" t="s">
        <v>217</v>
      </c>
      <c r="AE2" s="38"/>
      <c r="AF2" s="38"/>
      <c r="AG2" s="39"/>
      <c r="AH2" s="19"/>
      <c r="AI2" s="15"/>
      <c r="AJ2" s="19"/>
      <c r="AK2" s="15"/>
      <c r="AL2" s="19"/>
      <c r="AM2" s="7"/>
      <c r="AN2" s="7"/>
      <c r="AO2" s="7"/>
      <c r="AP2" s="7"/>
      <c r="BE2" s="6" t="s">
        <v>144</v>
      </c>
      <c r="BF2" s="19"/>
      <c r="BI2" s="6" t="s">
        <v>162</v>
      </c>
      <c r="BJ2" s="7"/>
      <c r="BK2" s="8"/>
      <c r="BL2" s="7" t="s">
        <v>156</v>
      </c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5"/>
      <c r="CE2" s="8"/>
      <c r="CF2" s="7"/>
      <c r="CG2" s="7"/>
      <c r="CH2" s="6" t="s">
        <v>167</v>
      </c>
      <c r="CI2" s="7"/>
      <c r="CJ2" s="7"/>
      <c r="CK2" s="7"/>
      <c r="CL2" s="7"/>
      <c r="CM2" s="7"/>
      <c r="CN2" s="5" t="s">
        <v>49</v>
      </c>
      <c r="CO2" s="5" t="s">
        <v>50</v>
      </c>
      <c r="CP2" s="5" t="s">
        <v>51</v>
      </c>
      <c r="CQ2" s="5" t="s">
        <v>52</v>
      </c>
      <c r="CR2" s="5" t="s">
        <v>53</v>
      </c>
      <c r="CS2" s="5" t="s">
        <v>3</v>
      </c>
      <c r="CT2" s="5"/>
      <c r="CU2" s="5"/>
      <c r="CV2" s="5"/>
      <c r="CW2" s="5"/>
      <c r="CX2" s="5"/>
      <c r="CY2" s="7"/>
      <c r="CZ2" s="5"/>
      <c r="DA2" s="7"/>
      <c r="DB2" s="7"/>
      <c r="DC2" s="13"/>
      <c r="DD2" s="2"/>
      <c r="DE2" s="2"/>
      <c r="DF2" s="2"/>
      <c r="DG2" s="2"/>
      <c r="DH2" s="2"/>
      <c r="DI2" s="2"/>
      <c r="DJ2" s="6" t="s">
        <v>157</v>
      </c>
      <c r="DK2" s="42"/>
      <c r="DL2" s="5"/>
      <c r="DM2" s="42"/>
      <c r="DN2" s="5"/>
      <c r="DO2" s="42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7"/>
      <c r="EG2" s="7"/>
      <c r="EH2" s="5"/>
      <c r="EI2" s="8"/>
      <c r="EJ2" s="7" t="s">
        <v>218</v>
      </c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5"/>
      <c r="FJ2" s="89" t="s">
        <v>216</v>
      </c>
      <c r="FK2" s="90"/>
      <c r="FL2" s="90"/>
      <c r="FM2" s="90"/>
      <c r="FN2" s="91"/>
      <c r="FO2" s="6" t="s">
        <v>178</v>
      </c>
      <c r="FP2" s="7"/>
      <c r="FQ2" s="7"/>
      <c r="FR2" s="64"/>
      <c r="FS2" s="25" t="s">
        <v>172</v>
      </c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9"/>
      <c r="GI2" s="25" t="s">
        <v>171</v>
      </c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6"/>
      <c r="GX2" s="4" t="s">
        <v>153</v>
      </c>
    </row>
    <row r="3" spans="1:206" ht="12.75">
      <c r="A3" s="12" t="s">
        <v>139</v>
      </c>
      <c r="B3" s="31" t="s">
        <v>139</v>
      </c>
      <c r="C3" s="32" t="s">
        <v>4</v>
      </c>
      <c r="D3" s="33" t="s">
        <v>5</v>
      </c>
      <c r="E3" s="34" t="s">
        <v>187</v>
      </c>
      <c r="F3" s="35" t="s">
        <v>187</v>
      </c>
      <c r="G3" s="36" t="s">
        <v>187</v>
      </c>
      <c r="H3" s="4" t="s">
        <v>188</v>
      </c>
      <c r="M3" s="4" t="s">
        <v>199</v>
      </c>
      <c r="N3" s="4"/>
      <c r="O3" s="4" t="s">
        <v>200</v>
      </c>
      <c r="P3" s="4" t="s">
        <v>201</v>
      </c>
      <c r="Q3" s="4" t="s">
        <v>202</v>
      </c>
      <c r="R3" s="4" t="s">
        <v>203</v>
      </c>
      <c r="S3" s="11"/>
      <c r="T3" s="12" t="s">
        <v>204</v>
      </c>
      <c r="U3" s="4" t="s">
        <v>8</v>
      </c>
      <c r="V3" s="32" t="s">
        <v>140</v>
      </c>
      <c r="W3" s="40"/>
      <c r="X3" s="40"/>
      <c r="Y3" s="41" t="s">
        <v>209</v>
      </c>
      <c r="AC3" s="4" t="s">
        <v>143</v>
      </c>
      <c r="AD3" s="12" t="s">
        <v>211</v>
      </c>
      <c r="AE3" s="4" t="s">
        <v>212</v>
      </c>
      <c r="AF3" s="4" t="s">
        <v>213</v>
      </c>
      <c r="AG3" s="43"/>
      <c r="AH3" s="44" t="s">
        <v>148</v>
      </c>
      <c r="AI3" s="44"/>
      <c r="AJ3" s="44" t="s">
        <v>149</v>
      </c>
      <c r="AK3" s="44"/>
      <c r="AL3" s="44" t="s">
        <v>150</v>
      </c>
      <c r="AM3" s="44"/>
      <c r="AN3" s="44" t="s">
        <v>151</v>
      </c>
      <c r="AO3" s="44"/>
      <c r="AP3" s="44" t="s">
        <v>152</v>
      </c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4" t="s">
        <v>177</v>
      </c>
      <c r="BE3" s="45"/>
      <c r="BF3" s="44" t="s">
        <v>145</v>
      </c>
      <c r="BG3" s="45"/>
      <c r="BH3" s="56" t="s">
        <v>181</v>
      </c>
      <c r="BI3" s="43" t="s">
        <v>214</v>
      </c>
      <c r="BJ3" s="44" t="s">
        <v>163</v>
      </c>
      <c r="BK3" s="46" t="s">
        <v>164</v>
      </c>
      <c r="BL3" s="44"/>
      <c r="BM3" s="44" t="s">
        <v>148</v>
      </c>
      <c r="BN3" s="44"/>
      <c r="BO3" s="44" t="s">
        <v>149</v>
      </c>
      <c r="BP3" s="44"/>
      <c r="BQ3" s="44" t="s">
        <v>150</v>
      </c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 t="s">
        <v>177</v>
      </c>
      <c r="CD3" s="45"/>
      <c r="CE3" s="47" t="s">
        <v>145</v>
      </c>
      <c r="CF3" s="44"/>
      <c r="CG3" s="44"/>
      <c r="CH3" s="44"/>
      <c r="CI3" s="44" t="s">
        <v>148</v>
      </c>
      <c r="CJ3" s="44"/>
      <c r="CK3" s="44" t="s">
        <v>149</v>
      </c>
      <c r="CL3" s="44"/>
      <c r="CM3" s="44" t="s">
        <v>150</v>
      </c>
      <c r="CN3" s="45" t="s">
        <v>151</v>
      </c>
      <c r="CO3" s="45" t="s">
        <v>152</v>
      </c>
      <c r="CP3" s="45"/>
      <c r="CQ3" s="45"/>
      <c r="CR3" s="45"/>
      <c r="CS3" s="45"/>
      <c r="CT3" s="45"/>
      <c r="CU3" s="45"/>
      <c r="CV3" s="45"/>
      <c r="CW3" s="45"/>
      <c r="CX3" s="45"/>
      <c r="CY3" s="44" t="s">
        <v>177</v>
      </c>
      <c r="CZ3" s="45"/>
      <c r="DA3" s="44" t="s">
        <v>145</v>
      </c>
      <c r="DB3" s="44"/>
      <c r="DC3" s="47" t="s">
        <v>181</v>
      </c>
      <c r="DD3" s="44"/>
      <c r="DE3" s="44"/>
      <c r="DF3" s="44"/>
      <c r="DG3" s="44"/>
      <c r="DH3" s="44"/>
      <c r="DI3" s="44"/>
      <c r="DJ3" s="48"/>
      <c r="DK3" s="44" t="s">
        <v>148</v>
      </c>
      <c r="DL3" s="44"/>
      <c r="DM3" s="44" t="s">
        <v>149</v>
      </c>
      <c r="DN3" s="44"/>
      <c r="DO3" s="44" t="s">
        <v>150</v>
      </c>
      <c r="DP3" s="44"/>
      <c r="DQ3" s="44" t="s">
        <v>151</v>
      </c>
      <c r="DR3" s="44"/>
      <c r="DS3" s="44" t="s">
        <v>152</v>
      </c>
      <c r="DT3" s="44"/>
      <c r="DU3" s="44" t="s">
        <v>158</v>
      </c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 t="s">
        <v>177</v>
      </c>
      <c r="EH3" s="44"/>
      <c r="EI3" s="47" t="s">
        <v>145</v>
      </c>
      <c r="EJ3" s="48"/>
      <c r="EK3" s="44" t="s">
        <v>148</v>
      </c>
      <c r="EL3" s="44"/>
      <c r="EM3" s="44" t="s">
        <v>149</v>
      </c>
      <c r="EN3" s="44"/>
      <c r="EO3" s="44" t="s">
        <v>150</v>
      </c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7" t="s">
        <v>145</v>
      </c>
      <c r="FJ3" s="43" t="s">
        <v>153</v>
      </c>
      <c r="FK3" s="44" t="s">
        <v>154</v>
      </c>
      <c r="FL3" s="44" t="s">
        <v>168</v>
      </c>
      <c r="FM3" s="44" t="s">
        <v>155</v>
      </c>
      <c r="FN3" s="47" t="s">
        <v>169</v>
      </c>
      <c r="FO3" s="43" t="s">
        <v>214</v>
      </c>
      <c r="FP3" s="40" t="s">
        <v>163</v>
      </c>
      <c r="FQ3" s="60" t="s">
        <v>164</v>
      </c>
      <c r="FR3" s="65"/>
      <c r="FS3" s="44" t="s">
        <v>148</v>
      </c>
      <c r="FT3" s="44"/>
      <c r="FU3" s="44" t="s">
        <v>149</v>
      </c>
      <c r="FV3" s="44"/>
      <c r="FW3" s="44" t="s">
        <v>150</v>
      </c>
      <c r="FX3" s="44"/>
      <c r="FY3" s="44"/>
      <c r="FZ3" s="44"/>
      <c r="GA3" s="44"/>
      <c r="GB3" s="44"/>
      <c r="GC3" s="44"/>
      <c r="GD3" s="44"/>
      <c r="GE3" s="44"/>
      <c r="GF3" s="44"/>
      <c r="GG3" s="44" t="s">
        <v>145</v>
      </c>
      <c r="GH3" s="48"/>
      <c r="GI3" s="44" t="s">
        <v>148</v>
      </c>
      <c r="GJ3" s="44"/>
      <c r="GK3" s="44" t="s">
        <v>149</v>
      </c>
      <c r="GL3" s="44"/>
      <c r="GM3" s="44" t="s">
        <v>150</v>
      </c>
      <c r="GN3" s="44"/>
      <c r="GO3" s="44" t="s">
        <v>151</v>
      </c>
      <c r="GP3" s="44"/>
      <c r="GQ3" s="44" t="s">
        <v>152</v>
      </c>
      <c r="GR3" s="44"/>
      <c r="GS3" s="44"/>
      <c r="GT3" s="44"/>
      <c r="GU3" s="44" t="s">
        <v>177</v>
      </c>
      <c r="GV3" s="44"/>
      <c r="GW3" s="47" t="s">
        <v>145</v>
      </c>
      <c r="GX3" s="72" t="s">
        <v>222</v>
      </c>
    </row>
    <row r="4" spans="1:206" ht="12.75">
      <c r="A4" s="12"/>
      <c r="B4" s="31"/>
      <c r="C4" s="2"/>
      <c r="D4" s="52"/>
      <c r="E4" s="49" t="s">
        <v>189</v>
      </c>
      <c r="F4" s="50" t="s">
        <v>190</v>
      </c>
      <c r="G4" s="51" t="s">
        <v>191</v>
      </c>
      <c r="H4" s="10" t="s">
        <v>192</v>
      </c>
      <c r="M4" s="2"/>
      <c r="N4" s="10"/>
      <c r="O4" s="10" t="s">
        <v>205</v>
      </c>
      <c r="P4" s="10" t="s">
        <v>206</v>
      </c>
      <c r="Q4" s="10" t="s">
        <v>141</v>
      </c>
      <c r="R4" s="10"/>
      <c r="S4" s="11"/>
      <c r="T4" s="12" t="s">
        <v>207</v>
      </c>
      <c r="U4" s="2"/>
      <c r="V4" s="9"/>
      <c r="W4" s="2"/>
      <c r="X4" s="2"/>
      <c r="Y4" s="13"/>
      <c r="AC4" s="4" t="s">
        <v>139</v>
      </c>
      <c r="AD4" s="12" t="s">
        <v>139</v>
      </c>
      <c r="AE4" s="10"/>
      <c r="AF4" s="10"/>
      <c r="AG4" s="30" t="s">
        <v>147</v>
      </c>
      <c r="AH4" s="20" t="s">
        <v>146</v>
      </c>
      <c r="AI4" s="16" t="s">
        <v>147</v>
      </c>
      <c r="AJ4" s="20" t="s">
        <v>146</v>
      </c>
      <c r="AK4" s="16" t="s">
        <v>147</v>
      </c>
      <c r="AL4" s="20" t="s">
        <v>146</v>
      </c>
      <c r="AM4" s="10" t="s">
        <v>147</v>
      </c>
      <c r="AN4" s="10" t="s">
        <v>146</v>
      </c>
      <c r="AO4" s="10" t="s">
        <v>147</v>
      </c>
      <c r="AP4" s="10" t="s">
        <v>146</v>
      </c>
      <c r="BC4" t="s">
        <v>147</v>
      </c>
      <c r="BD4" s="4" t="s">
        <v>146</v>
      </c>
      <c r="BE4" s="10" t="s">
        <v>147</v>
      </c>
      <c r="BF4" s="20" t="s">
        <v>146</v>
      </c>
      <c r="BG4" s="16" t="s">
        <v>147</v>
      </c>
      <c r="BH4" s="20" t="s">
        <v>208</v>
      </c>
      <c r="BI4" s="12" t="s">
        <v>61</v>
      </c>
      <c r="BJ4" s="10"/>
      <c r="BK4" s="11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13"/>
      <c r="CF4" s="2"/>
      <c r="CG4" s="2"/>
      <c r="CH4" s="2"/>
      <c r="CI4" s="2"/>
      <c r="CJ4" s="2"/>
      <c r="CK4" s="2"/>
      <c r="CL4" s="2"/>
      <c r="CM4" s="2"/>
      <c r="CY4" s="2"/>
      <c r="CZ4" s="2"/>
      <c r="DA4" s="2"/>
      <c r="DB4" s="2"/>
      <c r="DC4" s="13" t="s">
        <v>145</v>
      </c>
      <c r="DD4" s="2"/>
      <c r="DE4" s="2"/>
      <c r="DF4" s="2"/>
      <c r="DG4" s="2"/>
      <c r="DH4" s="2"/>
      <c r="DI4" s="2"/>
      <c r="DJ4" s="12" t="s">
        <v>147</v>
      </c>
      <c r="DK4" s="62"/>
      <c r="DL4" s="4" t="s">
        <v>147</v>
      </c>
      <c r="DM4" s="62"/>
      <c r="DN4" s="4" t="s">
        <v>147</v>
      </c>
      <c r="DO4" s="62"/>
      <c r="DP4" s="4" t="s">
        <v>147</v>
      </c>
      <c r="DQ4" s="4"/>
      <c r="DR4" s="4" t="s">
        <v>147</v>
      </c>
      <c r="DS4" s="4"/>
      <c r="DT4" s="4" t="s">
        <v>147</v>
      </c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10"/>
      <c r="EG4" s="10"/>
      <c r="EH4" s="4" t="s">
        <v>147</v>
      </c>
      <c r="EI4" s="61"/>
      <c r="EJ4" s="12" t="s">
        <v>147</v>
      </c>
      <c r="EK4" s="62"/>
      <c r="EL4" s="4" t="s">
        <v>147</v>
      </c>
      <c r="EM4" s="62"/>
      <c r="EN4" s="4" t="s">
        <v>147</v>
      </c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2"/>
      <c r="FG4" s="2"/>
      <c r="FH4" s="4" t="s">
        <v>147</v>
      </c>
      <c r="FI4" s="61"/>
      <c r="FO4" s="12" t="s">
        <v>215</v>
      </c>
      <c r="FP4" s="4"/>
      <c r="FQ4" s="10"/>
      <c r="FR4" s="66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68"/>
      <c r="GI4" s="67"/>
      <c r="GW4" s="28"/>
      <c r="GX4" t="s">
        <v>223</v>
      </c>
    </row>
    <row r="5" spans="1:205" s="53" customFormat="1" ht="12.75">
      <c r="A5" s="40"/>
      <c r="B5" s="40"/>
      <c r="D5" s="54"/>
      <c r="E5" s="40"/>
      <c r="F5" s="40"/>
      <c r="G5" s="40"/>
      <c r="H5" s="40"/>
      <c r="N5" s="40"/>
      <c r="O5" s="40"/>
      <c r="P5" s="40"/>
      <c r="Q5" s="40"/>
      <c r="R5" s="40"/>
      <c r="S5" s="40"/>
      <c r="T5" s="40"/>
      <c r="AC5" s="40"/>
      <c r="AD5" s="40"/>
      <c r="AE5" s="40"/>
      <c r="AF5" s="40"/>
      <c r="AG5" s="55"/>
      <c r="AH5" s="56"/>
      <c r="AI5" s="55"/>
      <c r="AJ5" s="56"/>
      <c r="AK5" s="55"/>
      <c r="AL5" s="56"/>
      <c r="AM5" s="40"/>
      <c r="AN5" s="40"/>
      <c r="AO5" s="40"/>
      <c r="AP5" s="40"/>
      <c r="BD5" s="40"/>
      <c r="BE5" s="40"/>
      <c r="BF5" s="56"/>
      <c r="BG5" s="57"/>
      <c r="BH5" s="56"/>
      <c r="BI5" s="40"/>
      <c r="BJ5" s="40"/>
      <c r="BK5" s="40"/>
      <c r="DK5" s="58"/>
      <c r="DM5" s="58"/>
      <c r="DO5" s="58"/>
      <c r="FJ5" s="44"/>
      <c r="FK5" s="44"/>
      <c r="FL5" s="44"/>
      <c r="FM5" s="44"/>
      <c r="FN5" s="44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</row>
    <row r="6" spans="1:206" ht="12.75">
      <c r="A6" s="4">
        <v>232</v>
      </c>
      <c r="B6" s="4" t="s">
        <v>103</v>
      </c>
      <c r="C6" t="s">
        <v>76</v>
      </c>
      <c r="D6" t="s">
        <v>77</v>
      </c>
      <c r="E6" t="s">
        <v>71</v>
      </c>
      <c r="F6" t="s">
        <v>54</v>
      </c>
      <c r="G6" t="s">
        <v>59</v>
      </c>
      <c r="H6" t="s">
        <v>57</v>
      </c>
      <c r="M6" t="s">
        <v>60</v>
      </c>
      <c r="O6" t="s">
        <v>61</v>
      </c>
      <c r="P6" t="s">
        <v>61</v>
      </c>
      <c r="Q6" t="s">
        <v>61</v>
      </c>
      <c r="R6" t="s">
        <v>58</v>
      </c>
      <c r="S6" t="s">
        <v>61</v>
      </c>
      <c r="T6" s="1">
        <v>35674</v>
      </c>
      <c r="U6" t="s">
        <v>104</v>
      </c>
      <c r="V6" t="s">
        <v>94</v>
      </c>
      <c r="Y6">
        <v>1</v>
      </c>
      <c r="AC6" t="s">
        <v>61</v>
      </c>
      <c r="AD6">
        <v>1</v>
      </c>
      <c r="AE6" t="s">
        <v>94</v>
      </c>
      <c r="AG6" s="14">
        <v>100</v>
      </c>
      <c r="AH6" s="18">
        <v>2.664425017</v>
      </c>
      <c r="AI6" s="14">
        <v>100</v>
      </c>
      <c r="AJ6" s="18">
        <v>2.847110461</v>
      </c>
      <c r="AK6" s="14">
        <v>100</v>
      </c>
      <c r="AL6" s="18">
        <v>2.749517064</v>
      </c>
      <c r="BE6">
        <v>100</v>
      </c>
      <c r="BF6" s="18">
        <v>2.75368418</v>
      </c>
      <c r="BG6" s="14">
        <v>100</v>
      </c>
      <c r="BH6" s="18">
        <v>2.75368418</v>
      </c>
      <c r="CS6" t="s">
        <v>103</v>
      </c>
      <c r="CU6" t="s">
        <v>103</v>
      </c>
      <c r="DJ6">
        <v>100</v>
      </c>
      <c r="DK6" s="18">
        <v>0.3</v>
      </c>
      <c r="DL6">
        <v>100</v>
      </c>
      <c r="DM6" s="18">
        <v>0.4</v>
      </c>
      <c r="DN6">
        <v>100</v>
      </c>
      <c r="DO6" s="18">
        <v>0.4</v>
      </c>
      <c r="EH6">
        <v>100</v>
      </c>
      <c r="EI6">
        <v>0.4</v>
      </c>
      <c r="EJ6">
        <v>100</v>
      </c>
      <c r="EK6" s="18">
        <v>0.3</v>
      </c>
      <c r="EL6">
        <v>100</v>
      </c>
      <c r="EM6" s="18">
        <v>0.4</v>
      </c>
      <c r="EN6">
        <v>100</v>
      </c>
      <c r="EO6" s="18">
        <v>0.4</v>
      </c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H6">
        <v>100</v>
      </c>
      <c r="FI6">
        <v>0.4</v>
      </c>
      <c r="FJ6" s="22">
        <v>128.6171619</v>
      </c>
      <c r="FM6" s="22">
        <v>128.62</v>
      </c>
      <c r="FN6" s="22">
        <v>560.5724727</v>
      </c>
      <c r="FO6">
        <v>1</v>
      </c>
      <c r="FP6" t="s">
        <v>94</v>
      </c>
      <c r="FQ6" t="s">
        <v>179</v>
      </c>
      <c r="FR6" s="14">
        <f>AG6</f>
        <v>100</v>
      </c>
      <c r="FS6" s="24">
        <v>10.793093497331656</v>
      </c>
      <c r="FT6" s="14">
        <f>AI6</f>
        <v>100</v>
      </c>
      <c r="FU6" s="24">
        <v>9.429293464803374</v>
      </c>
      <c r="FV6" s="14">
        <f>AK6</f>
        <v>100</v>
      </c>
      <c r="FW6" s="24">
        <v>10.279115468195084</v>
      </c>
      <c r="FY6" s="24" t="s">
        <v>170</v>
      </c>
      <c r="GA6" s="24" t="s">
        <v>170</v>
      </c>
      <c r="GC6" s="24" t="s">
        <v>170</v>
      </c>
      <c r="GF6" s="14">
        <f>BE6</f>
        <v>100</v>
      </c>
      <c r="GG6" s="24">
        <v>10.161736911988424</v>
      </c>
      <c r="GH6">
        <f>EJ6</f>
        <v>100</v>
      </c>
      <c r="GI6" s="24">
        <v>0.001215244575674053</v>
      </c>
      <c r="GJ6">
        <f>EL6</f>
        <v>100</v>
      </c>
      <c r="GK6" s="24">
        <v>0.0013247527405721368</v>
      </c>
      <c r="GL6">
        <f>EN6</f>
        <v>100</v>
      </c>
      <c r="GM6" s="24">
        <v>0.001495406681090536</v>
      </c>
      <c r="GO6" s="24" t="s">
        <v>170</v>
      </c>
      <c r="GQ6" s="24" t="s">
        <v>170</v>
      </c>
      <c r="GS6" s="24" t="s">
        <v>170</v>
      </c>
      <c r="GT6" s="24" t="s">
        <v>170</v>
      </c>
      <c r="GV6" s="69">
        <f>FH6</f>
        <v>100</v>
      </c>
      <c r="GW6" s="24">
        <f>AVERAGE(GI6,GK6,GM6,GO6,GQ6)</f>
        <v>0.0013451346657789088</v>
      </c>
      <c r="GX6" s="14">
        <v>10615</v>
      </c>
    </row>
    <row r="7" spans="1:206" ht="12.75">
      <c r="A7" s="4">
        <v>759</v>
      </c>
      <c r="B7" s="4" t="s">
        <v>108</v>
      </c>
      <c r="C7" t="s">
        <v>80</v>
      </c>
      <c r="D7" t="s">
        <v>81</v>
      </c>
      <c r="E7" t="s">
        <v>71</v>
      </c>
      <c r="F7" t="s">
        <v>54</v>
      </c>
      <c r="G7" t="s">
        <v>59</v>
      </c>
      <c r="M7" t="s">
        <v>60</v>
      </c>
      <c r="O7" t="s">
        <v>61</v>
      </c>
      <c r="P7" t="s">
        <v>61</v>
      </c>
      <c r="Q7" t="s">
        <v>61</v>
      </c>
      <c r="R7" t="s">
        <v>58</v>
      </c>
      <c r="S7" t="s">
        <v>61</v>
      </c>
      <c r="T7" s="1">
        <v>35977</v>
      </c>
      <c r="U7" t="s">
        <v>95</v>
      </c>
      <c r="V7" t="s">
        <v>94</v>
      </c>
      <c r="Y7">
        <v>1</v>
      </c>
      <c r="AC7" t="s">
        <v>61</v>
      </c>
      <c r="AD7">
        <v>1</v>
      </c>
      <c r="AE7" t="s">
        <v>94</v>
      </c>
      <c r="AG7" s="14">
        <v>100</v>
      </c>
      <c r="AH7" s="18">
        <v>1.169071506</v>
      </c>
      <c r="AI7" s="14">
        <v>100</v>
      </c>
      <c r="AJ7" s="18">
        <v>1.035626043</v>
      </c>
      <c r="AK7" s="14">
        <v>100</v>
      </c>
      <c r="AL7" s="18">
        <v>11.59961462</v>
      </c>
      <c r="BE7">
        <v>100</v>
      </c>
      <c r="BF7" s="18">
        <v>4.601437388</v>
      </c>
      <c r="BG7" s="14">
        <v>100</v>
      </c>
      <c r="BH7" s="18">
        <v>4.601437388</v>
      </c>
      <c r="CS7" t="s">
        <v>108</v>
      </c>
      <c r="EK7" s="18"/>
      <c r="EM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N7" s="22">
        <v>154.5852063</v>
      </c>
      <c r="FR7" s="14"/>
      <c r="FT7" s="14"/>
      <c r="FV7" s="14"/>
      <c r="GF7" s="14"/>
      <c r="GG7" s="24" t="s">
        <v>170</v>
      </c>
      <c r="GJ7"/>
      <c r="GL7"/>
      <c r="GV7" s="69"/>
      <c r="GX7" s="2">
        <v>3413</v>
      </c>
    </row>
    <row r="8" spans="1:206" ht="12.75">
      <c r="A8" s="4">
        <v>760</v>
      </c>
      <c r="B8" s="4" t="s">
        <v>106</v>
      </c>
      <c r="C8" t="s">
        <v>80</v>
      </c>
      <c r="D8" t="s">
        <v>81</v>
      </c>
      <c r="E8" t="s">
        <v>71</v>
      </c>
      <c r="F8" t="s">
        <v>54</v>
      </c>
      <c r="G8" t="s">
        <v>59</v>
      </c>
      <c r="H8" t="s">
        <v>57</v>
      </c>
      <c r="M8" t="s">
        <v>60</v>
      </c>
      <c r="O8" t="s">
        <v>61</v>
      </c>
      <c r="P8" t="s">
        <v>61</v>
      </c>
      <c r="Q8" t="s">
        <v>61</v>
      </c>
      <c r="R8" t="s">
        <v>58</v>
      </c>
      <c r="S8" t="s">
        <v>61</v>
      </c>
      <c r="T8" s="1">
        <v>34515</v>
      </c>
      <c r="U8" t="s">
        <v>95</v>
      </c>
      <c r="V8" t="s">
        <v>94</v>
      </c>
      <c r="Y8">
        <v>1</v>
      </c>
      <c r="AC8" t="s">
        <v>61</v>
      </c>
      <c r="AD8">
        <v>1</v>
      </c>
      <c r="AE8" t="s">
        <v>94</v>
      </c>
      <c r="AG8" s="14">
        <v>100</v>
      </c>
      <c r="AH8" s="18">
        <v>1.639302326</v>
      </c>
      <c r="AI8" s="14">
        <v>100</v>
      </c>
      <c r="AJ8" s="18">
        <v>1.475632184</v>
      </c>
      <c r="AK8" s="14">
        <v>100</v>
      </c>
      <c r="AL8" s="18">
        <v>1.80775</v>
      </c>
      <c r="BE8">
        <v>100</v>
      </c>
      <c r="BF8" s="18">
        <v>1.640894836</v>
      </c>
      <c r="BG8" s="14">
        <v>100</v>
      </c>
      <c r="BH8" s="18">
        <v>1.640894836</v>
      </c>
      <c r="CS8" t="s">
        <v>106</v>
      </c>
      <c r="EK8" s="18"/>
      <c r="EM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R8" s="14"/>
      <c r="FT8" s="14"/>
      <c r="FV8" s="14"/>
      <c r="GF8" s="14"/>
      <c r="GG8" s="24" t="s">
        <v>170</v>
      </c>
      <c r="GJ8"/>
      <c r="GL8"/>
      <c r="GV8" s="69"/>
      <c r="GX8" s="17">
        <v>5343</v>
      </c>
    </row>
    <row r="9" spans="1:206" ht="12.75">
      <c r="A9" s="4">
        <v>761</v>
      </c>
      <c r="B9" s="4" t="s">
        <v>107</v>
      </c>
      <c r="C9" t="s">
        <v>80</v>
      </c>
      <c r="D9" t="s">
        <v>81</v>
      </c>
      <c r="E9" t="s">
        <v>71</v>
      </c>
      <c r="F9" t="s">
        <v>54</v>
      </c>
      <c r="G9" t="s">
        <v>59</v>
      </c>
      <c r="H9" t="s">
        <v>57</v>
      </c>
      <c r="M9" t="s">
        <v>60</v>
      </c>
      <c r="O9" t="s">
        <v>61</v>
      </c>
      <c r="P9" t="s">
        <v>61</v>
      </c>
      <c r="Q9" t="s">
        <v>61</v>
      </c>
      <c r="R9" t="s">
        <v>58</v>
      </c>
      <c r="S9" t="s">
        <v>61</v>
      </c>
      <c r="T9" s="1">
        <v>36130</v>
      </c>
      <c r="U9" t="s">
        <v>95</v>
      </c>
      <c r="V9" t="s">
        <v>94</v>
      </c>
      <c r="Y9">
        <v>1</v>
      </c>
      <c r="AC9" t="s">
        <v>61</v>
      </c>
      <c r="AD9">
        <v>1</v>
      </c>
      <c r="AE9" t="s">
        <v>94</v>
      </c>
      <c r="AG9" s="14">
        <v>100</v>
      </c>
      <c r="AH9" s="18">
        <v>6.063694268</v>
      </c>
      <c r="AI9" s="14">
        <v>100</v>
      </c>
      <c r="AJ9" s="18">
        <v>0.373333333</v>
      </c>
      <c r="AK9" s="14">
        <v>100</v>
      </c>
      <c r="AL9" s="18">
        <v>3.948717949</v>
      </c>
      <c r="BE9">
        <v>100</v>
      </c>
      <c r="BF9" s="18">
        <v>3.461915183</v>
      </c>
      <c r="BG9" s="14">
        <v>100</v>
      </c>
      <c r="BH9" s="18">
        <v>3.461915183</v>
      </c>
      <c r="CS9" t="s">
        <v>107</v>
      </c>
      <c r="EK9" s="18"/>
      <c r="EM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R9" s="14"/>
      <c r="FT9" s="14"/>
      <c r="FV9" s="14"/>
      <c r="GF9" s="14"/>
      <c r="GG9" s="24" t="s">
        <v>170</v>
      </c>
      <c r="GJ9"/>
      <c r="GL9"/>
      <c r="GV9" s="69"/>
      <c r="GX9" s="70">
        <v>14554</v>
      </c>
    </row>
    <row r="10" spans="1:204" ht="12.75">
      <c r="A10" s="4">
        <v>767</v>
      </c>
      <c r="B10" s="4" t="s">
        <v>92</v>
      </c>
      <c r="C10" t="s">
        <v>55</v>
      </c>
      <c r="D10" t="s">
        <v>56</v>
      </c>
      <c r="E10" t="s">
        <v>71</v>
      </c>
      <c r="F10" t="s">
        <v>54</v>
      </c>
      <c r="G10" t="s">
        <v>59</v>
      </c>
      <c r="H10" t="s">
        <v>57</v>
      </c>
      <c r="M10" t="s">
        <v>60</v>
      </c>
      <c r="O10" t="s">
        <v>61</v>
      </c>
      <c r="P10" t="s">
        <v>61</v>
      </c>
      <c r="Q10" t="s">
        <v>61</v>
      </c>
      <c r="R10" t="s">
        <v>58</v>
      </c>
      <c r="S10" t="s">
        <v>61</v>
      </c>
      <c r="T10" s="1">
        <v>35796</v>
      </c>
      <c r="U10" t="s">
        <v>93</v>
      </c>
      <c r="V10" t="s">
        <v>94</v>
      </c>
      <c r="Y10">
        <v>1</v>
      </c>
      <c r="AC10" t="s">
        <v>61</v>
      </c>
      <c r="AD10">
        <v>1</v>
      </c>
      <c r="AE10" t="s">
        <v>94</v>
      </c>
      <c r="AH10" s="18">
        <v>0.021291408</v>
      </c>
      <c r="AJ10" s="18">
        <v>0.009669977</v>
      </c>
      <c r="AL10" s="18">
        <v>0.054965783</v>
      </c>
      <c r="BF10" s="18">
        <v>0.028642389</v>
      </c>
      <c r="BH10" s="18">
        <v>0.028642389</v>
      </c>
      <c r="CS10" t="s">
        <v>92</v>
      </c>
      <c r="EK10" s="18"/>
      <c r="EM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R10" s="14"/>
      <c r="FT10" s="14"/>
      <c r="FV10" s="14"/>
      <c r="GF10" s="14"/>
      <c r="GG10" s="24" t="s">
        <v>170</v>
      </c>
      <c r="GJ10"/>
      <c r="GL10"/>
      <c r="GV10" s="69"/>
    </row>
    <row r="11" spans="1:206" ht="12.75">
      <c r="A11" s="4">
        <v>812</v>
      </c>
      <c r="B11" s="4" t="s">
        <v>114</v>
      </c>
      <c r="C11" t="s">
        <v>72</v>
      </c>
      <c r="D11" t="s">
        <v>73</v>
      </c>
      <c r="E11" t="s">
        <v>71</v>
      </c>
      <c r="F11" t="s">
        <v>54</v>
      </c>
      <c r="G11" t="s">
        <v>59</v>
      </c>
      <c r="H11" t="s">
        <v>90</v>
      </c>
      <c r="M11" t="s">
        <v>60</v>
      </c>
      <c r="O11" t="s">
        <v>61</v>
      </c>
      <c r="P11" t="s">
        <v>61</v>
      </c>
      <c r="Q11" t="s">
        <v>61</v>
      </c>
      <c r="R11" t="s">
        <v>58</v>
      </c>
      <c r="S11" t="s">
        <v>61</v>
      </c>
      <c r="T11" s="1">
        <v>35612</v>
      </c>
      <c r="U11" t="s">
        <v>101</v>
      </c>
      <c r="V11" t="s">
        <v>94</v>
      </c>
      <c r="Y11">
        <v>1</v>
      </c>
      <c r="AC11" t="s">
        <v>61</v>
      </c>
      <c r="AD11">
        <v>1</v>
      </c>
      <c r="AE11" t="s">
        <v>94</v>
      </c>
      <c r="AG11" s="14">
        <v>100</v>
      </c>
      <c r="AH11" s="18">
        <v>6.763076923</v>
      </c>
      <c r="AI11" s="14">
        <v>100</v>
      </c>
      <c r="AJ11" s="18">
        <v>3.015384615</v>
      </c>
      <c r="AK11" s="14">
        <v>100</v>
      </c>
      <c r="AL11" s="18">
        <v>9.067692308</v>
      </c>
      <c r="BF11" s="18">
        <v>6.282051282</v>
      </c>
      <c r="BH11" s="18">
        <v>6.282051282</v>
      </c>
      <c r="CS11" t="s">
        <v>114</v>
      </c>
      <c r="CU11" t="s">
        <v>114</v>
      </c>
      <c r="DJ11">
        <v>100</v>
      </c>
      <c r="DK11" s="18">
        <v>9.9</v>
      </c>
      <c r="DL11">
        <v>100</v>
      </c>
      <c r="DM11" s="18">
        <v>10.6</v>
      </c>
      <c r="DN11">
        <v>100</v>
      </c>
      <c r="DO11" s="18">
        <v>10.6</v>
      </c>
      <c r="EH11">
        <v>100</v>
      </c>
      <c r="EI11">
        <v>20.8</v>
      </c>
      <c r="EJ11">
        <v>100</v>
      </c>
      <c r="EK11" s="18">
        <v>9.9</v>
      </c>
      <c r="EL11">
        <v>100</v>
      </c>
      <c r="EM11" s="18">
        <v>10.6</v>
      </c>
      <c r="EN11">
        <v>100</v>
      </c>
      <c r="EO11" s="18">
        <v>10.6</v>
      </c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H11">
        <v>100</v>
      </c>
      <c r="FI11">
        <v>20.8</v>
      </c>
      <c r="FJ11" s="22">
        <v>28.80666667</v>
      </c>
      <c r="FM11" s="22">
        <v>28.81</v>
      </c>
      <c r="FN11" s="22">
        <v>30.20883598</v>
      </c>
      <c r="FO11">
        <v>1</v>
      </c>
      <c r="FP11" t="s">
        <v>94</v>
      </c>
      <c r="FQ11" t="s">
        <v>179</v>
      </c>
      <c r="FR11" s="14">
        <f>AG11</f>
        <v>100</v>
      </c>
      <c r="FS11" s="24">
        <v>6.183852340385271</v>
      </c>
      <c r="FT11" s="14">
        <f>AI11</f>
        <v>100</v>
      </c>
      <c r="FU11" s="24">
        <v>2.664136701765469</v>
      </c>
      <c r="FV11" s="14">
        <f>AK11</f>
        <v>100</v>
      </c>
      <c r="FW11" s="24">
        <v>7.965571412160777</v>
      </c>
      <c r="FY11" s="24" t="s">
        <v>170</v>
      </c>
      <c r="GA11" s="24" t="s">
        <v>170</v>
      </c>
      <c r="GC11" s="24" t="s">
        <v>170</v>
      </c>
      <c r="GF11" s="14">
        <v>100</v>
      </c>
      <c r="GG11" s="24">
        <v>5.60248637080423</v>
      </c>
      <c r="GH11">
        <f>EJ11</f>
        <v>100</v>
      </c>
      <c r="GI11" s="24">
        <v>0.01819566197083559</v>
      </c>
      <c r="GJ11">
        <f>EL11</f>
        <v>100</v>
      </c>
      <c r="GK11" s="24">
        <v>0.01873051211990346</v>
      </c>
      <c r="GL11">
        <f>EN11</f>
        <v>100</v>
      </c>
      <c r="GM11" s="24">
        <v>0.0186232735079489</v>
      </c>
      <c r="GO11" s="24" t="s">
        <v>170</v>
      </c>
      <c r="GQ11" s="24" t="s">
        <v>170</v>
      </c>
      <c r="GS11" s="24" t="s">
        <v>170</v>
      </c>
      <c r="GT11" s="24" t="s">
        <v>170</v>
      </c>
      <c r="GV11" s="69">
        <f>FH11</f>
        <v>100</v>
      </c>
      <c r="GW11" s="24">
        <f>AVERAGE(GI11,GK11,GM11,GO11,GQ11)</f>
        <v>0.01851648253289598</v>
      </c>
      <c r="GX11" s="14">
        <v>9573</v>
      </c>
    </row>
    <row r="12" spans="1:204" ht="12.75">
      <c r="A12" s="4">
        <v>813</v>
      </c>
      <c r="B12" s="4" t="s">
        <v>113</v>
      </c>
      <c r="C12" t="s">
        <v>89</v>
      </c>
      <c r="D12" t="s">
        <v>73</v>
      </c>
      <c r="E12" t="s">
        <v>71</v>
      </c>
      <c r="F12" t="s">
        <v>54</v>
      </c>
      <c r="G12" t="s">
        <v>59</v>
      </c>
      <c r="H12" t="s">
        <v>79</v>
      </c>
      <c r="M12" t="s">
        <v>60</v>
      </c>
      <c r="O12" t="s">
        <v>61</v>
      </c>
      <c r="P12" t="s">
        <v>61</v>
      </c>
      <c r="Q12" t="s">
        <v>61</v>
      </c>
      <c r="R12" t="s">
        <v>58</v>
      </c>
      <c r="S12" t="s">
        <v>61</v>
      </c>
      <c r="T12" s="1">
        <v>35643</v>
      </c>
      <c r="V12" t="s">
        <v>94</v>
      </c>
      <c r="Y12">
        <v>1</v>
      </c>
      <c r="AC12" t="s">
        <v>61</v>
      </c>
      <c r="AD12">
        <v>1</v>
      </c>
      <c r="AE12" t="s">
        <v>94</v>
      </c>
      <c r="AG12" s="14">
        <v>100</v>
      </c>
      <c r="AH12" s="18">
        <v>1.559444444</v>
      </c>
      <c r="AI12" s="14">
        <v>100</v>
      </c>
      <c r="AJ12" s="18">
        <v>3.245789474</v>
      </c>
      <c r="AK12" s="14">
        <v>100</v>
      </c>
      <c r="AL12" s="18">
        <v>2.784444444</v>
      </c>
      <c r="BF12" s="18">
        <v>2.529892788</v>
      </c>
      <c r="BH12" s="18">
        <v>2.529892788</v>
      </c>
      <c r="CS12" t="s">
        <v>113</v>
      </c>
      <c r="CU12" t="s">
        <v>113</v>
      </c>
      <c r="DJ12">
        <v>100</v>
      </c>
      <c r="DK12" s="18">
        <v>8.6</v>
      </c>
      <c r="DL12">
        <v>100</v>
      </c>
      <c r="DM12" s="18">
        <v>8.9</v>
      </c>
      <c r="DN12">
        <v>100</v>
      </c>
      <c r="DO12" s="18">
        <v>8.6</v>
      </c>
      <c r="EH12">
        <v>100</v>
      </c>
      <c r="EI12">
        <v>8.7</v>
      </c>
      <c r="EJ12">
        <v>100</v>
      </c>
      <c r="EK12" s="18">
        <v>8.6</v>
      </c>
      <c r="EL12">
        <v>100</v>
      </c>
      <c r="EM12" s="18">
        <v>8.9</v>
      </c>
      <c r="EN12">
        <v>100</v>
      </c>
      <c r="EO12" s="18">
        <v>8.6</v>
      </c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H12">
        <v>100</v>
      </c>
      <c r="FI12">
        <v>8.7</v>
      </c>
      <c r="FR12" s="14"/>
      <c r="FT12" s="14"/>
      <c r="FV12" s="14"/>
      <c r="GF12" s="14"/>
      <c r="GG12" s="24" t="s">
        <v>170</v>
      </c>
      <c r="GJ12"/>
      <c r="GL12"/>
      <c r="GV12" s="69"/>
    </row>
    <row r="13" spans="1:206" s="2" customFormat="1" ht="12.75">
      <c r="A13" s="10">
        <v>814</v>
      </c>
      <c r="B13" s="10" t="s">
        <v>100</v>
      </c>
      <c r="C13" s="2" t="s">
        <v>72</v>
      </c>
      <c r="D13" s="2" t="s">
        <v>73</v>
      </c>
      <c r="E13" s="2" t="s">
        <v>71</v>
      </c>
      <c r="F13" s="2" t="s">
        <v>54</v>
      </c>
      <c r="G13" s="2" t="s">
        <v>74</v>
      </c>
      <c r="H13" s="2" t="s">
        <v>57</v>
      </c>
      <c r="M13" s="2" t="s">
        <v>60</v>
      </c>
      <c r="O13" s="2" t="s">
        <v>61</v>
      </c>
      <c r="P13" s="2" t="s">
        <v>61</v>
      </c>
      <c r="Q13" s="2" t="s">
        <v>61</v>
      </c>
      <c r="R13" s="2" t="s">
        <v>58</v>
      </c>
      <c r="S13" s="2" t="s">
        <v>61</v>
      </c>
      <c r="T13" s="3">
        <v>35582</v>
      </c>
      <c r="U13" s="2" t="s">
        <v>101</v>
      </c>
      <c r="V13" s="2" t="s">
        <v>94</v>
      </c>
      <c r="Y13" s="2">
        <v>1</v>
      </c>
      <c r="AC13" s="2" t="s">
        <v>61</v>
      </c>
      <c r="AD13" s="2">
        <v>1</v>
      </c>
      <c r="AE13" s="2" t="s">
        <v>94</v>
      </c>
      <c r="AG13" s="17">
        <v>100</v>
      </c>
      <c r="AH13" s="21">
        <v>0.346557377</v>
      </c>
      <c r="AI13" s="17">
        <v>100</v>
      </c>
      <c r="AJ13" s="21">
        <v>0.34637931</v>
      </c>
      <c r="AK13" s="17">
        <v>100</v>
      </c>
      <c r="AL13" s="21">
        <v>0.325470085</v>
      </c>
      <c r="BE13" s="2">
        <v>100</v>
      </c>
      <c r="BF13" s="21">
        <v>0.339468924</v>
      </c>
      <c r="BG13" s="17">
        <v>100</v>
      </c>
      <c r="BH13" s="21">
        <v>0.339468924</v>
      </c>
      <c r="BI13"/>
      <c r="BJ13"/>
      <c r="BK13"/>
      <c r="CS13" s="2" t="s">
        <v>100</v>
      </c>
      <c r="CU13" t="s">
        <v>100</v>
      </c>
      <c r="CV13"/>
      <c r="CW13"/>
      <c r="CX13"/>
      <c r="CY13"/>
      <c r="DC13"/>
      <c r="DD13"/>
      <c r="DE13"/>
      <c r="DF13"/>
      <c r="DG13"/>
      <c r="DH13"/>
      <c r="DI13"/>
      <c r="DJ13">
        <v>100</v>
      </c>
      <c r="DK13" s="18">
        <v>9.4</v>
      </c>
      <c r="DL13">
        <v>100</v>
      </c>
      <c r="DM13" s="18">
        <v>9.6</v>
      </c>
      <c r="DN13">
        <v>100</v>
      </c>
      <c r="DO13" s="18">
        <v>9.2</v>
      </c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>
        <v>100</v>
      </c>
      <c r="EI13">
        <v>9.4</v>
      </c>
      <c r="EJ13">
        <v>100</v>
      </c>
      <c r="EK13" s="18">
        <v>9.4</v>
      </c>
      <c r="EL13">
        <v>100</v>
      </c>
      <c r="EM13" s="18">
        <v>9.6</v>
      </c>
      <c r="EN13">
        <v>100</v>
      </c>
      <c r="EO13" s="18">
        <v>9.2</v>
      </c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/>
      <c r="FG13"/>
      <c r="FH13">
        <v>100</v>
      </c>
      <c r="FI13">
        <v>9.4</v>
      </c>
      <c r="FJ13" s="23">
        <v>19.4</v>
      </c>
      <c r="FK13" s="23"/>
      <c r="FL13" s="23">
        <v>4.5</v>
      </c>
      <c r="FM13" s="23">
        <v>23.9</v>
      </c>
      <c r="FN13" s="23">
        <v>19.70145503</v>
      </c>
      <c r="FO13" s="2">
        <v>1</v>
      </c>
      <c r="FP13" t="s">
        <v>94</v>
      </c>
      <c r="FQ13" t="s">
        <v>179</v>
      </c>
      <c r="FR13" s="14">
        <f>AG13</f>
        <v>100</v>
      </c>
      <c r="FS13" s="27">
        <v>0.30835530392099864</v>
      </c>
      <c r="FT13" s="14">
        <f>AI13</f>
        <v>100</v>
      </c>
      <c r="FU13" s="27">
        <v>0.2858010380075836</v>
      </c>
      <c r="FV13" s="14">
        <f>AK13</f>
        <v>100</v>
      </c>
      <c r="FW13" s="27">
        <v>0.28092048529384955</v>
      </c>
      <c r="FX13" s="27"/>
      <c r="FY13" s="27" t="s">
        <v>170</v>
      </c>
      <c r="FZ13" s="27"/>
      <c r="GA13" s="27" t="s">
        <v>170</v>
      </c>
      <c r="GB13" s="27"/>
      <c r="GC13" s="27" t="s">
        <v>170</v>
      </c>
      <c r="GD13" s="27"/>
      <c r="GE13" s="27"/>
      <c r="GF13" s="14">
        <f>BE13</f>
        <v>100</v>
      </c>
      <c r="GG13" s="27">
        <v>0.29168692420018977</v>
      </c>
      <c r="GH13">
        <f>EJ13</f>
        <v>100</v>
      </c>
      <c r="GI13" s="27">
        <v>0.008363809427312775</v>
      </c>
      <c r="GJ13">
        <f>EL13</f>
        <v>100</v>
      </c>
      <c r="GK13" s="27">
        <v>0.007921056153362057</v>
      </c>
      <c r="GL13">
        <f>EN13</f>
        <v>100</v>
      </c>
      <c r="GM13" s="27">
        <v>0.00794072507371427</v>
      </c>
      <c r="GN13" s="27"/>
      <c r="GO13" s="27" t="s">
        <v>170</v>
      </c>
      <c r="GP13" s="27"/>
      <c r="GQ13" s="27" t="s">
        <v>170</v>
      </c>
      <c r="GR13" s="27"/>
      <c r="GS13" s="27" t="s">
        <v>170</v>
      </c>
      <c r="GT13" s="27" t="s">
        <v>170</v>
      </c>
      <c r="GU13" s="27"/>
      <c r="GV13" s="69">
        <f>FH13</f>
        <v>100</v>
      </c>
      <c r="GW13" s="24">
        <f>AVERAGE(GI13,GK13,GM13,GO13,GQ13)</f>
        <v>0.008075196884796366</v>
      </c>
      <c r="GX13" s="71">
        <v>26479</v>
      </c>
    </row>
    <row r="14" spans="1:206" ht="12.75">
      <c r="A14" s="4">
        <v>815</v>
      </c>
      <c r="B14" s="4" t="s">
        <v>105</v>
      </c>
      <c r="C14" t="s">
        <v>72</v>
      </c>
      <c r="D14" t="s">
        <v>73</v>
      </c>
      <c r="E14" t="s">
        <v>71</v>
      </c>
      <c r="F14" t="s">
        <v>54</v>
      </c>
      <c r="G14" t="s">
        <v>74</v>
      </c>
      <c r="H14" t="s">
        <v>57</v>
      </c>
      <c r="M14" t="s">
        <v>60</v>
      </c>
      <c r="O14" t="s">
        <v>61</v>
      </c>
      <c r="P14" t="s">
        <v>61</v>
      </c>
      <c r="Q14" t="s">
        <v>61</v>
      </c>
      <c r="R14" t="s">
        <v>58</v>
      </c>
      <c r="S14" t="s">
        <v>61</v>
      </c>
      <c r="T14" s="1">
        <v>35582</v>
      </c>
      <c r="V14" t="s">
        <v>94</v>
      </c>
      <c r="Y14">
        <v>1</v>
      </c>
      <c r="AC14" t="s">
        <v>61</v>
      </c>
      <c r="AD14">
        <v>1</v>
      </c>
      <c r="AE14" t="s">
        <v>94</v>
      </c>
      <c r="AH14" s="18">
        <v>1.085</v>
      </c>
      <c r="AI14" s="14">
        <v>100</v>
      </c>
      <c r="AJ14" s="18">
        <v>0.942138365</v>
      </c>
      <c r="AK14" s="14">
        <v>100</v>
      </c>
      <c r="AL14" s="18">
        <v>0.897435897</v>
      </c>
      <c r="BE14">
        <v>62.90058303</v>
      </c>
      <c r="BF14" s="18">
        <v>0.974858087</v>
      </c>
      <c r="BG14" s="14">
        <v>62.90058303</v>
      </c>
      <c r="BH14" s="18">
        <v>0.974858087</v>
      </c>
      <c r="CS14" t="s">
        <v>105</v>
      </c>
      <c r="CU14" t="s">
        <v>105</v>
      </c>
      <c r="DJ14">
        <v>100</v>
      </c>
      <c r="DK14" s="18">
        <v>8.3</v>
      </c>
      <c r="DL14">
        <v>100</v>
      </c>
      <c r="DM14" s="18">
        <v>8.4</v>
      </c>
      <c r="DN14">
        <v>100</v>
      </c>
      <c r="DO14" s="18">
        <v>8.5</v>
      </c>
      <c r="EH14">
        <v>100</v>
      </c>
      <c r="EI14">
        <v>8.4</v>
      </c>
      <c r="EJ14">
        <v>100</v>
      </c>
      <c r="EK14" s="18">
        <v>8.3</v>
      </c>
      <c r="EL14">
        <v>100</v>
      </c>
      <c r="EM14" s="18">
        <v>8.4</v>
      </c>
      <c r="EN14">
        <v>100</v>
      </c>
      <c r="EO14" s="18">
        <v>8.5</v>
      </c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H14">
        <v>100</v>
      </c>
      <c r="FI14">
        <v>8.4</v>
      </c>
      <c r="FJ14" s="22">
        <v>18.27333333</v>
      </c>
      <c r="FL14" s="22">
        <v>6.582666667</v>
      </c>
      <c r="FM14" s="22">
        <v>24.86</v>
      </c>
      <c r="FN14" s="22">
        <v>21.09938095</v>
      </c>
      <c r="FO14">
        <v>1</v>
      </c>
      <c r="FP14" t="s">
        <v>94</v>
      </c>
      <c r="FQ14" t="s">
        <v>179</v>
      </c>
      <c r="FR14" s="14">
        <f>AG14</f>
        <v>0</v>
      </c>
      <c r="FS14" s="24">
        <v>1.1400397493493841</v>
      </c>
      <c r="FT14" s="14">
        <f>AI14</f>
        <v>100</v>
      </c>
      <c r="FU14" s="24">
        <v>1.019828413788609</v>
      </c>
      <c r="FV14" s="14">
        <f>AK14</f>
        <v>100</v>
      </c>
      <c r="FW14" s="24">
        <v>0.8782430973636476</v>
      </c>
      <c r="FY14" s="24" t="s">
        <v>170</v>
      </c>
      <c r="GA14" s="24" t="s">
        <v>170</v>
      </c>
      <c r="GC14" s="24" t="s">
        <v>170</v>
      </c>
      <c r="GF14" s="14">
        <f>BE14</f>
        <v>62.90058303</v>
      </c>
      <c r="GG14" s="24">
        <v>1.0098662497560018</v>
      </c>
      <c r="GH14">
        <f>EJ14</f>
        <v>100</v>
      </c>
      <c r="GI14" s="24">
        <v>0.008721041400552892</v>
      </c>
      <c r="GJ14">
        <f>EL14</f>
        <v>100</v>
      </c>
      <c r="GK14" s="24">
        <v>0.009092675761934732</v>
      </c>
      <c r="GL14">
        <f>EN14</f>
        <v>100</v>
      </c>
      <c r="GM14" s="24">
        <v>0.008318216769070253</v>
      </c>
      <c r="GO14" s="24" t="s">
        <v>170</v>
      </c>
      <c r="GQ14" s="24" t="s">
        <v>170</v>
      </c>
      <c r="GS14" s="24" t="s">
        <v>170</v>
      </c>
      <c r="GT14" s="24" t="s">
        <v>170</v>
      </c>
      <c r="GV14" s="69">
        <f>FH14</f>
        <v>100</v>
      </c>
      <c r="GW14" s="24">
        <f>AVERAGE(GI14,GK14,GM14,GO14,GQ14)</f>
        <v>0.008710644643852626</v>
      </c>
      <c r="GX14" s="71">
        <v>26393.83726528647</v>
      </c>
    </row>
    <row r="15" spans="1:206" ht="12.75">
      <c r="A15" s="4">
        <v>843</v>
      </c>
      <c r="B15" s="4" t="s">
        <v>111</v>
      </c>
      <c r="C15" t="s">
        <v>84</v>
      </c>
      <c r="D15" t="s">
        <v>85</v>
      </c>
      <c r="E15" t="s">
        <v>71</v>
      </c>
      <c r="F15" t="s">
        <v>54</v>
      </c>
      <c r="G15" t="s">
        <v>59</v>
      </c>
      <c r="H15" t="s">
        <v>57</v>
      </c>
      <c r="M15" t="s">
        <v>60</v>
      </c>
      <c r="O15" t="s">
        <v>61</v>
      </c>
      <c r="P15" t="s">
        <v>61</v>
      </c>
      <c r="Q15" t="s">
        <v>61</v>
      </c>
      <c r="R15" t="s">
        <v>58</v>
      </c>
      <c r="S15" t="s">
        <v>61</v>
      </c>
      <c r="T15" s="1">
        <v>35827</v>
      </c>
      <c r="U15" t="s">
        <v>112</v>
      </c>
      <c r="V15" t="s">
        <v>94</v>
      </c>
      <c r="Y15">
        <v>1</v>
      </c>
      <c r="AC15" t="s">
        <v>61</v>
      </c>
      <c r="AD15">
        <v>1</v>
      </c>
      <c r="AE15" t="s">
        <v>94</v>
      </c>
      <c r="AG15" s="14">
        <v>100</v>
      </c>
      <c r="AH15" s="18">
        <v>0.067137809</v>
      </c>
      <c r="AI15" s="14">
        <v>100</v>
      </c>
      <c r="AJ15" s="18">
        <v>0.073159807</v>
      </c>
      <c r="AK15" s="14">
        <v>100</v>
      </c>
      <c r="AL15" s="18">
        <v>20.33012246</v>
      </c>
      <c r="BE15">
        <v>100</v>
      </c>
      <c r="BF15" s="18">
        <v>6.82347336</v>
      </c>
      <c r="BG15" s="14">
        <v>100</v>
      </c>
      <c r="BH15" s="18">
        <v>6.82347336</v>
      </c>
      <c r="CS15" t="s">
        <v>111</v>
      </c>
      <c r="CU15" t="s">
        <v>111</v>
      </c>
      <c r="DJ15">
        <v>100</v>
      </c>
      <c r="DK15" s="18">
        <v>1</v>
      </c>
      <c r="DL15">
        <v>100</v>
      </c>
      <c r="DM15" s="18">
        <v>1</v>
      </c>
      <c r="DN15">
        <v>100</v>
      </c>
      <c r="DO15" s="18">
        <v>1</v>
      </c>
      <c r="EH15">
        <v>100</v>
      </c>
      <c r="EI15">
        <v>1</v>
      </c>
      <c r="EJ15">
        <v>100</v>
      </c>
      <c r="EK15" s="18">
        <v>1</v>
      </c>
      <c r="EL15">
        <v>100</v>
      </c>
      <c r="EM15" s="18">
        <v>1</v>
      </c>
      <c r="EN15">
        <v>100</v>
      </c>
      <c r="EO15" s="18">
        <v>1</v>
      </c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H15">
        <v>100</v>
      </c>
      <c r="FI15">
        <v>1</v>
      </c>
      <c r="FJ15" s="22">
        <v>48.7</v>
      </c>
      <c r="FL15" s="22">
        <v>20.734</v>
      </c>
      <c r="FM15" s="22">
        <v>69.43</v>
      </c>
      <c r="FN15" s="22">
        <v>76.01868783</v>
      </c>
      <c r="FO15">
        <v>1</v>
      </c>
      <c r="FP15" t="s">
        <v>94</v>
      </c>
      <c r="FQ15" t="s">
        <v>179</v>
      </c>
      <c r="FR15" s="14">
        <f>AG15</f>
        <v>100</v>
      </c>
      <c r="FS15" s="24">
        <v>0.1286296409250173</v>
      </c>
      <c r="FT15" s="14">
        <f>AI15</f>
        <v>100</v>
      </c>
      <c r="FU15" s="24">
        <v>0.14207274336839593</v>
      </c>
      <c r="FV15" s="14">
        <f>AK15</f>
        <v>100</v>
      </c>
      <c r="FW15" s="24">
        <v>38.452378438645916</v>
      </c>
      <c r="FY15" s="24" t="s">
        <v>170</v>
      </c>
      <c r="GA15" s="24" t="s">
        <v>170</v>
      </c>
      <c r="GC15" s="24" t="s">
        <v>170</v>
      </c>
      <c r="GF15" s="14">
        <f>BE15</f>
        <v>100</v>
      </c>
      <c r="GG15" s="24">
        <v>8.717633001469808</v>
      </c>
      <c r="GH15">
        <f>EJ15</f>
        <v>100</v>
      </c>
      <c r="GI15" s="24">
        <v>0.0019159046570169918</v>
      </c>
      <c r="GJ15">
        <f>EL15</f>
        <v>100</v>
      </c>
      <c r="GK15" s="24">
        <v>0.001941950767699482</v>
      </c>
      <c r="GL15">
        <f>EN15</f>
        <v>100</v>
      </c>
      <c r="GM15" s="24">
        <v>0.0018913992532165946</v>
      </c>
      <c r="GO15" s="24" t="s">
        <v>170</v>
      </c>
      <c r="GQ15" s="24" t="s">
        <v>170</v>
      </c>
      <c r="GS15" s="24" t="s">
        <v>170</v>
      </c>
      <c r="GT15" s="24" t="s">
        <v>170</v>
      </c>
      <c r="GV15" s="69">
        <f>FH15</f>
        <v>100</v>
      </c>
      <c r="GW15" s="24">
        <f>AVERAGE(GI15,GK15,GM15,GO15,GQ15)</f>
        <v>0.0019164182259776893</v>
      </c>
      <c r="GX15" s="14">
        <v>15800</v>
      </c>
    </row>
    <row r="16" spans="1:206" ht="12.75">
      <c r="A16" s="80">
        <v>901</v>
      </c>
      <c r="B16" s="80" t="s">
        <v>232</v>
      </c>
      <c r="C16" s="81" t="s">
        <v>226</v>
      </c>
      <c r="D16" s="81" t="s">
        <v>227</v>
      </c>
      <c r="E16" s="81" t="s">
        <v>71</v>
      </c>
      <c r="F16" s="81" t="s">
        <v>54</v>
      </c>
      <c r="G16" s="81" t="s">
        <v>59</v>
      </c>
      <c r="H16" s="87" t="s">
        <v>231</v>
      </c>
      <c r="I16" s="81"/>
      <c r="J16" s="81"/>
      <c r="K16" s="81"/>
      <c r="L16" s="81"/>
      <c r="M16" s="81"/>
      <c r="N16" s="81"/>
      <c r="O16" s="81" t="s">
        <v>61</v>
      </c>
      <c r="P16" s="81" t="s">
        <v>61</v>
      </c>
      <c r="Q16" s="81" t="s">
        <v>234</v>
      </c>
      <c r="R16" s="81" t="s">
        <v>91</v>
      </c>
      <c r="S16" s="81" t="s">
        <v>61</v>
      </c>
      <c r="T16" s="82">
        <v>37341</v>
      </c>
      <c r="U16" s="81"/>
      <c r="V16" s="81"/>
      <c r="W16" s="81"/>
      <c r="X16" s="81"/>
      <c r="Y16" s="81"/>
      <c r="Z16" s="81"/>
      <c r="AA16" s="81"/>
      <c r="AB16" s="81"/>
      <c r="AC16" s="81"/>
      <c r="AD16" s="81">
        <v>1</v>
      </c>
      <c r="AE16" s="81" t="s">
        <v>233</v>
      </c>
      <c r="AF16" s="92" t="s">
        <v>230</v>
      </c>
      <c r="AG16" s="83">
        <v>100</v>
      </c>
      <c r="AH16" s="88">
        <v>208</v>
      </c>
      <c r="AI16" s="83">
        <v>100</v>
      </c>
      <c r="AJ16" s="88">
        <v>154.9</v>
      </c>
      <c r="AK16" s="83">
        <v>100</v>
      </c>
      <c r="AL16" s="88">
        <v>84</v>
      </c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>
        <v>100</v>
      </c>
      <c r="BF16" s="88">
        <f>AVERAGE(AH16,AJ16,AL16)</f>
        <v>148.96666666666667</v>
      </c>
      <c r="EK16" s="18"/>
      <c r="EM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R16" s="14">
        <f>AG16</f>
        <v>100</v>
      </c>
      <c r="FT16" s="14">
        <f>AI16</f>
        <v>100</v>
      </c>
      <c r="FV16" s="14">
        <f>AK16</f>
        <v>100</v>
      </c>
      <c r="GF16" s="14"/>
      <c r="GJ16"/>
      <c r="GL16"/>
      <c r="GV16" s="69"/>
      <c r="GX16" s="14"/>
    </row>
    <row r="17" spans="1:165" s="81" customFormat="1" ht="15.75" customHeight="1">
      <c r="A17" s="80">
        <v>901</v>
      </c>
      <c r="B17" s="80" t="s">
        <v>225</v>
      </c>
      <c r="C17" s="81" t="s">
        <v>226</v>
      </c>
      <c r="D17" s="81" t="s">
        <v>227</v>
      </c>
      <c r="E17" s="81" t="s">
        <v>71</v>
      </c>
      <c r="F17" s="81" t="s">
        <v>54</v>
      </c>
      <c r="G17" s="81" t="s">
        <v>59</v>
      </c>
      <c r="H17" s="87" t="s">
        <v>231</v>
      </c>
      <c r="O17" s="81" t="s">
        <v>61</v>
      </c>
      <c r="P17" s="81" t="s">
        <v>61</v>
      </c>
      <c r="Q17" s="81" t="s">
        <v>234</v>
      </c>
      <c r="R17" s="81" t="s">
        <v>91</v>
      </c>
      <c r="S17" s="81" t="s">
        <v>61</v>
      </c>
      <c r="T17" s="82">
        <v>37349</v>
      </c>
      <c r="V17" s="82" t="s">
        <v>228</v>
      </c>
      <c r="W17" s="82"/>
      <c r="X17" s="82"/>
      <c r="AD17" s="81">
        <v>1</v>
      </c>
      <c r="AE17" s="81" t="s">
        <v>229</v>
      </c>
      <c r="AF17" s="92"/>
      <c r="AG17" s="83">
        <v>100</v>
      </c>
      <c r="AH17" s="84">
        <v>240.6512992528471</v>
      </c>
      <c r="AI17" s="83">
        <v>100</v>
      </c>
      <c r="AJ17" s="84">
        <v>216.94173454096332</v>
      </c>
      <c r="AK17" s="81">
        <v>100</v>
      </c>
      <c r="AL17" s="84">
        <v>214.91899382719836</v>
      </c>
      <c r="AN17" s="84"/>
      <c r="BE17" s="83">
        <v>100</v>
      </c>
      <c r="BF17" s="84">
        <v>224.17067587366958</v>
      </c>
      <c r="BI17" s="81">
        <v>1</v>
      </c>
      <c r="BJ17" s="81" t="s">
        <v>229</v>
      </c>
      <c r="BL17" s="85"/>
      <c r="BM17" s="86">
        <v>93.36492890995261</v>
      </c>
      <c r="BN17" s="85"/>
      <c r="BO17" s="86">
        <v>94.02985074626866</v>
      </c>
      <c r="BP17" s="85"/>
      <c r="BQ17" s="86">
        <v>93.33333333333333</v>
      </c>
      <c r="BR17" s="85"/>
      <c r="BT17" s="85"/>
      <c r="BU17" s="86"/>
      <c r="BV17" s="85"/>
      <c r="BW17" s="86"/>
      <c r="BX17" s="85"/>
      <c r="BY17" s="86"/>
      <c r="BZ17" s="85"/>
      <c r="CA17" s="86"/>
      <c r="CB17" s="86"/>
      <c r="CC17" s="86"/>
      <c r="CD17" s="85"/>
      <c r="CE17" s="86">
        <v>93.57603766318486</v>
      </c>
      <c r="CF17" s="86"/>
      <c r="CG17" s="86"/>
      <c r="CH17" s="85"/>
      <c r="CI17" s="86">
        <v>93.36492890995261</v>
      </c>
      <c r="CJ17" s="85"/>
      <c r="CK17" s="86">
        <v>94.02985074626866</v>
      </c>
      <c r="CL17" s="85"/>
      <c r="CM17" s="86">
        <v>93.33333333333333</v>
      </c>
      <c r="CN17" s="85"/>
      <c r="CP17" s="85"/>
      <c r="CQ17" s="86"/>
      <c r="CR17" s="85"/>
      <c r="CS17" s="86"/>
      <c r="CT17" s="85"/>
      <c r="CU17" s="86"/>
      <c r="CV17" s="85"/>
      <c r="CW17" s="86"/>
      <c r="CX17" s="86"/>
      <c r="CY17" s="86"/>
      <c r="CZ17" s="85"/>
      <c r="DA17" s="86">
        <v>93.57603766318486</v>
      </c>
      <c r="DB17" s="86"/>
      <c r="DC17" s="86"/>
      <c r="DD17" s="85"/>
      <c r="DE17" s="85"/>
      <c r="DF17" s="85"/>
      <c r="DG17" s="85"/>
      <c r="DH17" s="85"/>
      <c r="DI17" s="85"/>
      <c r="DJ17" s="85"/>
      <c r="DK17" s="85">
        <v>3626.9588673107673</v>
      </c>
      <c r="DL17" s="85"/>
      <c r="DM17" s="85">
        <v>3633.774053561136</v>
      </c>
      <c r="DN17" s="85"/>
      <c r="DO17" s="85">
        <v>3223.7849074079754</v>
      </c>
      <c r="DP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>
        <v>3494.839276093293</v>
      </c>
      <c r="EJ17" s="85"/>
      <c r="EK17" s="85">
        <v>3626.9588673107673</v>
      </c>
      <c r="EL17" s="85"/>
      <c r="EM17" s="85">
        <v>3633.774053561136</v>
      </c>
      <c r="EN17" s="85"/>
      <c r="EO17" s="85">
        <v>3223.7849074079754</v>
      </c>
      <c r="EP17" s="85"/>
      <c r="ER17" s="85"/>
      <c r="ES17" s="85">
        <v>3494.839276093293</v>
      </c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>
        <f>AVERAGE(EK17:EO17)</f>
        <v>3494.839276093293</v>
      </c>
    </row>
    <row r="18" spans="1:206" ht="12.75">
      <c r="A18" s="4">
        <v>911</v>
      </c>
      <c r="B18" s="4" t="s">
        <v>96</v>
      </c>
      <c r="C18" t="s">
        <v>75</v>
      </c>
      <c r="D18" t="s">
        <v>68</v>
      </c>
      <c r="E18" t="s">
        <v>71</v>
      </c>
      <c r="F18" t="s">
        <v>54</v>
      </c>
      <c r="G18" t="s">
        <v>59</v>
      </c>
      <c r="H18" t="s">
        <v>57</v>
      </c>
      <c r="M18" t="s">
        <v>60</v>
      </c>
      <c r="O18" t="s">
        <v>61</v>
      </c>
      <c r="P18" t="s">
        <v>61</v>
      </c>
      <c r="Q18" t="s">
        <v>61</v>
      </c>
      <c r="R18" t="s">
        <v>58</v>
      </c>
      <c r="S18" t="s">
        <v>61</v>
      </c>
      <c r="T18" s="1">
        <v>37196</v>
      </c>
      <c r="U18" t="s">
        <v>97</v>
      </c>
      <c r="V18" t="s">
        <v>94</v>
      </c>
      <c r="Y18">
        <v>1</v>
      </c>
      <c r="AC18" t="s">
        <v>61</v>
      </c>
      <c r="AD18">
        <v>0</v>
      </c>
      <c r="AE18" t="s">
        <v>94</v>
      </c>
      <c r="AG18" s="14">
        <v>100</v>
      </c>
      <c r="AH18" s="18">
        <v>0.12</v>
      </c>
      <c r="AI18" s="14">
        <v>100</v>
      </c>
      <c r="AJ18" s="18">
        <v>0.132</v>
      </c>
      <c r="AK18" s="14">
        <v>100</v>
      </c>
      <c r="AL18" s="18">
        <v>0.13</v>
      </c>
      <c r="BF18" s="18">
        <v>0.127333333</v>
      </c>
      <c r="BH18" s="18">
        <v>0.127333333</v>
      </c>
      <c r="BI18">
        <v>0</v>
      </c>
      <c r="BJ18" t="s">
        <v>173</v>
      </c>
      <c r="BK18" t="s">
        <v>165</v>
      </c>
      <c r="BL18" t="s">
        <v>166</v>
      </c>
      <c r="BM18">
        <v>84.16923357</v>
      </c>
      <c r="BN18" t="s">
        <v>166</v>
      </c>
      <c r="BO18">
        <v>83.54225386</v>
      </c>
      <c r="BP18" t="s">
        <v>166</v>
      </c>
      <c r="BQ18">
        <v>82.6216822</v>
      </c>
      <c r="CD18" t="s">
        <v>166</v>
      </c>
      <c r="CE18">
        <v>66.89961367</v>
      </c>
      <c r="CI18">
        <v>0</v>
      </c>
      <c r="CK18">
        <v>0</v>
      </c>
      <c r="CM18">
        <v>0</v>
      </c>
      <c r="CS18" t="s">
        <v>96</v>
      </c>
      <c r="CU18" t="s">
        <v>96</v>
      </c>
      <c r="DA18">
        <v>0</v>
      </c>
      <c r="DK18" s="18">
        <v>0.758017627</v>
      </c>
      <c r="DM18" s="18">
        <v>0.802053932</v>
      </c>
      <c r="DO18" s="18">
        <v>0.748058595</v>
      </c>
      <c r="EF18" s="18"/>
      <c r="EG18" s="18"/>
      <c r="EI18" s="18">
        <v>0.384688359</v>
      </c>
      <c r="EK18" s="18">
        <v>0.758017627</v>
      </c>
      <c r="EM18" s="18">
        <v>0.802053932</v>
      </c>
      <c r="EO18" s="18">
        <v>0.748058595</v>
      </c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I18" s="18">
        <v>0.384688359</v>
      </c>
      <c r="FN18" s="22">
        <v>171.3034092</v>
      </c>
      <c r="FR18" s="14"/>
      <c r="FT18" s="14"/>
      <c r="FV18" s="14"/>
      <c r="GF18" s="14"/>
      <c r="GG18" s="24" t="s">
        <v>170</v>
      </c>
      <c r="GJ18"/>
      <c r="GL18"/>
      <c r="GV18" s="69"/>
      <c r="GX18" s="2">
        <v>15620</v>
      </c>
    </row>
    <row r="19" spans="1:206" ht="12.75">
      <c r="A19" s="4">
        <v>911</v>
      </c>
      <c r="B19" s="4" t="s">
        <v>98</v>
      </c>
      <c r="C19" t="s">
        <v>75</v>
      </c>
      <c r="D19" t="s">
        <v>68</v>
      </c>
      <c r="E19" t="s">
        <v>71</v>
      </c>
      <c r="F19" t="s">
        <v>54</v>
      </c>
      <c r="G19" t="s">
        <v>59</v>
      </c>
      <c r="H19" t="s">
        <v>57</v>
      </c>
      <c r="M19" t="s">
        <v>60</v>
      </c>
      <c r="O19" t="s">
        <v>61</v>
      </c>
      <c r="P19" t="s">
        <v>61</v>
      </c>
      <c r="Q19" t="s">
        <v>61</v>
      </c>
      <c r="R19" t="s">
        <v>58</v>
      </c>
      <c r="S19" t="s">
        <v>61</v>
      </c>
      <c r="T19" s="1">
        <v>37196</v>
      </c>
      <c r="U19" t="s">
        <v>99</v>
      </c>
      <c r="V19" t="s">
        <v>94</v>
      </c>
      <c r="Y19">
        <v>1</v>
      </c>
      <c r="AC19" t="s">
        <v>61</v>
      </c>
      <c r="AD19">
        <v>0</v>
      </c>
      <c r="AE19" t="s">
        <v>94</v>
      </c>
      <c r="AG19" s="14">
        <v>100</v>
      </c>
      <c r="AH19" s="18">
        <v>0.27</v>
      </c>
      <c r="AI19" s="14">
        <v>100</v>
      </c>
      <c r="AJ19" s="18">
        <v>0.29</v>
      </c>
      <c r="AK19" s="14">
        <v>100</v>
      </c>
      <c r="AL19" s="18">
        <v>0.41</v>
      </c>
      <c r="BF19" s="18">
        <v>0.323333333</v>
      </c>
      <c r="BH19" s="18">
        <v>0.323333333</v>
      </c>
      <c r="BI19">
        <v>0</v>
      </c>
      <c r="BJ19" t="s">
        <v>173</v>
      </c>
      <c r="BK19" t="s">
        <v>176</v>
      </c>
      <c r="BL19" t="s">
        <v>166</v>
      </c>
      <c r="BM19">
        <v>58.70742469</v>
      </c>
      <c r="BN19" t="s">
        <v>166</v>
      </c>
      <c r="BO19">
        <v>58.12487578</v>
      </c>
      <c r="BP19" t="s">
        <v>166</v>
      </c>
      <c r="BQ19">
        <v>41.59382968</v>
      </c>
      <c r="CD19" t="s">
        <v>166</v>
      </c>
      <c r="CE19">
        <v>5.291309424</v>
      </c>
      <c r="CI19">
        <v>0</v>
      </c>
      <c r="CK19">
        <v>0</v>
      </c>
      <c r="CM19">
        <v>0</v>
      </c>
      <c r="CS19" t="s">
        <v>98</v>
      </c>
      <c r="CU19" t="s">
        <v>98</v>
      </c>
      <c r="DA19">
        <v>0</v>
      </c>
      <c r="DK19" s="18">
        <v>0.653870576</v>
      </c>
      <c r="DM19" s="18">
        <v>0.692535259</v>
      </c>
      <c r="DO19" s="18">
        <v>0.701980626</v>
      </c>
      <c r="EF19" s="18"/>
      <c r="EG19" s="18"/>
      <c r="EI19" s="18">
        <v>0.341397744</v>
      </c>
      <c r="EK19" s="18">
        <v>0.653870576</v>
      </c>
      <c r="EM19" s="18">
        <v>0.692535259</v>
      </c>
      <c r="EO19" s="18">
        <v>0.701980626</v>
      </c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I19" s="18">
        <v>0.341397744</v>
      </c>
      <c r="FN19" s="22">
        <v>153.6139612</v>
      </c>
      <c r="FR19" s="14"/>
      <c r="FT19" s="14"/>
      <c r="FV19" s="14"/>
      <c r="GF19" s="14"/>
      <c r="GG19" s="24" t="s">
        <v>170</v>
      </c>
      <c r="GJ19"/>
      <c r="GL19"/>
      <c r="GV19" s="69"/>
      <c r="GX19" s="2">
        <v>17240</v>
      </c>
    </row>
    <row r="20" spans="1:206" ht="12.75">
      <c r="A20" s="4">
        <v>912</v>
      </c>
      <c r="B20" s="4" t="s">
        <v>102</v>
      </c>
      <c r="C20" t="s">
        <v>75</v>
      </c>
      <c r="D20" t="s">
        <v>68</v>
      </c>
      <c r="E20" t="s">
        <v>71</v>
      </c>
      <c r="F20" t="s">
        <v>54</v>
      </c>
      <c r="G20" t="s">
        <v>59</v>
      </c>
      <c r="H20" t="s">
        <v>57</v>
      </c>
      <c r="M20" t="s">
        <v>60</v>
      </c>
      <c r="O20" t="s">
        <v>61</v>
      </c>
      <c r="P20" t="s">
        <v>61</v>
      </c>
      <c r="Q20" t="s">
        <v>61</v>
      </c>
      <c r="R20" t="s">
        <v>58</v>
      </c>
      <c r="S20" t="s">
        <v>61</v>
      </c>
      <c r="T20" s="1">
        <v>37165</v>
      </c>
      <c r="U20" t="s">
        <v>99</v>
      </c>
      <c r="V20" t="s">
        <v>94</v>
      </c>
      <c r="Y20">
        <v>1</v>
      </c>
      <c r="AC20" t="s">
        <v>61</v>
      </c>
      <c r="AD20">
        <v>1</v>
      </c>
      <c r="AE20" t="s">
        <v>94</v>
      </c>
      <c r="AG20" s="14">
        <v>100</v>
      </c>
      <c r="AH20" s="18">
        <v>0.31</v>
      </c>
      <c r="AI20" s="14">
        <v>100</v>
      </c>
      <c r="AJ20" s="18">
        <v>0.39</v>
      </c>
      <c r="AK20" s="14">
        <v>100</v>
      </c>
      <c r="AL20" s="18">
        <v>0.42</v>
      </c>
      <c r="BF20" s="18">
        <v>0.373333333</v>
      </c>
      <c r="BH20" s="18">
        <v>0.373333333</v>
      </c>
      <c r="CS20" t="s">
        <v>102</v>
      </c>
      <c r="EK20" s="18"/>
      <c r="EM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J20" s="22">
        <v>75.45</v>
      </c>
      <c r="FL20" s="22">
        <v>69.8</v>
      </c>
      <c r="FM20" s="22">
        <v>145.23</v>
      </c>
      <c r="FN20" s="22">
        <v>162.7779357</v>
      </c>
      <c r="FO20">
        <v>1</v>
      </c>
      <c r="FP20" t="s">
        <v>94</v>
      </c>
      <c r="FQ20" t="s">
        <v>179</v>
      </c>
      <c r="FR20" s="14">
        <f>AG20</f>
        <v>100</v>
      </c>
      <c r="FS20" s="24">
        <v>0.05731891867747929</v>
      </c>
      <c r="FT20" s="14">
        <f>AI20</f>
        <v>100</v>
      </c>
      <c r="FU20" s="24">
        <v>0.5379121839803823</v>
      </c>
      <c r="FV20" s="14">
        <f>AK20</f>
        <v>100</v>
      </c>
      <c r="FW20" s="24">
        <v>0.641404997870292</v>
      </c>
      <c r="FY20" s="24" t="s">
        <v>170</v>
      </c>
      <c r="GA20" s="24" t="s">
        <v>170</v>
      </c>
      <c r="GC20" s="24" t="s">
        <v>170</v>
      </c>
      <c r="GF20" s="14">
        <v>100</v>
      </c>
      <c r="GG20" s="24">
        <v>0.5914697434188773</v>
      </c>
      <c r="GJ20"/>
      <c r="GL20"/>
      <c r="GV20" s="69"/>
      <c r="GX20" s="14">
        <v>17241.773308957952</v>
      </c>
    </row>
    <row r="21" spans="1:206" ht="12.75">
      <c r="A21" s="4" t="s">
        <v>78</v>
      </c>
      <c r="B21" s="4" t="s">
        <v>103</v>
      </c>
      <c r="C21" t="s">
        <v>76</v>
      </c>
      <c r="D21" t="s">
        <v>77</v>
      </c>
      <c r="E21" t="s">
        <v>71</v>
      </c>
      <c r="F21" t="s">
        <v>54</v>
      </c>
      <c r="G21" t="s">
        <v>59</v>
      </c>
      <c r="H21" t="s">
        <v>57</v>
      </c>
      <c r="M21" t="s">
        <v>60</v>
      </c>
      <c r="O21" t="s">
        <v>61</v>
      </c>
      <c r="P21" t="s">
        <v>61</v>
      </c>
      <c r="Q21" t="s">
        <v>61</v>
      </c>
      <c r="R21" t="s">
        <v>58</v>
      </c>
      <c r="S21" t="s">
        <v>61</v>
      </c>
      <c r="T21" s="1">
        <v>35674</v>
      </c>
      <c r="U21" t="s">
        <v>104</v>
      </c>
      <c r="V21" t="s">
        <v>94</v>
      </c>
      <c r="Y21">
        <v>1</v>
      </c>
      <c r="AC21" t="s">
        <v>61</v>
      </c>
      <c r="AD21">
        <v>1</v>
      </c>
      <c r="AE21" t="s">
        <v>173</v>
      </c>
      <c r="AF21" t="s">
        <v>174</v>
      </c>
      <c r="AG21" s="14">
        <v>100</v>
      </c>
      <c r="AH21" s="18">
        <v>2.664425017</v>
      </c>
      <c r="AI21" s="14">
        <v>100</v>
      </c>
      <c r="AJ21" s="18">
        <v>2.847110461</v>
      </c>
      <c r="AK21" s="14">
        <v>100</v>
      </c>
      <c r="AL21" s="18">
        <v>2.749517064</v>
      </c>
      <c r="BE21">
        <v>100</v>
      </c>
      <c r="BF21" s="18">
        <v>2.75368418</v>
      </c>
      <c r="BG21" s="14">
        <v>100</v>
      </c>
      <c r="BH21" s="18">
        <v>2.75368418</v>
      </c>
      <c r="CS21" t="s">
        <v>103</v>
      </c>
      <c r="CU21" t="s">
        <v>103</v>
      </c>
      <c r="DJ21">
        <v>100</v>
      </c>
      <c r="DK21" s="18">
        <v>0.3</v>
      </c>
      <c r="DL21">
        <v>100</v>
      </c>
      <c r="DM21" s="18">
        <v>0.4</v>
      </c>
      <c r="DN21">
        <v>100</v>
      </c>
      <c r="DO21" s="18">
        <v>0.4</v>
      </c>
      <c r="EH21">
        <v>100</v>
      </c>
      <c r="EI21">
        <v>0.4</v>
      </c>
      <c r="EJ21">
        <v>100</v>
      </c>
      <c r="EK21" s="18">
        <v>0.3</v>
      </c>
      <c r="EL21">
        <v>100</v>
      </c>
      <c r="EM21" s="18">
        <v>0.4</v>
      </c>
      <c r="EN21">
        <v>100</v>
      </c>
      <c r="EO21" s="18">
        <v>0.4</v>
      </c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H21">
        <v>100</v>
      </c>
      <c r="FI21">
        <v>0.4</v>
      </c>
      <c r="FJ21" s="22">
        <v>128.6171619</v>
      </c>
      <c r="FM21" s="22">
        <v>128.62</v>
      </c>
      <c r="FN21" s="22">
        <v>560.5724727</v>
      </c>
      <c r="FO21">
        <v>1</v>
      </c>
      <c r="FP21" t="s">
        <v>173</v>
      </c>
      <c r="FQ21" t="s">
        <v>180</v>
      </c>
      <c r="FR21" s="14">
        <f>AG21</f>
        <v>100</v>
      </c>
      <c r="FS21" s="24">
        <v>10.793093497331656</v>
      </c>
      <c r="FT21" s="14">
        <f>AI21</f>
        <v>100</v>
      </c>
      <c r="FU21" s="24">
        <v>9.429293464803374</v>
      </c>
      <c r="FV21" s="14">
        <f>AK21</f>
        <v>100</v>
      </c>
      <c r="FW21" s="24">
        <v>10.279115468195084</v>
      </c>
      <c r="FY21" s="24" t="s">
        <v>170</v>
      </c>
      <c r="GA21" s="24" t="s">
        <v>170</v>
      </c>
      <c r="GC21" s="24" t="s">
        <v>170</v>
      </c>
      <c r="GF21" s="14">
        <f>BE21</f>
        <v>100</v>
      </c>
      <c r="GG21" s="24">
        <v>10.161736911988424</v>
      </c>
      <c r="GH21">
        <f>EJ21</f>
        <v>100</v>
      </c>
      <c r="GI21" s="24">
        <v>0.001215244575674053</v>
      </c>
      <c r="GJ21">
        <f>EL21</f>
        <v>100</v>
      </c>
      <c r="GK21" s="24">
        <v>0.0013247527405721368</v>
      </c>
      <c r="GL21">
        <f>EN21</f>
        <v>100</v>
      </c>
      <c r="GM21" s="24">
        <v>0.001495406681090536</v>
      </c>
      <c r="GO21" s="24" t="s">
        <v>170</v>
      </c>
      <c r="GQ21" s="24" t="s">
        <v>170</v>
      </c>
      <c r="GS21" s="24" t="s">
        <v>170</v>
      </c>
      <c r="GT21" s="24" t="s">
        <v>170</v>
      </c>
      <c r="GV21" s="69">
        <f>FH21</f>
        <v>100</v>
      </c>
      <c r="GW21" s="24">
        <f>AVERAGE(GI21,GK21,GM21,GO21,GQ21)</f>
        <v>0.0013451346657789088</v>
      </c>
      <c r="GX21" s="14">
        <v>10615</v>
      </c>
    </row>
    <row r="22" spans="1:206" ht="12.75">
      <c r="A22" s="4" t="s">
        <v>83</v>
      </c>
      <c r="B22" s="4" t="s">
        <v>108</v>
      </c>
      <c r="C22" t="s">
        <v>80</v>
      </c>
      <c r="D22" t="s">
        <v>81</v>
      </c>
      <c r="E22" t="s">
        <v>71</v>
      </c>
      <c r="F22" t="s">
        <v>54</v>
      </c>
      <c r="G22" t="s">
        <v>59</v>
      </c>
      <c r="M22" t="s">
        <v>60</v>
      </c>
      <c r="O22" t="s">
        <v>61</v>
      </c>
      <c r="P22" t="s">
        <v>61</v>
      </c>
      <c r="Q22" t="s">
        <v>61</v>
      </c>
      <c r="R22" t="s">
        <v>58</v>
      </c>
      <c r="S22" t="s">
        <v>61</v>
      </c>
      <c r="T22" s="1">
        <v>35977</v>
      </c>
      <c r="U22" t="s">
        <v>95</v>
      </c>
      <c r="V22" t="s">
        <v>94</v>
      </c>
      <c r="Y22">
        <v>1</v>
      </c>
      <c r="AC22" t="s">
        <v>61</v>
      </c>
      <c r="AD22">
        <v>1</v>
      </c>
      <c r="AE22" t="s">
        <v>173</v>
      </c>
      <c r="AF22" t="s">
        <v>174</v>
      </c>
      <c r="AG22" s="14">
        <v>100</v>
      </c>
      <c r="AH22" s="18">
        <v>1.169071506</v>
      </c>
      <c r="AI22" s="14">
        <v>100</v>
      </c>
      <c r="AJ22" s="18">
        <v>1.035626043</v>
      </c>
      <c r="AK22" s="14">
        <v>100</v>
      </c>
      <c r="AL22" s="18">
        <v>11.59961462</v>
      </c>
      <c r="BE22">
        <v>100</v>
      </c>
      <c r="BF22" s="18">
        <v>4.601437388</v>
      </c>
      <c r="BG22" s="14">
        <v>100</v>
      </c>
      <c r="BH22" s="18">
        <v>4.601437388</v>
      </c>
      <c r="CS22" t="s">
        <v>108</v>
      </c>
      <c r="EK22" s="18"/>
      <c r="EM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N22" s="22">
        <v>154.5852063</v>
      </c>
      <c r="FR22" s="14"/>
      <c r="FT22" s="14"/>
      <c r="FV22" s="14"/>
      <c r="GF22" s="14"/>
      <c r="GG22" s="24" t="s">
        <v>170</v>
      </c>
      <c r="GI22" s="24" t="s">
        <v>170</v>
      </c>
      <c r="GK22" s="24" t="s">
        <v>170</v>
      </c>
      <c r="GM22" s="24" t="s">
        <v>170</v>
      </c>
      <c r="GO22" s="24" t="s">
        <v>170</v>
      </c>
      <c r="GQ22" s="24" t="s">
        <v>170</v>
      </c>
      <c r="GS22" s="24" t="s">
        <v>170</v>
      </c>
      <c r="GT22" s="24" t="s">
        <v>170</v>
      </c>
      <c r="GX22" s="2">
        <v>3413</v>
      </c>
    </row>
    <row r="23" spans="1:206" ht="12.75">
      <c r="A23" s="4" t="s">
        <v>82</v>
      </c>
      <c r="B23" s="4" t="s">
        <v>107</v>
      </c>
      <c r="C23" t="s">
        <v>80</v>
      </c>
      <c r="D23" t="s">
        <v>81</v>
      </c>
      <c r="E23" t="s">
        <v>71</v>
      </c>
      <c r="F23" t="s">
        <v>54</v>
      </c>
      <c r="G23" t="s">
        <v>59</v>
      </c>
      <c r="H23" t="s">
        <v>57</v>
      </c>
      <c r="M23" t="s">
        <v>60</v>
      </c>
      <c r="O23" t="s">
        <v>61</v>
      </c>
      <c r="P23" t="s">
        <v>61</v>
      </c>
      <c r="Q23" t="s">
        <v>61</v>
      </c>
      <c r="R23" t="s">
        <v>58</v>
      </c>
      <c r="S23" t="s">
        <v>61</v>
      </c>
      <c r="T23" s="1">
        <v>36130</v>
      </c>
      <c r="U23" t="s">
        <v>95</v>
      </c>
      <c r="V23" t="s">
        <v>94</v>
      </c>
      <c r="Y23">
        <v>1</v>
      </c>
      <c r="AC23" t="s">
        <v>61</v>
      </c>
      <c r="AD23">
        <v>1</v>
      </c>
      <c r="AE23" t="s">
        <v>173</v>
      </c>
      <c r="AF23" t="s">
        <v>174</v>
      </c>
      <c r="AG23" s="14">
        <v>100</v>
      </c>
      <c r="AH23" s="18">
        <v>6.063694268</v>
      </c>
      <c r="AI23" s="14">
        <v>100</v>
      </c>
      <c r="AJ23" s="18">
        <v>0.373333333</v>
      </c>
      <c r="AK23" s="14">
        <v>100</v>
      </c>
      <c r="AL23" s="18">
        <v>3.948717949</v>
      </c>
      <c r="BE23">
        <v>100</v>
      </c>
      <c r="BF23" s="18">
        <v>3.461915183</v>
      </c>
      <c r="BG23" s="14">
        <v>100</v>
      </c>
      <c r="BH23" s="18">
        <v>3.461915183</v>
      </c>
      <c r="CS23" t="s">
        <v>107</v>
      </c>
      <c r="EK23" s="18"/>
      <c r="EM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R23" s="14"/>
      <c r="FT23" s="14"/>
      <c r="FV23" s="14"/>
      <c r="GF23" s="14"/>
      <c r="GG23" s="24" t="s">
        <v>170</v>
      </c>
      <c r="GI23" s="24" t="s">
        <v>170</v>
      </c>
      <c r="GK23" s="24" t="s">
        <v>170</v>
      </c>
      <c r="GM23" s="24" t="s">
        <v>170</v>
      </c>
      <c r="GO23" s="24" t="s">
        <v>170</v>
      </c>
      <c r="GQ23" s="24" t="s">
        <v>170</v>
      </c>
      <c r="GS23" s="24" t="s">
        <v>170</v>
      </c>
      <c r="GT23" s="24" t="s">
        <v>170</v>
      </c>
      <c r="GX23" s="17"/>
    </row>
    <row r="24" spans="1:206" ht="12.75">
      <c r="A24" s="4" t="s">
        <v>62</v>
      </c>
      <c r="B24" s="4" t="s">
        <v>92</v>
      </c>
      <c r="C24" t="s">
        <v>55</v>
      </c>
      <c r="D24" t="s">
        <v>56</v>
      </c>
      <c r="E24" t="s">
        <v>71</v>
      </c>
      <c r="F24" t="s">
        <v>54</v>
      </c>
      <c r="G24" t="s">
        <v>59</v>
      </c>
      <c r="H24" t="s">
        <v>57</v>
      </c>
      <c r="M24" t="s">
        <v>60</v>
      </c>
      <c r="O24" t="s">
        <v>61</v>
      </c>
      <c r="P24" t="s">
        <v>61</v>
      </c>
      <c r="Q24" t="s">
        <v>61</v>
      </c>
      <c r="R24" t="s">
        <v>58</v>
      </c>
      <c r="S24" t="s">
        <v>61</v>
      </c>
      <c r="T24" s="1">
        <v>35796</v>
      </c>
      <c r="U24" t="s">
        <v>93</v>
      </c>
      <c r="V24" t="s">
        <v>94</v>
      </c>
      <c r="Y24">
        <v>1</v>
      </c>
      <c r="AC24" t="s">
        <v>61</v>
      </c>
      <c r="AD24">
        <v>1</v>
      </c>
      <c r="AE24" t="s">
        <v>173</v>
      </c>
      <c r="AF24" t="s">
        <v>174</v>
      </c>
      <c r="AH24" s="18">
        <v>0.021291408</v>
      </c>
      <c r="AJ24" s="18">
        <v>0.009669977</v>
      </c>
      <c r="AL24" s="18">
        <v>0.054965783</v>
      </c>
      <c r="BF24" s="18">
        <v>0.028642389</v>
      </c>
      <c r="BH24" s="18">
        <v>0.028642389</v>
      </c>
      <c r="CS24" t="s">
        <v>92</v>
      </c>
      <c r="EK24" s="18"/>
      <c r="EM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R24" s="14"/>
      <c r="FT24" s="14"/>
      <c r="FV24" s="14"/>
      <c r="GF24" s="14"/>
      <c r="GG24" s="24" t="s">
        <v>170</v>
      </c>
      <c r="GI24" s="24" t="s">
        <v>170</v>
      </c>
      <c r="GK24" s="24" t="s">
        <v>170</v>
      </c>
      <c r="GM24" s="24" t="s">
        <v>170</v>
      </c>
      <c r="GO24" s="24" t="s">
        <v>170</v>
      </c>
      <c r="GQ24" s="24" t="s">
        <v>170</v>
      </c>
      <c r="GS24" s="24" t="s">
        <v>170</v>
      </c>
      <c r="GT24" s="24" t="s">
        <v>170</v>
      </c>
      <c r="GX24" s="70"/>
    </row>
    <row r="25" spans="1:206" ht="12.75">
      <c r="A25" s="4" t="s">
        <v>63</v>
      </c>
      <c r="B25" s="4" t="s">
        <v>92</v>
      </c>
      <c r="C25" t="s">
        <v>55</v>
      </c>
      <c r="D25" t="s">
        <v>56</v>
      </c>
      <c r="E25" t="s">
        <v>71</v>
      </c>
      <c r="F25" t="s">
        <v>54</v>
      </c>
      <c r="G25" t="s">
        <v>59</v>
      </c>
      <c r="H25" t="s">
        <v>57</v>
      </c>
      <c r="M25" t="s">
        <v>60</v>
      </c>
      <c r="O25" t="s">
        <v>61</v>
      </c>
      <c r="P25" t="s">
        <v>61</v>
      </c>
      <c r="Q25" t="s">
        <v>61</v>
      </c>
      <c r="R25" t="s">
        <v>58</v>
      </c>
      <c r="S25" t="s">
        <v>61</v>
      </c>
      <c r="T25" s="1">
        <v>35796</v>
      </c>
      <c r="U25" t="s">
        <v>93</v>
      </c>
      <c r="V25" t="s">
        <v>94</v>
      </c>
      <c r="Y25">
        <v>1</v>
      </c>
      <c r="AC25" t="s">
        <v>61</v>
      </c>
      <c r="AD25">
        <v>1</v>
      </c>
      <c r="AE25" t="s">
        <v>173</v>
      </c>
      <c r="AF25" t="s">
        <v>174</v>
      </c>
      <c r="AH25" s="18">
        <v>0.021291408</v>
      </c>
      <c r="AJ25" s="18">
        <v>0.009669977</v>
      </c>
      <c r="AL25" s="18">
        <v>0.054965783</v>
      </c>
      <c r="BF25" s="18">
        <v>0.028642389</v>
      </c>
      <c r="BH25" s="18">
        <v>0.028642389</v>
      </c>
      <c r="CS25" t="s">
        <v>92</v>
      </c>
      <c r="EK25" s="18"/>
      <c r="EM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R25" s="14"/>
      <c r="FT25" s="14"/>
      <c r="FV25" s="14"/>
      <c r="GF25" s="14"/>
      <c r="GG25" s="24" t="s">
        <v>170</v>
      </c>
      <c r="GI25" s="24" t="s">
        <v>170</v>
      </c>
      <c r="GK25" s="24" t="s">
        <v>170</v>
      </c>
      <c r="GM25" s="24" t="s">
        <v>170</v>
      </c>
      <c r="GO25" s="24" t="s">
        <v>170</v>
      </c>
      <c r="GQ25" s="24" t="s">
        <v>170</v>
      </c>
      <c r="GS25" s="24" t="s">
        <v>170</v>
      </c>
      <c r="GT25" s="24" t="s">
        <v>170</v>
      </c>
      <c r="GX25" s="70"/>
    </row>
    <row r="26" spans="1:206" ht="12.75">
      <c r="A26" s="4" t="s">
        <v>64</v>
      </c>
      <c r="B26" s="4" t="s">
        <v>92</v>
      </c>
      <c r="C26" t="s">
        <v>55</v>
      </c>
      <c r="D26" t="s">
        <v>56</v>
      </c>
      <c r="E26" t="s">
        <v>71</v>
      </c>
      <c r="F26" t="s">
        <v>54</v>
      </c>
      <c r="G26" t="s">
        <v>59</v>
      </c>
      <c r="H26" t="s">
        <v>57</v>
      </c>
      <c r="M26" t="s">
        <v>60</v>
      </c>
      <c r="O26" t="s">
        <v>61</v>
      </c>
      <c r="P26" t="s">
        <v>61</v>
      </c>
      <c r="Q26" t="s">
        <v>61</v>
      </c>
      <c r="R26" t="s">
        <v>58</v>
      </c>
      <c r="S26" t="s">
        <v>61</v>
      </c>
      <c r="T26" s="1">
        <v>35796</v>
      </c>
      <c r="U26" t="s">
        <v>93</v>
      </c>
      <c r="V26" t="s">
        <v>94</v>
      </c>
      <c r="Y26">
        <v>1</v>
      </c>
      <c r="AC26" t="s">
        <v>61</v>
      </c>
      <c r="AD26">
        <v>1</v>
      </c>
      <c r="AE26" t="s">
        <v>173</v>
      </c>
      <c r="AF26" t="s">
        <v>174</v>
      </c>
      <c r="AH26" s="18">
        <v>0.021291408</v>
      </c>
      <c r="AJ26" s="18">
        <v>0.009669977</v>
      </c>
      <c r="AL26" s="18">
        <v>0.054965783</v>
      </c>
      <c r="BF26" s="18">
        <v>0.028642389</v>
      </c>
      <c r="BH26" s="18">
        <v>0.028642389</v>
      </c>
      <c r="CS26" t="s">
        <v>92</v>
      </c>
      <c r="EK26" s="18"/>
      <c r="EM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R26" s="14"/>
      <c r="FT26" s="14"/>
      <c r="FV26" s="14"/>
      <c r="GF26" s="14"/>
      <c r="GG26" s="24" t="s">
        <v>170</v>
      </c>
      <c r="GI26" s="24" t="s">
        <v>170</v>
      </c>
      <c r="GK26" s="24" t="s">
        <v>170</v>
      </c>
      <c r="GM26" s="24" t="s">
        <v>170</v>
      </c>
      <c r="GO26" s="24" t="s">
        <v>170</v>
      </c>
      <c r="GQ26" s="24" t="s">
        <v>170</v>
      </c>
      <c r="GS26" s="24" t="s">
        <v>170</v>
      </c>
      <c r="GT26" s="24" t="s">
        <v>170</v>
      </c>
      <c r="GX26" s="70"/>
    </row>
    <row r="27" spans="1:206" ht="12.75">
      <c r="A27" s="4" t="s">
        <v>65</v>
      </c>
      <c r="B27" s="4" t="s">
        <v>92</v>
      </c>
      <c r="C27" t="s">
        <v>55</v>
      </c>
      <c r="D27" t="s">
        <v>56</v>
      </c>
      <c r="E27" t="s">
        <v>71</v>
      </c>
      <c r="F27" t="s">
        <v>54</v>
      </c>
      <c r="G27" t="s">
        <v>59</v>
      </c>
      <c r="H27" t="s">
        <v>57</v>
      </c>
      <c r="M27" t="s">
        <v>60</v>
      </c>
      <c r="O27" t="s">
        <v>61</v>
      </c>
      <c r="P27" t="s">
        <v>61</v>
      </c>
      <c r="Q27" t="s">
        <v>61</v>
      </c>
      <c r="R27" t="s">
        <v>58</v>
      </c>
      <c r="S27" t="s">
        <v>61</v>
      </c>
      <c r="T27" s="1">
        <v>35796</v>
      </c>
      <c r="U27" t="s">
        <v>93</v>
      </c>
      <c r="V27" t="s">
        <v>94</v>
      </c>
      <c r="Y27">
        <v>1</v>
      </c>
      <c r="AC27" t="s">
        <v>61</v>
      </c>
      <c r="AD27">
        <v>1</v>
      </c>
      <c r="AE27" t="s">
        <v>173</v>
      </c>
      <c r="AF27" t="s">
        <v>174</v>
      </c>
      <c r="AH27" s="18">
        <v>0.021291408</v>
      </c>
      <c r="AJ27" s="18">
        <v>0.009669977</v>
      </c>
      <c r="AL27" s="18">
        <v>0.054965783</v>
      </c>
      <c r="BF27" s="18">
        <v>0.028642389</v>
      </c>
      <c r="BH27" s="18">
        <v>0.028642389</v>
      </c>
      <c r="CS27" t="s">
        <v>92</v>
      </c>
      <c r="EK27" s="18"/>
      <c r="EM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R27" s="14"/>
      <c r="FT27" s="14"/>
      <c r="FV27" s="14"/>
      <c r="GF27" s="14"/>
      <c r="GG27" s="24" t="s">
        <v>170</v>
      </c>
      <c r="GI27" s="24" t="s">
        <v>170</v>
      </c>
      <c r="GK27" s="24" t="s">
        <v>170</v>
      </c>
      <c r="GM27" s="24" t="s">
        <v>170</v>
      </c>
      <c r="GO27" s="24" t="s">
        <v>170</v>
      </c>
      <c r="GQ27" s="24" t="s">
        <v>170</v>
      </c>
      <c r="GS27" s="24" t="s">
        <v>170</v>
      </c>
      <c r="GT27" s="24" t="s">
        <v>170</v>
      </c>
      <c r="GX27" s="70"/>
    </row>
    <row r="28" spans="1:206" ht="12.75">
      <c r="A28" s="4" t="s">
        <v>87</v>
      </c>
      <c r="B28" s="4" t="s">
        <v>111</v>
      </c>
      <c r="C28" t="s">
        <v>84</v>
      </c>
      <c r="D28" t="s">
        <v>85</v>
      </c>
      <c r="E28" t="s">
        <v>71</v>
      </c>
      <c r="F28" t="s">
        <v>54</v>
      </c>
      <c r="G28" t="s">
        <v>59</v>
      </c>
      <c r="H28" t="s">
        <v>57</v>
      </c>
      <c r="M28" t="s">
        <v>60</v>
      </c>
      <c r="O28" t="s">
        <v>61</v>
      </c>
      <c r="P28" t="s">
        <v>61</v>
      </c>
      <c r="Q28" t="s">
        <v>61</v>
      </c>
      <c r="R28" t="s">
        <v>58</v>
      </c>
      <c r="S28" t="s">
        <v>61</v>
      </c>
      <c r="T28" s="1">
        <v>35827</v>
      </c>
      <c r="U28" t="s">
        <v>112</v>
      </c>
      <c r="V28" t="s">
        <v>94</v>
      </c>
      <c r="Y28">
        <v>1</v>
      </c>
      <c r="AC28" t="s">
        <v>61</v>
      </c>
      <c r="AD28">
        <v>1</v>
      </c>
      <c r="AE28" t="s">
        <v>173</v>
      </c>
      <c r="AF28" t="s">
        <v>174</v>
      </c>
      <c r="AG28" s="14">
        <v>100</v>
      </c>
      <c r="AH28" s="18">
        <v>0.067137809</v>
      </c>
      <c r="AI28" s="14">
        <v>100</v>
      </c>
      <c r="AJ28" s="18">
        <v>0.073159807</v>
      </c>
      <c r="AK28" s="14">
        <v>100</v>
      </c>
      <c r="AL28" s="18">
        <v>20.33012246</v>
      </c>
      <c r="BE28">
        <v>100</v>
      </c>
      <c r="BF28" s="18">
        <v>6.82347336</v>
      </c>
      <c r="BG28" s="14">
        <v>100</v>
      </c>
      <c r="BH28" s="18">
        <v>6.82347336</v>
      </c>
      <c r="CS28" t="s">
        <v>111</v>
      </c>
      <c r="CU28" t="s">
        <v>111</v>
      </c>
      <c r="DJ28">
        <v>100</v>
      </c>
      <c r="DK28" s="18">
        <v>1</v>
      </c>
      <c r="DL28">
        <v>100</v>
      </c>
      <c r="DM28" s="18">
        <v>1</v>
      </c>
      <c r="DN28">
        <v>100</v>
      </c>
      <c r="DO28" s="18">
        <v>1</v>
      </c>
      <c r="EH28">
        <v>100</v>
      </c>
      <c r="EI28">
        <v>1</v>
      </c>
      <c r="EJ28">
        <v>100</v>
      </c>
      <c r="EK28" s="18">
        <v>1</v>
      </c>
      <c r="EL28">
        <v>100</v>
      </c>
      <c r="EM28" s="18">
        <v>1</v>
      </c>
      <c r="EN28">
        <v>100</v>
      </c>
      <c r="EO28" s="18">
        <v>1</v>
      </c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H28">
        <v>100</v>
      </c>
      <c r="FI28">
        <v>1</v>
      </c>
      <c r="FJ28" s="22">
        <v>48.7</v>
      </c>
      <c r="FL28" s="22">
        <v>20.734</v>
      </c>
      <c r="FM28" s="22">
        <v>69.43</v>
      </c>
      <c r="FN28" s="22">
        <v>76.01868783</v>
      </c>
      <c r="FO28">
        <v>1</v>
      </c>
      <c r="FP28" t="s">
        <v>173</v>
      </c>
      <c r="FQ28" t="s">
        <v>180</v>
      </c>
      <c r="FR28" s="14">
        <f>AG28</f>
        <v>100</v>
      </c>
      <c r="FS28" s="24">
        <v>0.1286296409250173</v>
      </c>
      <c r="FT28" s="14">
        <f>AI28</f>
        <v>100</v>
      </c>
      <c r="FU28" s="24">
        <v>0.14207274336839593</v>
      </c>
      <c r="FV28" s="14">
        <f>AK28</f>
        <v>100</v>
      </c>
      <c r="FW28" s="24">
        <v>38.452378438645916</v>
      </c>
      <c r="FY28" s="24" t="s">
        <v>170</v>
      </c>
      <c r="GA28" s="24" t="s">
        <v>170</v>
      </c>
      <c r="GC28" s="24" t="s">
        <v>170</v>
      </c>
      <c r="GF28" s="14">
        <f>BE28</f>
        <v>100</v>
      </c>
      <c r="GG28" s="24">
        <v>8.717633001469808</v>
      </c>
      <c r="GI28" s="24">
        <v>0.0019159046570169918</v>
      </c>
      <c r="GK28" s="24">
        <v>0.001941950767699482</v>
      </c>
      <c r="GM28" s="24">
        <v>0.0018913992532165946</v>
      </c>
      <c r="GO28" s="24" t="s">
        <v>170</v>
      </c>
      <c r="GQ28" s="24" t="s">
        <v>170</v>
      </c>
      <c r="GS28" s="24" t="s">
        <v>170</v>
      </c>
      <c r="GT28" s="24" t="s">
        <v>170</v>
      </c>
      <c r="GW28" s="24">
        <f>AVERAGE(GI28,GK28,GM28,GO28,GQ28)</f>
        <v>0.0019164182259776893</v>
      </c>
      <c r="GX28" s="14">
        <v>15800</v>
      </c>
    </row>
    <row r="29" spans="1:206" ht="12.75">
      <c r="A29" s="4" t="s">
        <v>88</v>
      </c>
      <c r="B29" s="4" t="s">
        <v>111</v>
      </c>
      <c r="C29" t="s">
        <v>84</v>
      </c>
      <c r="D29" t="s">
        <v>85</v>
      </c>
      <c r="E29" t="s">
        <v>71</v>
      </c>
      <c r="F29" t="s">
        <v>54</v>
      </c>
      <c r="G29" t="s">
        <v>59</v>
      </c>
      <c r="H29" t="s">
        <v>57</v>
      </c>
      <c r="M29" t="s">
        <v>60</v>
      </c>
      <c r="O29" t="s">
        <v>61</v>
      </c>
      <c r="P29" t="s">
        <v>61</v>
      </c>
      <c r="Q29" t="s">
        <v>61</v>
      </c>
      <c r="R29" t="s">
        <v>58</v>
      </c>
      <c r="S29" t="s">
        <v>61</v>
      </c>
      <c r="T29" s="1">
        <v>35827</v>
      </c>
      <c r="U29" t="s">
        <v>112</v>
      </c>
      <c r="V29" t="s">
        <v>94</v>
      </c>
      <c r="Y29">
        <v>1</v>
      </c>
      <c r="AC29" t="s">
        <v>61</v>
      </c>
      <c r="AD29">
        <v>1</v>
      </c>
      <c r="AE29" t="s">
        <v>173</v>
      </c>
      <c r="AF29" t="s">
        <v>174</v>
      </c>
      <c r="AG29" s="14">
        <v>100</v>
      </c>
      <c r="AH29" s="18">
        <v>0.067137809</v>
      </c>
      <c r="AI29" s="14">
        <v>100</v>
      </c>
      <c r="AJ29" s="18">
        <v>0.073159807</v>
      </c>
      <c r="AK29" s="14">
        <v>100</v>
      </c>
      <c r="AL29" s="18">
        <v>20.33012246</v>
      </c>
      <c r="BE29">
        <v>100</v>
      </c>
      <c r="BF29" s="18">
        <v>6.82347336</v>
      </c>
      <c r="BG29" s="14">
        <v>100</v>
      </c>
      <c r="BH29" s="18">
        <v>6.82347336</v>
      </c>
      <c r="CS29" t="s">
        <v>111</v>
      </c>
      <c r="CU29" t="s">
        <v>111</v>
      </c>
      <c r="DJ29">
        <v>100</v>
      </c>
      <c r="DK29" s="18">
        <v>1</v>
      </c>
      <c r="DL29">
        <v>100</v>
      </c>
      <c r="DM29" s="18">
        <v>1</v>
      </c>
      <c r="DN29">
        <v>100</v>
      </c>
      <c r="DO29" s="18">
        <v>1</v>
      </c>
      <c r="EH29">
        <v>100</v>
      </c>
      <c r="EI29">
        <v>1</v>
      </c>
      <c r="EJ29">
        <v>100</v>
      </c>
      <c r="EK29" s="18">
        <v>1</v>
      </c>
      <c r="EL29">
        <v>100</v>
      </c>
      <c r="EM29" s="18">
        <v>1</v>
      </c>
      <c r="EN29">
        <v>100</v>
      </c>
      <c r="EO29" s="18">
        <v>1</v>
      </c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H29">
        <v>100</v>
      </c>
      <c r="FI29">
        <v>1</v>
      </c>
      <c r="FJ29" s="22">
        <v>48.7</v>
      </c>
      <c r="FL29" s="22">
        <v>20.734</v>
      </c>
      <c r="FM29" s="22">
        <v>69.43</v>
      </c>
      <c r="FN29" s="22">
        <v>76.01868783</v>
      </c>
      <c r="FO29">
        <v>1</v>
      </c>
      <c r="FP29" t="s">
        <v>173</v>
      </c>
      <c r="FQ29" t="s">
        <v>180</v>
      </c>
      <c r="FR29" s="14">
        <f>AG29</f>
        <v>100</v>
      </c>
      <c r="FS29" s="24">
        <v>0.1286296409250173</v>
      </c>
      <c r="FT29" s="14">
        <f>AI29</f>
        <v>100</v>
      </c>
      <c r="FU29" s="24">
        <v>0.14207274336839593</v>
      </c>
      <c r="FV29" s="14">
        <f>AK29</f>
        <v>100</v>
      </c>
      <c r="FW29" s="24">
        <v>38.452378438645916</v>
      </c>
      <c r="FY29" s="24" t="s">
        <v>170</v>
      </c>
      <c r="GA29" s="24" t="s">
        <v>170</v>
      </c>
      <c r="GC29" s="24" t="s">
        <v>170</v>
      </c>
      <c r="GF29" s="14">
        <f>BE29</f>
        <v>100</v>
      </c>
      <c r="GG29" s="24">
        <v>8.717633001469808</v>
      </c>
      <c r="GI29" s="24">
        <v>0.0019159046570169918</v>
      </c>
      <c r="GK29" s="24">
        <v>0.001941950767699482</v>
      </c>
      <c r="GM29" s="24">
        <v>0.0018913992532165946</v>
      </c>
      <c r="GO29" s="24" t="s">
        <v>170</v>
      </c>
      <c r="GQ29" s="24" t="s">
        <v>170</v>
      </c>
      <c r="GS29" s="24" t="s">
        <v>170</v>
      </c>
      <c r="GT29" s="24" t="s">
        <v>170</v>
      </c>
      <c r="GW29" s="24">
        <f>AVERAGE(GI29,GK29,GM29,GO29,GQ29)</f>
        <v>0.0019164182259776893</v>
      </c>
      <c r="GX29" s="14">
        <v>15800</v>
      </c>
    </row>
    <row r="30" spans="1:206" ht="12.75">
      <c r="A30" s="4" t="s">
        <v>66</v>
      </c>
      <c r="B30" s="4" t="s">
        <v>96</v>
      </c>
      <c r="C30" t="s">
        <v>67</v>
      </c>
      <c r="D30" t="s">
        <v>68</v>
      </c>
      <c r="E30" t="s">
        <v>71</v>
      </c>
      <c r="F30" t="s">
        <v>54</v>
      </c>
      <c r="G30" t="s">
        <v>59</v>
      </c>
      <c r="H30" t="s">
        <v>57</v>
      </c>
      <c r="M30" t="s">
        <v>60</v>
      </c>
      <c r="O30" t="s">
        <v>61</v>
      </c>
      <c r="P30" t="s">
        <v>61</v>
      </c>
      <c r="Q30" t="s">
        <v>61</v>
      </c>
      <c r="R30" t="s">
        <v>58</v>
      </c>
      <c r="S30" t="s">
        <v>61</v>
      </c>
      <c r="T30" s="1">
        <v>37196</v>
      </c>
      <c r="U30" t="s">
        <v>97</v>
      </c>
      <c r="V30" t="s">
        <v>94</v>
      </c>
      <c r="Y30">
        <v>1</v>
      </c>
      <c r="AC30" t="s">
        <v>61</v>
      </c>
      <c r="AD30">
        <v>0</v>
      </c>
      <c r="AE30" t="s">
        <v>173</v>
      </c>
      <c r="AF30" t="s">
        <v>174</v>
      </c>
      <c r="AG30" s="14">
        <v>100</v>
      </c>
      <c r="AH30" s="18">
        <v>0.12</v>
      </c>
      <c r="AI30" s="14">
        <v>100</v>
      </c>
      <c r="AJ30" s="18">
        <v>0.132</v>
      </c>
      <c r="AK30" s="14">
        <v>100</v>
      </c>
      <c r="AL30" s="18">
        <v>0.13</v>
      </c>
      <c r="BE30">
        <v>100</v>
      </c>
      <c r="BF30" s="18">
        <v>0.127333333</v>
      </c>
      <c r="BH30" s="18">
        <v>0.127333333</v>
      </c>
      <c r="BI30">
        <v>0</v>
      </c>
      <c r="BJ30" t="s">
        <v>173</v>
      </c>
      <c r="BK30" t="s">
        <v>175</v>
      </c>
      <c r="BL30" t="s">
        <v>166</v>
      </c>
      <c r="BM30">
        <v>84.16923357</v>
      </c>
      <c r="BN30" t="s">
        <v>166</v>
      </c>
      <c r="BO30">
        <v>83.54225386</v>
      </c>
      <c r="BP30" t="s">
        <v>166</v>
      </c>
      <c r="BQ30">
        <v>82.6216822</v>
      </c>
      <c r="CD30" t="s">
        <v>166</v>
      </c>
      <c r="CE30">
        <v>66.89961367</v>
      </c>
      <c r="CI30">
        <v>0</v>
      </c>
      <c r="CK30">
        <v>0</v>
      </c>
      <c r="CM30">
        <v>0</v>
      </c>
      <c r="CS30" t="s">
        <v>96</v>
      </c>
      <c r="CU30" t="s">
        <v>96</v>
      </c>
      <c r="DA30">
        <v>0</v>
      </c>
      <c r="DK30" s="18">
        <v>0.758017627</v>
      </c>
      <c r="DM30" s="18">
        <v>0.802053932</v>
      </c>
      <c r="DO30" s="18">
        <v>0.748058595</v>
      </c>
      <c r="EF30" s="18"/>
      <c r="EG30" s="18"/>
      <c r="EI30" s="18">
        <v>0.384688359</v>
      </c>
      <c r="EK30" s="18">
        <v>0.758017627</v>
      </c>
      <c r="EM30" s="18">
        <v>0.802053932</v>
      </c>
      <c r="EO30" s="18">
        <v>0.748058595</v>
      </c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I30" s="18">
        <v>0.384688359</v>
      </c>
      <c r="FN30" s="22">
        <v>171.3034092</v>
      </c>
      <c r="FR30" s="14"/>
      <c r="FT30" s="14"/>
      <c r="FV30" s="14"/>
      <c r="GF30" s="14"/>
      <c r="GG30" s="24" t="s">
        <v>170</v>
      </c>
      <c r="GI30" s="24" t="s">
        <v>170</v>
      </c>
      <c r="GK30" s="24" t="s">
        <v>170</v>
      </c>
      <c r="GM30" s="24" t="s">
        <v>170</v>
      </c>
      <c r="GO30" s="24" t="s">
        <v>170</v>
      </c>
      <c r="GQ30" s="24" t="s">
        <v>170</v>
      </c>
      <c r="GS30" s="24" t="s">
        <v>170</v>
      </c>
      <c r="GT30" s="24" t="s">
        <v>170</v>
      </c>
      <c r="GX30" s="2">
        <v>15620</v>
      </c>
    </row>
    <row r="31" spans="1:208" ht="12.75">
      <c r="A31" s="4" t="s">
        <v>66</v>
      </c>
      <c r="B31" s="4" t="s">
        <v>98</v>
      </c>
      <c r="C31" t="s">
        <v>67</v>
      </c>
      <c r="D31" t="s">
        <v>68</v>
      </c>
      <c r="E31" t="s">
        <v>71</v>
      </c>
      <c r="F31" t="s">
        <v>54</v>
      </c>
      <c r="G31" t="s">
        <v>59</v>
      </c>
      <c r="H31" t="s">
        <v>57</v>
      </c>
      <c r="M31" t="s">
        <v>60</v>
      </c>
      <c r="O31" t="s">
        <v>61</v>
      </c>
      <c r="P31" t="s">
        <v>61</v>
      </c>
      <c r="Q31" t="s">
        <v>61</v>
      </c>
      <c r="R31" t="s">
        <v>58</v>
      </c>
      <c r="S31" t="s">
        <v>61</v>
      </c>
      <c r="T31" s="1">
        <v>37196</v>
      </c>
      <c r="U31" t="s">
        <v>99</v>
      </c>
      <c r="V31" t="s">
        <v>94</v>
      </c>
      <c r="Y31">
        <v>1</v>
      </c>
      <c r="AC31" t="s">
        <v>61</v>
      </c>
      <c r="AD31">
        <v>0</v>
      </c>
      <c r="AE31" t="s">
        <v>173</v>
      </c>
      <c r="AF31" t="s">
        <v>174</v>
      </c>
      <c r="AG31" s="14">
        <v>100</v>
      </c>
      <c r="AH31" s="18">
        <v>0.27</v>
      </c>
      <c r="AI31" s="14">
        <v>100</v>
      </c>
      <c r="AJ31" s="18">
        <v>0.29</v>
      </c>
      <c r="AK31" s="14">
        <v>100</v>
      </c>
      <c r="AL31" s="18">
        <v>0.41</v>
      </c>
      <c r="BE31">
        <v>100</v>
      </c>
      <c r="BF31" s="18">
        <v>0.323333333</v>
      </c>
      <c r="BH31" s="18">
        <v>0.323333333</v>
      </c>
      <c r="BI31">
        <v>0</v>
      </c>
      <c r="BJ31" t="s">
        <v>173</v>
      </c>
      <c r="BK31" t="s">
        <v>175</v>
      </c>
      <c r="BL31" t="s">
        <v>166</v>
      </c>
      <c r="BM31">
        <v>58.70742469</v>
      </c>
      <c r="BN31" t="s">
        <v>166</v>
      </c>
      <c r="BO31">
        <v>58.12487578</v>
      </c>
      <c r="BP31" t="s">
        <v>166</v>
      </c>
      <c r="BQ31">
        <v>41.59382968</v>
      </c>
      <c r="CD31" t="s">
        <v>166</v>
      </c>
      <c r="CE31">
        <v>5.291309424</v>
      </c>
      <c r="CI31">
        <v>0</v>
      </c>
      <c r="CK31">
        <v>0</v>
      </c>
      <c r="CM31">
        <v>0</v>
      </c>
      <c r="CS31" t="s">
        <v>98</v>
      </c>
      <c r="CU31" t="s">
        <v>98</v>
      </c>
      <c r="DA31">
        <v>0</v>
      </c>
      <c r="DK31" s="18">
        <v>0.653870576</v>
      </c>
      <c r="DM31" s="18">
        <v>0.692535259</v>
      </c>
      <c r="DO31" s="18">
        <v>0.701980626</v>
      </c>
      <c r="EF31" s="18"/>
      <c r="EG31" s="18"/>
      <c r="EI31" s="18">
        <v>0.341397744</v>
      </c>
      <c r="EK31" s="18">
        <v>0.653870576</v>
      </c>
      <c r="EM31" s="18">
        <v>0.692535259</v>
      </c>
      <c r="EO31" s="18">
        <v>0.701980626</v>
      </c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I31" s="18">
        <v>0.341397744</v>
      </c>
      <c r="FN31" s="22">
        <v>153.6139612</v>
      </c>
      <c r="FR31" s="14"/>
      <c r="FT31" s="14"/>
      <c r="FV31" s="14"/>
      <c r="GF31" s="14"/>
      <c r="GG31" s="24" t="s">
        <v>170</v>
      </c>
      <c r="GI31" s="24" t="s">
        <v>170</v>
      </c>
      <c r="GK31" s="24" t="s">
        <v>170</v>
      </c>
      <c r="GM31" s="24" t="s">
        <v>170</v>
      </c>
      <c r="GO31" s="24" t="s">
        <v>170</v>
      </c>
      <c r="GQ31" s="24" t="s">
        <v>170</v>
      </c>
      <c r="GS31" s="24" t="s">
        <v>170</v>
      </c>
      <c r="GT31" s="24" t="s">
        <v>170</v>
      </c>
      <c r="GX31" s="2">
        <v>17240</v>
      </c>
    </row>
    <row r="32" spans="1:206" ht="12.75">
      <c r="A32" s="4" t="s">
        <v>69</v>
      </c>
      <c r="B32" s="4" t="s">
        <v>96</v>
      </c>
      <c r="C32" t="s">
        <v>67</v>
      </c>
      <c r="D32" t="s">
        <v>68</v>
      </c>
      <c r="E32" t="s">
        <v>71</v>
      </c>
      <c r="F32" t="s">
        <v>54</v>
      </c>
      <c r="G32" t="s">
        <v>59</v>
      </c>
      <c r="H32" t="s">
        <v>57</v>
      </c>
      <c r="M32" t="s">
        <v>60</v>
      </c>
      <c r="O32" t="s">
        <v>61</v>
      </c>
      <c r="P32" t="s">
        <v>61</v>
      </c>
      <c r="Q32" t="s">
        <v>61</v>
      </c>
      <c r="R32" t="s">
        <v>58</v>
      </c>
      <c r="S32" t="s">
        <v>61</v>
      </c>
      <c r="T32" s="1">
        <v>37196</v>
      </c>
      <c r="U32" t="s">
        <v>97</v>
      </c>
      <c r="V32" t="s">
        <v>94</v>
      </c>
      <c r="Y32">
        <v>1</v>
      </c>
      <c r="AC32" t="s">
        <v>61</v>
      </c>
      <c r="AD32">
        <v>0</v>
      </c>
      <c r="AE32" t="s">
        <v>173</v>
      </c>
      <c r="AF32" t="s">
        <v>174</v>
      </c>
      <c r="AG32" s="14">
        <v>100</v>
      </c>
      <c r="AH32" s="18">
        <v>0.12</v>
      </c>
      <c r="AI32" s="14">
        <v>100</v>
      </c>
      <c r="AJ32" s="18">
        <v>0.132</v>
      </c>
      <c r="AK32" s="14">
        <v>100</v>
      </c>
      <c r="AL32" s="18">
        <v>0.13</v>
      </c>
      <c r="BE32">
        <v>100</v>
      </c>
      <c r="BF32" s="18">
        <v>0.127333333</v>
      </c>
      <c r="BH32" s="18">
        <v>0.127333333</v>
      </c>
      <c r="BI32">
        <v>0</v>
      </c>
      <c r="BJ32" t="s">
        <v>173</v>
      </c>
      <c r="BK32" t="s">
        <v>175</v>
      </c>
      <c r="BL32" t="s">
        <v>166</v>
      </c>
      <c r="BM32">
        <v>84.16923357</v>
      </c>
      <c r="BN32" t="s">
        <v>166</v>
      </c>
      <c r="BO32">
        <v>83.54225386</v>
      </c>
      <c r="BP32" t="s">
        <v>166</v>
      </c>
      <c r="BQ32">
        <v>82.6216822</v>
      </c>
      <c r="CD32" t="s">
        <v>166</v>
      </c>
      <c r="CE32">
        <v>66.89961367</v>
      </c>
      <c r="CI32">
        <v>0</v>
      </c>
      <c r="CK32">
        <v>0</v>
      </c>
      <c r="CM32">
        <v>0</v>
      </c>
      <c r="CS32" t="s">
        <v>96</v>
      </c>
      <c r="CU32" t="s">
        <v>96</v>
      </c>
      <c r="DA32">
        <v>0</v>
      </c>
      <c r="DK32" s="18">
        <v>0.758017627</v>
      </c>
      <c r="DM32" s="18">
        <v>0.802053932</v>
      </c>
      <c r="DO32" s="18">
        <v>0.748058595</v>
      </c>
      <c r="EF32" s="18"/>
      <c r="EG32" s="18"/>
      <c r="EI32" s="18">
        <v>0.384688359</v>
      </c>
      <c r="EK32" s="18">
        <v>0.758017627</v>
      </c>
      <c r="EM32" s="18">
        <v>0.802053932</v>
      </c>
      <c r="EO32" s="18">
        <v>0.748058595</v>
      </c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I32" s="18">
        <v>0.384688359</v>
      </c>
      <c r="FN32" s="22">
        <v>171.3034092</v>
      </c>
      <c r="FR32" s="14"/>
      <c r="FT32" s="14"/>
      <c r="FV32" s="14"/>
      <c r="GF32" s="14"/>
      <c r="GG32" s="24" t="s">
        <v>170</v>
      </c>
      <c r="GI32" s="24" t="s">
        <v>170</v>
      </c>
      <c r="GK32" s="24" t="s">
        <v>170</v>
      </c>
      <c r="GM32" s="24" t="s">
        <v>170</v>
      </c>
      <c r="GO32" s="24" t="s">
        <v>170</v>
      </c>
      <c r="GQ32" s="24" t="s">
        <v>170</v>
      </c>
      <c r="GS32" s="24" t="s">
        <v>170</v>
      </c>
      <c r="GT32" s="24" t="s">
        <v>170</v>
      </c>
      <c r="GX32" s="2">
        <v>15620</v>
      </c>
    </row>
    <row r="33" spans="1:208" ht="12.75">
      <c r="A33" s="4" t="s">
        <v>69</v>
      </c>
      <c r="B33" s="4" t="s">
        <v>98</v>
      </c>
      <c r="C33" t="s">
        <v>67</v>
      </c>
      <c r="D33" t="s">
        <v>68</v>
      </c>
      <c r="E33" t="s">
        <v>71</v>
      </c>
      <c r="F33" t="s">
        <v>54</v>
      </c>
      <c r="G33" t="s">
        <v>59</v>
      </c>
      <c r="H33" t="s">
        <v>57</v>
      </c>
      <c r="M33" t="s">
        <v>60</v>
      </c>
      <c r="O33" t="s">
        <v>61</v>
      </c>
      <c r="P33" t="s">
        <v>61</v>
      </c>
      <c r="Q33" t="s">
        <v>61</v>
      </c>
      <c r="R33" t="s">
        <v>58</v>
      </c>
      <c r="S33" t="s">
        <v>61</v>
      </c>
      <c r="T33" s="1">
        <v>37196</v>
      </c>
      <c r="U33" t="s">
        <v>99</v>
      </c>
      <c r="V33" t="s">
        <v>94</v>
      </c>
      <c r="Y33">
        <v>1</v>
      </c>
      <c r="AC33" t="s">
        <v>61</v>
      </c>
      <c r="AD33">
        <v>0</v>
      </c>
      <c r="AE33" t="s">
        <v>173</v>
      </c>
      <c r="AF33" t="s">
        <v>174</v>
      </c>
      <c r="AG33" s="14">
        <v>100</v>
      </c>
      <c r="AH33" s="18">
        <v>0.27</v>
      </c>
      <c r="AI33" s="14">
        <v>100</v>
      </c>
      <c r="AJ33" s="18">
        <v>0.29</v>
      </c>
      <c r="AK33" s="14">
        <v>100</v>
      </c>
      <c r="AL33" s="18">
        <v>0.41</v>
      </c>
      <c r="BE33">
        <v>100</v>
      </c>
      <c r="BF33" s="18">
        <v>0.323333333</v>
      </c>
      <c r="BH33" s="18">
        <v>0.323333333</v>
      </c>
      <c r="BI33">
        <v>0</v>
      </c>
      <c r="BJ33" t="s">
        <v>173</v>
      </c>
      <c r="BK33" t="s">
        <v>175</v>
      </c>
      <c r="BL33" t="s">
        <v>166</v>
      </c>
      <c r="BM33">
        <v>58.70742469</v>
      </c>
      <c r="BN33" t="s">
        <v>166</v>
      </c>
      <c r="BO33">
        <v>58.12487578</v>
      </c>
      <c r="BP33" t="s">
        <v>166</v>
      </c>
      <c r="BQ33">
        <v>41.59382968</v>
      </c>
      <c r="CD33" t="s">
        <v>166</v>
      </c>
      <c r="CE33">
        <v>5.291309424</v>
      </c>
      <c r="CI33">
        <v>0</v>
      </c>
      <c r="CK33">
        <v>0</v>
      </c>
      <c r="CM33">
        <v>0</v>
      </c>
      <c r="CS33" t="s">
        <v>98</v>
      </c>
      <c r="CU33" t="s">
        <v>98</v>
      </c>
      <c r="DA33">
        <v>0</v>
      </c>
      <c r="DK33" s="18">
        <v>0.653870576</v>
      </c>
      <c r="DM33" s="18">
        <v>0.692535259</v>
      </c>
      <c r="DO33" s="18">
        <v>0.701980626</v>
      </c>
      <c r="EF33" s="18"/>
      <c r="EG33" s="18"/>
      <c r="EI33" s="18">
        <v>0.341397744</v>
      </c>
      <c r="EK33" s="18">
        <v>0.653870576</v>
      </c>
      <c r="EM33" s="18">
        <v>0.692535259</v>
      </c>
      <c r="EO33" s="18">
        <v>0.701980626</v>
      </c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I33" s="18">
        <v>0.341397744</v>
      </c>
      <c r="FN33" s="22">
        <v>153.6139612</v>
      </c>
      <c r="FR33" s="14"/>
      <c r="FT33" s="14"/>
      <c r="FV33" s="14"/>
      <c r="GF33" s="14"/>
      <c r="GG33" s="24" t="s">
        <v>170</v>
      </c>
      <c r="GI33" s="24" t="s">
        <v>170</v>
      </c>
      <c r="GK33" s="24" t="s">
        <v>170</v>
      </c>
      <c r="GM33" s="24" t="s">
        <v>170</v>
      </c>
      <c r="GO33" s="24" t="s">
        <v>170</v>
      </c>
      <c r="GQ33" s="24" t="s">
        <v>170</v>
      </c>
      <c r="GS33" s="24" t="s">
        <v>170</v>
      </c>
      <c r="GT33" s="24" t="s">
        <v>170</v>
      </c>
      <c r="GX33" s="2">
        <v>17240</v>
      </c>
    </row>
    <row r="34" spans="1:206" ht="12.75">
      <c r="A34" s="4">
        <v>2020</v>
      </c>
      <c r="B34" s="4" t="s">
        <v>219</v>
      </c>
      <c r="C34" t="s">
        <v>84</v>
      </c>
      <c r="D34" t="s">
        <v>85</v>
      </c>
      <c r="E34" t="s">
        <v>71</v>
      </c>
      <c r="F34" t="s">
        <v>54</v>
      </c>
      <c r="G34" t="s">
        <v>59</v>
      </c>
      <c r="H34" t="s">
        <v>220</v>
      </c>
      <c r="M34" t="s">
        <v>60</v>
      </c>
      <c r="O34" t="s">
        <v>61</v>
      </c>
      <c r="P34" t="s">
        <v>61</v>
      </c>
      <c r="Q34" t="s">
        <v>61</v>
      </c>
      <c r="R34" t="s">
        <v>58</v>
      </c>
      <c r="S34" t="s">
        <v>61</v>
      </c>
      <c r="T34" s="1">
        <v>36586</v>
      </c>
      <c r="U34" t="s">
        <v>221</v>
      </c>
      <c r="V34" t="s">
        <v>94</v>
      </c>
      <c r="Y34">
        <v>1</v>
      </c>
      <c r="AD34">
        <v>1</v>
      </c>
      <c r="AE34" t="s">
        <v>94</v>
      </c>
      <c r="AG34" s="14">
        <v>100</v>
      </c>
      <c r="AH34" s="18">
        <v>0.068115678</v>
      </c>
      <c r="AI34" s="14">
        <v>100</v>
      </c>
      <c r="AJ34" s="18">
        <v>0.082582403</v>
      </c>
      <c r="AK34" s="14">
        <v>100</v>
      </c>
      <c r="AL34" s="18">
        <v>0.077962635</v>
      </c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4">
        <v>100</v>
      </c>
      <c r="BF34" s="18">
        <v>0.076220239</v>
      </c>
      <c r="BG34" s="18"/>
      <c r="DD34">
        <v>6.8</v>
      </c>
      <c r="DI34">
        <v>6.8</v>
      </c>
      <c r="DJ34">
        <v>100</v>
      </c>
      <c r="DK34">
        <v>7.2</v>
      </c>
      <c r="DL34">
        <v>100</v>
      </c>
      <c r="DM34">
        <v>7.1</v>
      </c>
      <c r="DN34">
        <v>100</v>
      </c>
      <c r="DO34">
        <v>6.1</v>
      </c>
      <c r="EH34">
        <v>100</v>
      </c>
      <c r="EI34">
        <v>6.8</v>
      </c>
      <c r="FJ34"/>
      <c r="FK34"/>
      <c r="FL34"/>
      <c r="FM34"/>
      <c r="FN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 s="73">
        <v>11367</v>
      </c>
    </row>
    <row r="35" spans="20:205" ht="12.75">
      <c r="T35" s="1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4"/>
      <c r="BG35" s="18"/>
      <c r="DK35"/>
      <c r="DM35"/>
      <c r="DO35"/>
      <c r="FJ35"/>
      <c r="FK35"/>
      <c r="FL35"/>
      <c r="FM35"/>
      <c r="FN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</row>
    <row r="36" spans="20:205" ht="12.75">
      <c r="T36" s="1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4"/>
      <c r="BG36" s="18"/>
      <c r="DK36"/>
      <c r="DM36"/>
      <c r="DO36"/>
      <c r="FJ36"/>
      <c r="FK36"/>
      <c r="FL36"/>
      <c r="FM36"/>
      <c r="FN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</row>
    <row r="37" ht="12.75">
      <c r="A37" s="63" t="s">
        <v>224</v>
      </c>
    </row>
    <row r="38" spans="1:205" s="75" customFormat="1" ht="12.75">
      <c r="A38" s="74">
        <v>849</v>
      </c>
      <c r="B38" s="74" t="s">
        <v>109</v>
      </c>
      <c r="C38" s="75" t="s">
        <v>84</v>
      </c>
      <c r="D38" s="75" t="s">
        <v>85</v>
      </c>
      <c r="E38" s="75" t="s">
        <v>71</v>
      </c>
      <c r="F38" s="75" t="s">
        <v>54</v>
      </c>
      <c r="G38" s="75" t="s">
        <v>70</v>
      </c>
      <c r="H38" s="75" t="s">
        <v>86</v>
      </c>
      <c r="M38" s="75" t="s">
        <v>60</v>
      </c>
      <c r="O38" s="75" t="s">
        <v>61</v>
      </c>
      <c r="P38" s="75" t="s">
        <v>61</v>
      </c>
      <c r="Q38" s="75" t="s">
        <v>61</v>
      </c>
      <c r="R38" s="75" t="s">
        <v>58</v>
      </c>
      <c r="S38" s="75" t="s">
        <v>61</v>
      </c>
      <c r="T38" s="76">
        <v>35947</v>
      </c>
      <c r="U38" s="75" t="s">
        <v>110</v>
      </c>
      <c r="V38" s="75" t="s">
        <v>94</v>
      </c>
      <c r="Y38" s="75">
        <v>1</v>
      </c>
      <c r="AC38" s="75" t="s">
        <v>61</v>
      </c>
      <c r="AD38" s="75">
        <v>1</v>
      </c>
      <c r="AE38" s="75" t="s">
        <v>94</v>
      </c>
      <c r="AG38" s="71">
        <v>100</v>
      </c>
      <c r="AH38" s="77">
        <v>0.047264297</v>
      </c>
      <c r="AI38" s="71">
        <v>100</v>
      </c>
      <c r="AJ38" s="77">
        <v>0.205347023</v>
      </c>
      <c r="AK38" s="71">
        <v>100</v>
      </c>
      <c r="AL38" s="77">
        <v>0.204063604</v>
      </c>
      <c r="BE38" s="75">
        <v>100</v>
      </c>
      <c r="BF38" s="77">
        <v>0.152224975</v>
      </c>
      <c r="BG38" s="71">
        <v>100</v>
      </c>
      <c r="BH38" s="77">
        <v>0.152224975</v>
      </c>
      <c r="CS38" s="75" t="s">
        <v>109</v>
      </c>
      <c r="CU38" s="75" t="s">
        <v>109</v>
      </c>
      <c r="DJ38" s="75">
        <v>100</v>
      </c>
      <c r="DK38" s="77">
        <v>26.8</v>
      </c>
      <c r="DL38" s="75">
        <v>100</v>
      </c>
      <c r="DM38" s="77">
        <v>26.8</v>
      </c>
      <c r="DN38" s="75">
        <v>100</v>
      </c>
      <c r="DO38" s="77">
        <v>26.5</v>
      </c>
      <c r="EF38" s="77"/>
      <c r="EG38" s="77"/>
      <c r="EH38" s="75">
        <v>100</v>
      </c>
      <c r="EI38" s="77">
        <v>26.7</v>
      </c>
      <c r="EJ38" s="75">
        <v>100</v>
      </c>
      <c r="EK38" s="77">
        <v>26.8</v>
      </c>
      <c r="EL38" s="75">
        <v>100</v>
      </c>
      <c r="EM38" s="77">
        <v>26.8</v>
      </c>
      <c r="EN38" s="75">
        <v>100</v>
      </c>
      <c r="EO38" s="77">
        <v>26.5</v>
      </c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5">
        <v>100</v>
      </c>
      <c r="FI38" s="77">
        <v>26.7</v>
      </c>
      <c r="FJ38" s="78">
        <v>27.0974</v>
      </c>
      <c r="FK38" s="78"/>
      <c r="FL38" s="78"/>
      <c r="FM38" s="78">
        <v>27.1</v>
      </c>
      <c r="FN38" s="78">
        <v>43.31683951</v>
      </c>
      <c r="FO38" s="75">
        <v>1</v>
      </c>
      <c r="FP38" s="75" t="s">
        <v>94</v>
      </c>
      <c r="FQ38" s="75" t="s">
        <v>179</v>
      </c>
      <c r="FS38" s="79">
        <v>0.08423274054245236</v>
      </c>
      <c r="FT38" s="79"/>
      <c r="FU38" s="79">
        <v>0.3620083043755953</v>
      </c>
      <c r="FV38" s="79"/>
      <c r="FW38" s="79">
        <v>0.36156243664862764</v>
      </c>
      <c r="FX38" s="79"/>
      <c r="FY38" s="79" t="s">
        <v>170</v>
      </c>
      <c r="FZ38" s="79"/>
      <c r="GA38" s="79" t="s">
        <v>170</v>
      </c>
      <c r="GB38" s="79"/>
      <c r="GC38" s="79" t="s">
        <v>170</v>
      </c>
      <c r="GD38" s="79"/>
      <c r="GE38" s="79"/>
      <c r="GF38" s="79"/>
      <c r="GG38" s="79">
        <v>0.1798584300899401</v>
      </c>
      <c r="GI38" s="79">
        <v>0.04776200197239203</v>
      </c>
      <c r="GJ38" s="79"/>
      <c r="GK38" s="79">
        <v>0.047245985919483986</v>
      </c>
      <c r="GL38" s="79"/>
      <c r="GM38" s="79">
        <v>0.04695303024829763</v>
      </c>
      <c r="GN38" s="79"/>
      <c r="GO38" s="79" t="s">
        <v>170</v>
      </c>
      <c r="GP38" s="79"/>
      <c r="GQ38" s="79" t="s">
        <v>170</v>
      </c>
      <c r="GR38" s="79"/>
      <c r="GS38" s="79" t="s">
        <v>170</v>
      </c>
      <c r="GT38" s="79" t="s">
        <v>170</v>
      </c>
      <c r="GU38" s="79"/>
      <c r="GV38" s="79"/>
      <c r="GW38" s="79">
        <f>AVERAGE(GI38,GK38,GM38,GO38,GQ38)</f>
        <v>0.047320339380057884</v>
      </c>
    </row>
  </sheetData>
  <mergeCells count="2">
    <mergeCell ref="FJ2:FN2"/>
    <mergeCell ref="AF16:AF17"/>
  </mergeCells>
  <printOptions headings="1" horizontalCentered="1"/>
  <pageMargins left="0.25" right="0.25" top="0.5" bottom="0.5" header="0.25" footer="0.25"/>
  <pageSetup horizontalDpi="600" verticalDpi="600" orientation="landscape" pageOrder="overThenDown" scale="69" r:id="rId1"/>
  <headerFooter alignWithMargins="0">
    <oddHeader>&amp;CData Summary: Liquid Fuel Boilers, Mercury</oddHeader>
    <oddFooter>&amp;CPage &amp;P of &amp;N</oddFooter>
  </headerFooter>
  <colBreaks count="3" manualBreakCount="3">
    <brk id="19" max="65535" man="1"/>
    <brk id="60" max="65535" man="1"/>
    <brk id="1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GC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Wyman Clark</dc:creator>
  <cp:keywords/>
  <dc:description/>
  <cp:lastModifiedBy>Preferred Customer</cp:lastModifiedBy>
  <cp:lastPrinted>2005-09-08T02:09:02Z</cp:lastPrinted>
  <dcterms:created xsi:type="dcterms:W3CDTF">2002-10-21T17:21:04Z</dcterms:created>
  <dcterms:modified xsi:type="dcterms:W3CDTF">2005-09-08T02:09:24Z</dcterms:modified>
  <cp:category/>
  <cp:version/>
  <cp:contentType/>
  <cp:contentStatus/>
</cp:coreProperties>
</file>