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master" sheetId="1" r:id="rId1"/>
  </sheets>
  <definedNames>
    <definedName name="_xlnm.Print_Area" localSheetId="0">'master'!$A$6:$GW$102</definedName>
    <definedName name="_xlnm.Print_Titles" localSheetId="0">'master'!$B:$B,'master'!$2:$5</definedName>
  </definedNames>
  <calcPr fullCalcOnLoad="1" refMode="R1C1"/>
</workbook>
</file>

<file path=xl/sharedStrings.xml><?xml version="1.0" encoding="utf-8"?>
<sst xmlns="http://schemas.openxmlformats.org/spreadsheetml/2006/main" count="5082" uniqueCount="424">
  <si>
    <t>Combustor Category</t>
  </si>
  <si>
    <t>Combustor Class</t>
  </si>
  <si>
    <t>Source ID Number</t>
  </si>
  <si>
    <t>Condition ID Number</t>
  </si>
  <si>
    <t>Facility Name</t>
  </si>
  <si>
    <t>City</t>
  </si>
  <si>
    <t>Cond Dates</t>
  </si>
  <si>
    <t>APCS Detailed Acronym</t>
  </si>
  <si>
    <t>Cond Description</t>
  </si>
  <si>
    <t>ILRM Status</t>
  </si>
  <si>
    <t>Sootblow Run Number</t>
  </si>
  <si>
    <t>Commercial vs On-site</t>
  </si>
  <si>
    <t>Combustor Type</t>
  </si>
  <si>
    <t>Hazardous Wastes</t>
  </si>
  <si>
    <t>Liquid</t>
  </si>
  <si>
    <t>Short Kiln</t>
  </si>
  <si>
    <t>Munitions Popping Furnace</t>
  </si>
  <si>
    <t>Chemical Weapons Demil</t>
  </si>
  <si>
    <t>Mixed Radioactive Waste</t>
  </si>
  <si>
    <t>Government</t>
  </si>
  <si>
    <t>LVM Campaign Number</t>
  </si>
  <si>
    <t>Cr Spiking</t>
  </si>
  <si>
    <t>As Spiking</t>
  </si>
  <si>
    <t>Be Spiking</t>
  </si>
  <si>
    <t>Cr Tier</t>
  </si>
  <si>
    <t>As Tier</t>
  </si>
  <si>
    <t>Be Tier</t>
  </si>
  <si>
    <t>LVM Rating</t>
  </si>
  <si>
    <t>LVM Rating Comments</t>
  </si>
  <si>
    <t>ND LVM RA</t>
  </si>
  <si>
    <t>LVM Stack RA (ug/dscm)</t>
  </si>
  <si>
    <t>ND LVM R1</t>
  </si>
  <si>
    <t>LVM Stack R1 (ug/dscm)</t>
  </si>
  <si>
    <t>ND LVM R2</t>
  </si>
  <si>
    <t>LVM Stack R2 (ug/dscm)</t>
  </si>
  <si>
    <t>ND LVM R3</t>
  </si>
  <si>
    <t>LVM Stack R3 (ug/dscm)</t>
  </si>
  <si>
    <t>ND LVM R4</t>
  </si>
  <si>
    <t>LVM Stack R4 (ug/dscm)</t>
  </si>
  <si>
    <t>ND LVM R5</t>
  </si>
  <si>
    <t>LVM Stack R5 (ug/dscm)</t>
  </si>
  <si>
    <t>ND LVM R6</t>
  </si>
  <si>
    <t>LVM Stack R6 (ug/dscm)</t>
  </si>
  <si>
    <t>ND LVM R7</t>
  </si>
  <si>
    <t>LVM Stack R7 (ug/dscm)</t>
  </si>
  <si>
    <t>ND LVM R8</t>
  </si>
  <si>
    <t>LVM Stack R8 (ug/dscm)</t>
  </si>
  <si>
    <t>ND LVM R9</t>
  </si>
  <si>
    <t>LVM Stack R9 (ug/dscm)</t>
  </si>
  <si>
    <t>ND LVM R10</t>
  </si>
  <si>
    <t>LVM Stack R10 (ug/dscm)</t>
  </si>
  <si>
    <t>ND LVM R11</t>
  </si>
  <si>
    <t>LVM Stack R11 (ug/dscm)</t>
  </si>
  <si>
    <t>ND LVM R12</t>
  </si>
  <si>
    <t>LVM Stack R12 (ug/dscm)</t>
  </si>
  <si>
    <t>LVM HW Feed RA (ug/dscm)</t>
  </si>
  <si>
    <t>LVM Spike Feed RA (ug/dscm)</t>
  </si>
  <si>
    <t>LVM RM Feed RA (ug/dscm)</t>
  </si>
  <si>
    <t>LVM Coal Feed RA (ug/dscm)</t>
  </si>
  <si>
    <t>LVM MF Feed RA (ug/dscm)</t>
  </si>
  <si>
    <t>LVM Total Feed RA (ug/dscm)</t>
  </si>
  <si>
    <t>LVM SRE R2 (%)</t>
  </si>
  <si>
    <t>LVM SRE R3 (%)</t>
  </si>
  <si>
    <t>LVM SRE R4 (%)</t>
  </si>
  <si>
    <t>LVM SRE R5 (%)</t>
  </si>
  <si>
    <t>LVM SRE R6 (%)</t>
  </si>
  <si>
    <t>LVM SRE R7 (%)</t>
  </si>
  <si>
    <t>LVM SRE R8 (%)</t>
  </si>
  <si>
    <t>LVM SRE RA (%)</t>
  </si>
  <si>
    <t>Cement kiln</t>
  </si>
  <si>
    <t>Lafarge</t>
  </si>
  <si>
    <t>Paulding</t>
  </si>
  <si>
    <t>FF</t>
  </si>
  <si>
    <t>Comm</t>
  </si>
  <si>
    <t>Wet, long</t>
  </si>
  <si>
    <t>Liq</t>
  </si>
  <si>
    <t>No</t>
  </si>
  <si>
    <t>302A</t>
  </si>
  <si>
    <t>LONE STAR INDUSTRIES, INC.</t>
  </si>
  <si>
    <t>CAPE GIRARDEAU</t>
  </si>
  <si>
    <t>QC/FF main, FF bypass</t>
  </si>
  <si>
    <t>Dry, preheater, precalciner, inline raw mill (ILRM)</t>
  </si>
  <si>
    <t>Liq, sludge</t>
  </si>
  <si>
    <t>Holcim (US) Inc</t>
  </si>
  <si>
    <t>Holly Hill</t>
  </si>
  <si>
    <t>ESP</t>
  </si>
  <si>
    <t>LAFARGE</t>
  </si>
  <si>
    <t>FREDONIA</t>
  </si>
  <si>
    <t>Keystone</t>
  </si>
  <si>
    <t>Bath</t>
  </si>
  <si>
    <t>Giant Cement</t>
  </si>
  <si>
    <t>Harleyville</t>
  </si>
  <si>
    <t>Holcim (US) Inc.</t>
  </si>
  <si>
    <t>Clarksville</t>
  </si>
  <si>
    <t>CONTINENTAL CEMENT COMPANY</t>
  </si>
  <si>
    <t>HANNIBAL</t>
  </si>
  <si>
    <t>Liq, sludge, solid</t>
  </si>
  <si>
    <t>TEXAS INDUSTRIES, INC.</t>
  </si>
  <si>
    <t>MIDLOTHIAN</t>
  </si>
  <si>
    <t>Texas Industries Inc.</t>
  </si>
  <si>
    <t>Midlothian</t>
  </si>
  <si>
    <t>Ash Grove Cement Company</t>
  </si>
  <si>
    <t>Foreman</t>
  </si>
  <si>
    <t>Liq, solid</t>
  </si>
  <si>
    <t>Lone Star</t>
  </si>
  <si>
    <t>Greencastle</t>
  </si>
  <si>
    <t>ESP (main), FF (bypass)</t>
  </si>
  <si>
    <t>Semi-dry, short, preheater, precalciner, in-line raw mill (ILRM)</t>
  </si>
  <si>
    <t>Essroc</t>
  </si>
  <si>
    <t>Logansport</t>
  </si>
  <si>
    <t>Artesia</t>
  </si>
  <si>
    <t>Long, Wet</t>
  </si>
  <si>
    <t xml:space="preserve">Liq </t>
  </si>
  <si>
    <t>Liq and solid</t>
  </si>
  <si>
    <t>Cement Kiln (CK)</t>
  </si>
  <si>
    <t>302C10</t>
  </si>
  <si>
    <t>CoC; high temperature, max metals, prod rate, waste feed</t>
  </si>
  <si>
    <t>Y</t>
  </si>
  <si>
    <t>303C7</t>
  </si>
  <si>
    <t>Trial burn, HIGH COMB TEMP, IN-LINE RAW MILL OFF</t>
  </si>
  <si>
    <t>off</t>
  </si>
  <si>
    <t>Yes</t>
  </si>
  <si>
    <t>ILRM off</t>
  </si>
  <si>
    <t>205C10</t>
  </si>
  <si>
    <t>Max comb temp, max metals, max chlorine, max prod rate</t>
  </si>
  <si>
    <t>206C10</t>
  </si>
  <si>
    <t>Max comb temp, max metals, max chlorine, max prod rate, max waste</t>
  </si>
  <si>
    <t>323B3</t>
  </si>
  <si>
    <t>CoC, MAX OPERATING CONDITIONS</t>
  </si>
  <si>
    <t>Cement kiln (CK)</t>
  </si>
  <si>
    <t>207C12</t>
  </si>
  <si>
    <t>CoC, max metals, waste, slurry</t>
  </si>
  <si>
    <t>201C10</t>
  </si>
  <si>
    <t>CoC, Max operating mode waste feed, temp, prod rate</t>
  </si>
  <si>
    <t>200C10</t>
  </si>
  <si>
    <t>204B3</t>
  </si>
  <si>
    <t>CoC, MAX COMB ZONE TEMP, MAX SLURRY/METALS FEED, MIN ESP POWER</t>
  </si>
  <si>
    <t>319D6</t>
  </si>
  <si>
    <t>TB, MAXIMUM TEMPERATURE CONDITIONS, metals testing</t>
  </si>
  <si>
    <t>473C1</t>
  </si>
  <si>
    <t>CoC, METALS MODE, HIGH COMB TEMP</t>
  </si>
  <si>
    <t>404C10</t>
  </si>
  <si>
    <t>Trial burn: Max comb temp, max metals, chlorine, raw material feedrate, max APCD temp, min ESP power</t>
  </si>
  <si>
    <t>322C8</t>
  </si>
  <si>
    <t>CoC, MAXIMUM OPERATING CONDITIONS FOR PRODUCTION OF CLINKER</t>
  </si>
  <si>
    <t>Cement Kiln</t>
  </si>
  <si>
    <t>3029C11</t>
  </si>
  <si>
    <t>CoC</t>
  </si>
  <si>
    <t>on</t>
  </si>
  <si>
    <t>ILRM on</t>
  </si>
  <si>
    <t>300C11</t>
  </si>
  <si>
    <t>CoC; Max operating temp, max temp, feedrates</t>
  </si>
  <si>
    <t>203C10</t>
  </si>
  <si>
    <t>CoC: Max comb temp, max metal and chlorine feed rate, max prod rate, min ESP power</t>
  </si>
  <si>
    <t>208C10</t>
  </si>
  <si>
    <t>CoC; max metals, chlorine, waste, slurry, min ESP power</t>
  </si>
  <si>
    <t>403C10</t>
  </si>
  <si>
    <t>Trial burn: Max comb temp, max metals, chlorine, raw material feedrate, 4 runs</t>
  </si>
  <si>
    <t>3031C2</t>
  </si>
  <si>
    <t>ASH GROVE CEMENT COMPANY</t>
  </si>
  <si>
    <t>CHANUTE</t>
  </si>
  <si>
    <t>FF (main), FF (bypass)</t>
  </si>
  <si>
    <t>Comp Perf Test, raw mill off</t>
  </si>
  <si>
    <t>Preheater/precalciner</t>
  </si>
  <si>
    <t>IB</t>
  </si>
  <si>
    <t>3031C1</t>
  </si>
  <si>
    <t>Comp Perf Test, raw mill on</t>
  </si>
  <si>
    <t>208C3</t>
  </si>
  <si>
    <t>purpose of test not clear</t>
  </si>
  <si>
    <t>U</t>
  </si>
  <si>
    <t>NA</t>
  </si>
  <si>
    <t>Not evaluated: Cr (total) not measured</t>
  </si>
  <si>
    <t>207C3</t>
  </si>
  <si>
    <t>purpose of testing not clear</t>
  </si>
  <si>
    <t>302C12</t>
  </si>
  <si>
    <t>Risk burn, normal operations</t>
  </si>
  <si>
    <t>N</t>
  </si>
  <si>
    <t>319D9</t>
  </si>
  <si>
    <t>TB, NORMAL OPERATING CONDITIONS</t>
  </si>
  <si>
    <t>319D2</t>
  </si>
  <si>
    <t>CARBON INJECTION</t>
  </si>
  <si>
    <t>Not evaluated: research testing</t>
  </si>
  <si>
    <t>303C9</t>
  </si>
  <si>
    <t>NORMAL OPERATING CONDITIONS</t>
  </si>
  <si>
    <t>319D1</t>
  </si>
  <si>
    <t>BASELINE</t>
  </si>
  <si>
    <t>203C4</t>
  </si>
  <si>
    <t>State of Mississippi required annual testing, DRE TEST USING SF6</t>
  </si>
  <si>
    <t>Not evaluated: No arsenic emissions data</t>
  </si>
  <si>
    <t>203C5</t>
  </si>
  <si>
    <t>CoC, MAX COMB ZONE TEMP, MAX METALS/CHLORINE FEED RATES</t>
  </si>
  <si>
    <t>323C9</t>
  </si>
  <si>
    <t>HIGH CHLORINE, HIGH ESP INLET TEMPERATURE</t>
  </si>
  <si>
    <t>UL</t>
  </si>
  <si>
    <t>Not evaluated: demonstration testing</t>
  </si>
  <si>
    <t>204C1</t>
  </si>
  <si>
    <t>CoC, MAX COMB TEMP</t>
  </si>
  <si>
    <t>323B2</t>
  </si>
  <si>
    <t>HIGH CHLORINE, LOW ESP INLET TEMPERATURE</t>
  </si>
  <si>
    <t>318C2</t>
  </si>
  <si>
    <t>CoC, Metal mode</t>
  </si>
  <si>
    <t>No Cr emissions.  Also data from source 473 currently represents this kiln</t>
  </si>
  <si>
    <t>204B2</t>
  </si>
  <si>
    <t>NORMAL KILN OPERATING CONDITIONS</t>
  </si>
  <si>
    <t>404C4</t>
  </si>
  <si>
    <t>CoC, MAX FEED, PRODUCTION, CHLORINE, &amp; COMB. TEMP. MIN ESP POWER</t>
  </si>
  <si>
    <t>201C11</t>
  </si>
  <si>
    <t>CoC, Min dp on FF</t>
  </si>
  <si>
    <t>200C11</t>
  </si>
  <si>
    <t>323B1</t>
  </si>
  <si>
    <t>LOW CHLORINE, HIGH ESP INLET TEMPERATURE</t>
  </si>
  <si>
    <t>Not evaluated: not burning hazardous waste</t>
  </si>
  <si>
    <t>200C4</t>
  </si>
  <si>
    <t>CoC, MAX HW FIRING, MAX TIER III METALS SPIKING, MAX SLURRY FEED</t>
  </si>
  <si>
    <t>206C1</t>
  </si>
  <si>
    <t>303C3</t>
  </si>
  <si>
    <t>CoC, HIGH COMB TEMP, IN-LINE RAW MILL OFF</t>
  </si>
  <si>
    <t>3030C1</t>
  </si>
  <si>
    <t>TXI</t>
  </si>
  <si>
    <t>Periodic air emissions evaluation</t>
  </si>
  <si>
    <t>Were LVMs spiked?</t>
  </si>
  <si>
    <t>200C5</t>
  </si>
  <si>
    <t>CoC, MIN FF PRESSURE DROP</t>
  </si>
  <si>
    <t>208C1</t>
  </si>
  <si>
    <t>CoC, MAX PROD, MAX TIER III SPIKE, MAX SLURRY FEED</t>
  </si>
  <si>
    <t>205C5</t>
  </si>
  <si>
    <t>ReCoC, HIGH COMB TEMP, HIGH METALS FEED, HIGH CHLORINE</t>
  </si>
  <si>
    <t>303C6</t>
  </si>
  <si>
    <t>FUEL: COAL/TIRE COMBINATION</t>
  </si>
  <si>
    <t>300C13</t>
  </si>
  <si>
    <t>208C2</t>
  </si>
  <si>
    <t>CoC, MAX PROD, &gt;25% TIER III SPIKE, MAX SLURRY FEED</t>
  </si>
  <si>
    <t>205C1</t>
  </si>
  <si>
    <t>403C3</t>
  </si>
  <si>
    <t>CoC, HIGH COMB TEMP, HIGH CL FEED, HIGH HW FEED</t>
  </si>
  <si>
    <t>228C2</t>
  </si>
  <si>
    <t>CoC, MAX HW FEED</t>
  </si>
  <si>
    <t>Data from source 403 currently represents this kilns emissions</t>
  </si>
  <si>
    <t>203C2</t>
  </si>
  <si>
    <t>State of MS testing, ANNUAL STACK SAMPLING WITH SF6 SPIKE</t>
  </si>
  <si>
    <t>322C1</t>
  </si>
  <si>
    <t>CoC, MAX PROD,MAX HW FEED,MAX COMB TEMP,MAX ESP TEMP</t>
  </si>
  <si>
    <t>681C2</t>
  </si>
  <si>
    <t>Giant Cement Company</t>
  </si>
  <si>
    <t>State of South Carolina emissions testing requirements, pre-BIF</t>
  </si>
  <si>
    <t>pre BIF data</t>
  </si>
  <si>
    <t>404C1</t>
  </si>
  <si>
    <t>CoC, HIGH COMB TEMP, MIN ESP POWER</t>
  </si>
  <si>
    <t>207C10</t>
  </si>
  <si>
    <t>206C5</t>
  </si>
  <si>
    <t>CoC, MAX  COMB TEMPS AND MAX METALS/CHLORINE FEED RATES</t>
  </si>
  <si>
    <t>302C3</t>
  </si>
  <si>
    <t>Not evaluated: APCS since modified</t>
  </si>
  <si>
    <t>203C1</t>
  </si>
  <si>
    <t>302C1</t>
  </si>
  <si>
    <t>CoC, MAX COMB TEMP, MIN ESP POWER, MAX PROD</t>
  </si>
  <si>
    <t>300C7</t>
  </si>
  <si>
    <t>Haz waste firing</t>
  </si>
  <si>
    <t>Not evaluated: pre-BIF Rule data; no Be emissions data</t>
  </si>
  <si>
    <t>403C1</t>
  </si>
  <si>
    <t>303C1</t>
  </si>
  <si>
    <t>BASELINE, no haz waste</t>
  </si>
  <si>
    <t>201C2</t>
  </si>
  <si>
    <t>DRE TEST, also PM, metals, HCl; pre BIF rule</t>
  </si>
  <si>
    <t>Not evaluated: pre-BIF Rule Data</t>
  </si>
  <si>
    <t>208C11</t>
  </si>
  <si>
    <t>TB, low temp, POHC DRE</t>
  </si>
  <si>
    <t>300C6</t>
  </si>
  <si>
    <t>205C7</t>
  </si>
  <si>
    <t>NORMAL WASTE FUEL OPERATIONS</t>
  </si>
  <si>
    <t>680C1</t>
  </si>
  <si>
    <t>?</t>
  </si>
  <si>
    <t>207C2</t>
  </si>
  <si>
    <t>207C1</t>
  </si>
  <si>
    <t>323C1</t>
  </si>
  <si>
    <t>319C1</t>
  </si>
  <si>
    <t>CoC, HIGH COMB TEMP</t>
  </si>
  <si>
    <t>300C2</t>
  </si>
  <si>
    <t>491C1</t>
  </si>
  <si>
    <t>Essroc Corporation</t>
  </si>
  <si>
    <t>CoC, MAX COMB TEMP, MAX METALS/CL FEED, MAX APCD TEMP</t>
  </si>
  <si>
    <t>200C1</t>
  </si>
  <si>
    <t>CoC, MAX HW FEED, SPIKED METAL, SPIKED CHLORINE</t>
  </si>
  <si>
    <t>201C1</t>
  </si>
  <si>
    <t>207C11</t>
  </si>
  <si>
    <t>Trial burn; Low temp POHC DRE, PCDD/PCDF</t>
  </si>
  <si>
    <t>228C7</t>
  </si>
  <si>
    <t>FIRING HW SOLID, LIQUID WASTE AND COAL</t>
  </si>
  <si>
    <t>228C6</t>
  </si>
  <si>
    <t>FIRING HW SOLID WASTE AND COAL</t>
  </si>
  <si>
    <t>681C1</t>
  </si>
  <si>
    <t>State of South Carolina emissions testing requirements</t>
  </si>
  <si>
    <t>LVM SRE R1 (%)</t>
  </si>
  <si>
    <t>228C12</t>
  </si>
  <si>
    <t>Metals data from 403C10</t>
  </si>
  <si>
    <t>403C10 sister data</t>
  </si>
  <si>
    <t xml:space="preserve">Munitions </t>
  </si>
  <si>
    <t xml:space="preserve">Chemical </t>
  </si>
  <si>
    <t xml:space="preserve">Mixed </t>
  </si>
  <si>
    <t>Spiking</t>
  </si>
  <si>
    <t>Tier</t>
  </si>
  <si>
    <t>LVM Stack Emissions (ug/dscm), (ND in % of Total)</t>
  </si>
  <si>
    <t>LVM Feedrate (ug/dscm)</t>
  </si>
  <si>
    <t>LVM SRE (%)</t>
  </si>
  <si>
    <t xml:space="preserve">Weapons </t>
  </si>
  <si>
    <t xml:space="preserve">Radioactive </t>
  </si>
  <si>
    <t xml:space="preserve">Cr </t>
  </si>
  <si>
    <t>As</t>
  </si>
  <si>
    <t>Be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</si>
  <si>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</si>
  <si>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</si>
  <si>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</si>
  <si>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</si>
  <si>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</si>
  <si>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</si>
  <si>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</si>
  <si>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</si>
  <si>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</si>
  <si>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Cond Avg</t>
  </si>
  <si>
    <t>HW</t>
  </si>
  <si>
    <t>Spike</t>
  </si>
  <si>
    <t>RM</t>
  </si>
  <si>
    <t>Coal</t>
  </si>
  <si>
    <t>Total</t>
  </si>
  <si>
    <t>Furnace</t>
  </si>
  <si>
    <t>Demil</t>
  </si>
  <si>
    <t>Number</t>
  </si>
  <si>
    <t>ND</t>
  </si>
  <si>
    <t>Source ID</t>
  </si>
  <si>
    <t>Emiss</t>
  </si>
  <si>
    <t>Kiln</t>
  </si>
  <si>
    <t>Short</t>
  </si>
  <si>
    <t>Status</t>
  </si>
  <si>
    <t>ILRM</t>
  </si>
  <si>
    <t>ND LVM Total R1</t>
  </si>
  <si>
    <t>LVM Total Feed R1 (ug/dscm)</t>
  </si>
  <si>
    <t>ND LVM Total R2</t>
  </si>
  <si>
    <t>LVM Total Feed R2 (ug/dscm)</t>
  </si>
  <si>
    <t>ND LVM Total R3</t>
  </si>
  <si>
    <t>LVM Total Feed R3 (ug/dscm)</t>
  </si>
  <si>
    <t>ND LVM Total R4</t>
  </si>
  <si>
    <t>LVM Total Feed R4 (ug/dscm)</t>
  </si>
  <si>
    <t>ND LVM Total R5</t>
  </si>
  <si>
    <t>LVM Total Feed R5 (ug/dscm)</t>
  </si>
  <si>
    <t>ND LVM Total R6</t>
  </si>
  <si>
    <t>LVM Total Feed R6 (ug/dscm)</t>
  </si>
  <si>
    <t>ND LVM Total R7</t>
  </si>
  <si>
    <t>LVM Total Feed R7 (ug/dscm)</t>
  </si>
  <si>
    <t>ND LVM Total R8</t>
  </si>
  <si>
    <t>LVM Total Feed R8 (ug/dscm)</t>
  </si>
  <si>
    <t>ND LVM Total R9</t>
  </si>
  <si>
    <t>LVM Total Feed R9 (ug/dscm)</t>
  </si>
  <si>
    <t>ND LVM Total R10</t>
  </si>
  <si>
    <t>LVM Total Feed R10 (ug/dscm)</t>
  </si>
  <si>
    <t>ND LVM Total R11</t>
  </si>
  <si>
    <t>LVM Total Feed R11 (ug/dscm)</t>
  </si>
  <si>
    <t>ND LVM Total RA</t>
  </si>
  <si>
    <t>LVM Feedrate Total (ug/dscm)</t>
  </si>
  <si>
    <t>&gt;</t>
  </si>
  <si>
    <t/>
  </si>
  <si>
    <t>Not evaluated: pre-BIF Rule data; SRE based on As and Cr only</t>
  </si>
  <si>
    <t>Data from source 473 currently represents this kiln</t>
  </si>
  <si>
    <t>LVM SRE</t>
  </si>
  <si>
    <t xml:space="preserve">Campaign </t>
  </si>
  <si>
    <t>Rating</t>
  </si>
  <si>
    <t>Comment</t>
  </si>
  <si>
    <t>LVM SRE Used for Ranking Purposes(%)</t>
  </si>
  <si>
    <t>Thermal Feed Cond Avg (MMBtu/hr)</t>
  </si>
  <si>
    <t>MF</t>
  </si>
  <si>
    <t>Est Tot</t>
  </si>
  <si>
    <t>473A</t>
  </si>
  <si>
    <t>Data from sister kiln 473</t>
  </si>
  <si>
    <r>
      <t>LVM in HW (lb/10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0"/>
      </rPr>
      <t xml:space="preserve"> Btu) Cond Avg</t>
    </r>
  </si>
  <si>
    <t>Data in lieu</t>
  </si>
  <si>
    <t>Not evaluated: APCS since modified, data in lieu</t>
  </si>
  <si>
    <t>Data from source 300 represents this kiln</t>
  </si>
  <si>
    <t>Normal</t>
  </si>
  <si>
    <t>Extrapolation</t>
  </si>
  <si>
    <t>Run 3 (46) not used in cond avg since ESP went off-line</t>
  </si>
  <si>
    <r>
      <t>LVM HW Thermal Emiss (lb/10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0"/>
      </rPr>
      <t xml:space="preserve"> Btu)</t>
    </r>
  </si>
  <si>
    <t>Thermal Emission Rating</t>
  </si>
  <si>
    <t>Extrapolation for Cr</t>
  </si>
  <si>
    <t>R3 not used (99.96%) ESP offline</t>
  </si>
  <si>
    <t>R3 (42.9) ESP offline</t>
  </si>
  <si>
    <t>R4 not used (99.98%) PM outlier</t>
  </si>
  <si>
    <t>R4 (106.2) not used PM outlier</t>
  </si>
  <si>
    <t>No SB</t>
  </si>
  <si>
    <t>R SB</t>
  </si>
  <si>
    <t xml:space="preserve">Cond ID </t>
  </si>
  <si>
    <t>Facility Information</t>
  </si>
  <si>
    <t>Combustor Information</t>
  </si>
  <si>
    <t xml:space="preserve">APCS </t>
  </si>
  <si>
    <t>Combustor</t>
  </si>
  <si>
    <t xml:space="preserve">Detailed </t>
  </si>
  <si>
    <t xml:space="preserve"> Category</t>
  </si>
  <si>
    <t xml:space="preserve"> Class</t>
  </si>
  <si>
    <t xml:space="preserve"> Type</t>
  </si>
  <si>
    <t>Acronym</t>
  </si>
  <si>
    <t>Hazardous</t>
  </si>
  <si>
    <t>Gov't</t>
  </si>
  <si>
    <t xml:space="preserve"> Wastes</t>
  </si>
  <si>
    <t xml:space="preserve">Popping </t>
  </si>
  <si>
    <t>vs On-site</t>
  </si>
  <si>
    <t>Waste</t>
  </si>
  <si>
    <t>Condition Information</t>
  </si>
  <si>
    <t>Cond</t>
  </si>
  <si>
    <t xml:space="preserve"> Rating</t>
  </si>
  <si>
    <t xml:space="preserve"> Rating Comments</t>
  </si>
  <si>
    <t>LVM Emissions</t>
  </si>
  <si>
    <t>Dates</t>
  </si>
  <si>
    <t>Comments</t>
  </si>
  <si>
    <t xml:space="preserve">Rating </t>
  </si>
  <si>
    <t>Camp</t>
  </si>
  <si>
    <t>CT</t>
  </si>
  <si>
    <t>Normal LVM emiss &gt; other CT levels</t>
  </si>
  <si>
    <r>
      <t xml:space="preserve">Feedrate extrapolated limits; </t>
    </r>
    <r>
      <rPr>
        <sz val="10"/>
        <color indexed="12"/>
        <rFont val="Arial"/>
        <family val="2"/>
      </rPr>
      <t>MACT New Source; data not included in Existing Source analyses</t>
    </r>
  </si>
  <si>
    <t>LVM HW + Spike MTEC (ug/dscm)</t>
  </si>
  <si>
    <t>R10</t>
  </si>
  <si>
    <t>R11</t>
  </si>
  <si>
    <t>RSB</t>
  </si>
  <si>
    <t>Sources Shutdown or No Longer Burning Hazardous Wastes</t>
  </si>
  <si>
    <t>Uses older FF bags</t>
  </si>
  <si>
    <r>
      <t>Uses older FF bags</t>
    </r>
    <r>
      <rPr>
        <sz val="10"/>
        <rFont val="Arial"/>
        <family val="0"/>
      </rPr>
      <t>. R4 not used (69.7) PM outlier</t>
    </r>
  </si>
  <si>
    <r>
      <t xml:space="preserve">Data from source 200 currently represents this kiln. </t>
    </r>
    <r>
      <rPr>
        <sz val="10"/>
        <color indexed="12"/>
        <rFont val="Arial"/>
        <family val="2"/>
      </rPr>
      <t>Uses older FF bags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</si>
</sst>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.0"/>
    <numFmt numFmtId="167" formatCode="0.0000"/>
    <numFmt numFmtId="168" formatCode="0.000"/>
    <numFmt numFmtId="169" formatCode="0.00000"/>
    <numFmt numFmtId="170" formatCode="0.0000000"/>
    <numFmt numFmtId="171" formatCode="0.000000"/>
  </numFmts>
  <fonts count="6">
    <font>
      <sz val="10"/>
      <name val="Arial"/>
      <family val="0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3" fontId="0" fillId="0" borderId="1" xfId="0" applyNumberFormat="1" applyBorder="1" applyAlignment="1">
      <alignment horizontal="centerContinuous"/>
    </xf>
    <xf numFmtId="167" fontId="0" fillId="0" borderId="0" xfId="0" applyNumberFormat="1" applyBorder="1" applyAlignment="1">
      <alignment horizontal="centerContinuous"/>
    </xf>
    <xf numFmtId="167" fontId="0" fillId="0" borderId="2" xfId="0" applyNumberFormat="1" applyBorder="1" applyAlignment="1">
      <alignment horizontal="centerContinuous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 horizontal="centerContinuous"/>
    </xf>
    <xf numFmtId="4" fontId="0" fillId="0" borderId="2" xfId="0" applyNumberFormat="1" applyBorder="1" applyAlignment="1">
      <alignment horizontal="centerContinuous"/>
    </xf>
    <xf numFmtId="4" fontId="0" fillId="0" borderId="1" xfId="0" applyNumberFormat="1" applyBorder="1" applyAlignment="1">
      <alignment horizontal="centerContinuous"/>
    </xf>
    <xf numFmtId="4" fontId="0" fillId="0" borderId="0" xfId="0" applyNumberFormat="1" applyBorder="1" applyAlignment="1">
      <alignment horizontal="centerContinuous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5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9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1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/>
    </xf>
    <xf numFmtId="3" fontId="0" fillId="0" borderId="10" xfId="0" applyNumberFormat="1" applyBorder="1" applyAlignment="1">
      <alignment/>
    </xf>
    <xf numFmtId="167" fontId="0" fillId="0" borderId="3" xfId="0" applyNumberFormat="1" applyBorder="1" applyAlignment="1">
      <alignment/>
    </xf>
    <xf numFmtId="167" fontId="0" fillId="0" borderId="15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/>
    </xf>
    <xf numFmtId="1" fontId="0" fillId="0" borderId="16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1" fontId="0" fillId="0" borderId="16" xfId="0" applyNumberFormat="1" applyBorder="1" applyAlignment="1">
      <alignment/>
    </xf>
    <xf numFmtId="165" fontId="0" fillId="0" borderId="16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/>
    </xf>
    <xf numFmtId="3" fontId="0" fillId="0" borderId="9" xfId="0" applyNumberForma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67" fontId="0" fillId="0" borderId="16" xfId="0" applyNumberFormat="1" applyFill="1" applyBorder="1" applyAlignment="1">
      <alignment horizontal="center"/>
    </xf>
    <xf numFmtId="167" fontId="0" fillId="0" borderId="9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3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0" xfId="0" applyAlignment="1">
      <alignment/>
    </xf>
    <xf numFmtId="1" fontId="0" fillId="0" borderId="5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16" xfId="0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7" fontId="0" fillId="0" borderId="0" xfId="0" applyNumberFormat="1" applyFill="1" applyBorder="1" applyAlignment="1">
      <alignment/>
    </xf>
    <xf numFmtId="2" fontId="0" fillId="0" borderId="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0" fillId="0" borderId="17" xfId="0" applyNumberFormat="1" applyBorder="1" applyAlignment="1">
      <alignment horizontal="left" wrapText="1"/>
    </xf>
    <xf numFmtId="3" fontId="0" fillId="0" borderId="0" xfId="0" applyNumberFormat="1" applyAlignment="1">
      <alignment horizontal="left" wrapText="1"/>
    </xf>
    <xf numFmtId="3" fontId="0" fillId="0" borderId="1" xfId="0" applyNumberFormat="1" applyBorder="1" applyAlignment="1">
      <alignment/>
    </xf>
    <xf numFmtId="167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Y102"/>
  <sheetViews>
    <sheetView tabSelected="1" zoomScale="75" zoomScaleNormal="75" workbookViewId="0" topLeftCell="AA2">
      <pane xSplit="5235" ySplit="930" topLeftCell="FO2" activePane="bottomRight" state="split"/>
      <selection pane="topLeft" activeCell="EN42" sqref="EN42"/>
      <selection pane="topRight" activeCell="FS3" sqref="FS3"/>
      <selection pane="bottomLeft" activeCell="A15" sqref="A15:IV15"/>
      <selection pane="bottomRight" activeCell="A15" sqref="A15"/>
    </sheetView>
  </sheetViews>
  <sheetFormatPr defaultColWidth="9.140625" defaultRowHeight="12.75"/>
  <cols>
    <col min="1" max="1" width="9.8515625" style="5" customWidth="1"/>
    <col min="2" max="2" width="9.140625" style="5" customWidth="1"/>
    <col min="3" max="3" width="26.28125" style="1" customWidth="1"/>
    <col min="4" max="4" width="15.00390625" style="1" customWidth="1"/>
    <col min="5" max="5" width="11.421875" style="1" customWidth="1"/>
    <col min="6" max="6" width="10.8515625" style="1" customWidth="1"/>
    <col min="7" max="7" width="12.57421875" style="1" customWidth="1"/>
    <col min="8" max="8" width="21.140625" style="1" customWidth="1"/>
    <col min="9" max="10" width="21.140625" style="1" hidden="1" customWidth="1"/>
    <col min="11" max="11" width="7.140625" style="1" customWidth="1"/>
    <col min="12" max="12" width="9.140625" style="1" customWidth="1"/>
    <col min="13" max="13" width="11.57421875" style="1" customWidth="1"/>
    <col min="14" max="14" width="8.140625" style="1" hidden="1" customWidth="1"/>
    <col min="15" max="15" width="9.140625" style="1" customWidth="1"/>
    <col min="16" max="16" width="11.00390625" style="1" customWidth="1"/>
    <col min="17" max="17" width="9.8515625" style="1" customWidth="1"/>
    <col min="18" max="18" width="9.57421875" style="1" customWidth="1"/>
    <col min="19" max="19" width="6.8515625" style="1" customWidth="1"/>
    <col min="20" max="20" width="11.8515625" style="1" customWidth="1"/>
    <col min="21" max="21" width="75.28125" style="1" customWidth="1"/>
    <col min="22" max="22" width="5.00390625" style="1" customWidth="1"/>
    <col min="23" max="23" width="5.57421875" style="1" customWidth="1"/>
    <col min="24" max="24" width="5.421875" style="1" customWidth="1"/>
    <col min="25" max="25" width="4.8515625" style="1" customWidth="1"/>
    <col min="26" max="26" width="5.28125" style="1" customWidth="1"/>
    <col min="27" max="27" width="6.140625" style="1" customWidth="1"/>
    <col min="28" max="28" width="9.140625" style="0" hidden="1" customWidth="1"/>
    <col min="29" max="29" width="6.57421875" style="1" hidden="1" customWidth="1"/>
    <col min="30" max="30" width="9.28125" style="1" customWidth="1"/>
    <col min="31" max="31" width="7.421875" style="1" customWidth="1"/>
    <col min="32" max="32" width="42.00390625" style="1" customWidth="1"/>
    <col min="33" max="33" width="5.140625" style="16" customWidth="1"/>
    <col min="34" max="34" width="9.140625" style="13" customWidth="1"/>
    <col min="35" max="35" width="4.140625" style="16" customWidth="1"/>
    <col min="36" max="36" width="9.140625" style="13" customWidth="1"/>
    <col min="37" max="37" width="4.8515625" style="16" customWidth="1"/>
    <col min="38" max="38" width="9.140625" style="13" customWidth="1"/>
    <col min="39" max="39" width="4.140625" style="16" customWidth="1"/>
    <col min="40" max="40" width="8.7109375" style="13" customWidth="1"/>
    <col min="41" max="41" width="4.28125" style="16" customWidth="1"/>
    <col min="42" max="42" width="9.140625" style="13" customWidth="1"/>
    <col min="43" max="43" width="4.28125" style="16" customWidth="1"/>
    <col min="44" max="44" width="7.8515625" style="13" customWidth="1"/>
    <col min="45" max="45" width="4.28125" style="16" customWidth="1"/>
    <col min="46" max="46" width="8.140625" style="13" customWidth="1"/>
    <col min="47" max="47" width="5.00390625" style="16" customWidth="1"/>
    <col min="48" max="48" width="8.00390625" style="13" customWidth="1"/>
    <col min="49" max="49" width="4.7109375" style="16" hidden="1" customWidth="1"/>
    <col min="50" max="50" width="9.421875" style="13" hidden="1" customWidth="1"/>
    <col min="51" max="51" width="3.7109375" style="1" hidden="1" customWidth="1"/>
    <col min="52" max="52" width="7.8515625" style="1" hidden="1" customWidth="1"/>
    <col min="53" max="54" width="7.140625" style="1" hidden="1" customWidth="1"/>
    <col min="55" max="55" width="6.00390625" style="1" hidden="1" customWidth="1"/>
    <col min="56" max="56" width="4.7109375" style="1" hidden="1" customWidth="1"/>
    <col min="57" max="57" width="5.140625" style="16" customWidth="1"/>
    <col min="58" max="58" width="9.140625" style="13" customWidth="1"/>
    <col min="59" max="59" width="4.28125" style="13" customWidth="1"/>
    <col min="60" max="60" width="9.421875" style="1" customWidth="1"/>
    <col min="61" max="61" width="9.57421875" style="1" customWidth="1"/>
    <col min="62" max="62" width="9.140625" style="1" customWidth="1"/>
    <col min="63" max="63" width="29.140625" style="1" customWidth="1"/>
    <col min="64" max="64" width="2.8515625" style="12" customWidth="1"/>
    <col min="65" max="65" width="10.00390625" style="18" customWidth="1"/>
    <col min="66" max="66" width="3.57421875" style="18" customWidth="1"/>
    <col min="67" max="67" width="9.421875" style="19" customWidth="1"/>
    <col min="68" max="68" width="2.8515625" style="19" customWidth="1"/>
    <col min="69" max="69" width="10.00390625" style="19" customWidth="1"/>
    <col min="70" max="70" width="3.140625" style="19" customWidth="1"/>
    <col min="71" max="71" width="9.140625" style="19" customWidth="1"/>
    <col min="72" max="72" width="3.28125" style="19" customWidth="1"/>
    <col min="73" max="73" width="9.140625" style="19" customWidth="1"/>
    <col min="74" max="74" width="2.7109375" style="19" customWidth="1"/>
    <col min="75" max="75" width="9.140625" style="19" customWidth="1"/>
    <col min="76" max="76" width="9.140625" style="19" hidden="1" customWidth="1"/>
    <col min="77" max="77" width="0" style="19" hidden="1" customWidth="1"/>
    <col min="78" max="81" width="9.140625" style="19" hidden="1" customWidth="1"/>
    <col min="82" max="82" width="2.57421875" style="19" customWidth="1"/>
    <col min="83" max="83" width="11.421875" style="19" customWidth="1"/>
    <col min="84" max="84" width="2.00390625" style="19" hidden="1" customWidth="1"/>
    <col min="85" max="85" width="0.13671875" style="19" hidden="1" customWidth="1"/>
    <col min="86" max="86" width="2.7109375" style="1" customWidth="1"/>
    <col min="87" max="87" width="9.140625" style="19" customWidth="1"/>
    <col min="88" max="88" width="3.140625" style="19" customWidth="1"/>
    <col min="89" max="89" width="9.140625" style="19" customWidth="1"/>
    <col min="90" max="90" width="3.57421875" style="19" customWidth="1"/>
    <col min="91" max="91" width="9.140625" style="19" customWidth="1"/>
    <col min="92" max="92" width="3.00390625" style="19" customWidth="1"/>
    <col min="93" max="93" width="9.140625" style="19" customWidth="1"/>
    <col min="94" max="94" width="3.00390625" style="19" customWidth="1"/>
    <col min="95" max="95" width="9.140625" style="19" customWidth="1"/>
    <col min="96" max="96" width="3.00390625" style="19" customWidth="1"/>
    <col min="97" max="97" width="10.00390625" style="19" customWidth="1"/>
    <col min="98" max="103" width="9.140625" style="19" hidden="1" customWidth="1"/>
    <col min="104" max="104" width="2.57421875" style="19" customWidth="1"/>
    <col min="105" max="105" width="12.00390625" style="19" customWidth="1"/>
    <col min="106" max="106" width="9.140625" style="1" hidden="1" customWidth="1"/>
    <col min="107" max="107" width="8.28125" style="1" hidden="1" customWidth="1"/>
    <col min="108" max="108" width="11.28125" style="12" customWidth="1"/>
    <col min="109" max="109" width="10.7109375" style="12" customWidth="1"/>
    <col min="110" max="110" width="10.421875" style="12" customWidth="1"/>
    <col min="111" max="111" width="10.8515625" style="12" customWidth="1"/>
    <col min="112" max="112" width="9.140625" style="12" customWidth="1"/>
    <col min="113" max="113" width="12.57421875" style="12" customWidth="1"/>
    <col min="114" max="114" width="4.7109375" style="14" customWidth="1"/>
    <col min="115" max="115" width="11.00390625" style="14" customWidth="1"/>
    <col min="116" max="116" width="4.57421875" style="14" customWidth="1"/>
    <col min="117" max="117" width="11.28125" style="14" customWidth="1"/>
    <col min="118" max="118" width="4.421875" style="14" customWidth="1"/>
    <col min="119" max="119" width="10.28125" style="14" customWidth="1"/>
    <col min="120" max="120" width="4.00390625" style="14" customWidth="1"/>
    <col min="121" max="121" width="9.140625" style="14" customWidth="1"/>
    <col min="122" max="122" width="3.8515625" style="14" customWidth="1"/>
    <col min="123" max="123" width="10.57421875" style="14" customWidth="1"/>
    <col min="124" max="124" width="3.140625" style="14" customWidth="1"/>
    <col min="125" max="125" width="9.8515625" style="14" customWidth="1"/>
    <col min="126" max="126" width="3.421875" style="14" hidden="1" customWidth="1"/>
    <col min="127" max="127" width="0" style="14" hidden="1" customWidth="1"/>
    <col min="128" max="128" width="4.00390625" style="14" hidden="1" customWidth="1"/>
    <col min="129" max="129" width="0" style="14" hidden="1" customWidth="1"/>
    <col min="130" max="130" width="3.8515625" style="14" hidden="1" customWidth="1"/>
    <col min="131" max="131" width="0" style="14" hidden="1" customWidth="1"/>
    <col min="132" max="132" width="3.7109375" style="14" hidden="1" customWidth="1"/>
    <col min="133" max="133" width="0" style="14" hidden="1" customWidth="1"/>
    <col min="134" max="134" width="2.421875" style="14" hidden="1" customWidth="1"/>
    <col min="135" max="135" width="1.1484375" style="14" hidden="1" customWidth="1"/>
    <col min="136" max="136" width="4.28125" style="14" customWidth="1"/>
    <col min="137" max="137" width="6.140625" style="14" customWidth="1"/>
    <col min="138" max="138" width="5.00390625" style="14" customWidth="1"/>
    <col min="139" max="139" width="12.28125" style="14" customWidth="1"/>
    <col min="140" max="140" width="4.140625" style="14" customWidth="1"/>
    <col min="141" max="141" width="9.140625" style="14" customWidth="1"/>
    <col min="142" max="142" width="5.7109375" style="14" customWidth="1"/>
    <col min="143" max="143" width="9.140625" style="14" customWidth="1"/>
    <col min="144" max="144" width="5.140625" style="14" customWidth="1"/>
    <col min="145" max="145" width="9.140625" style="14" customWidth="1"/>
    <col min="146" max="146" width="4.421875" style="14" customWidth="1"/>
    <col min="147" max="147" width="9.140625" style="14" customWidth="1"/>
    <col min="148" max="148" width="4.421875" style="14" customWidth="1"/>
    <col min="149" max="149" width="7.421875" style="14" customWidth="1"/>
    <col min="150" max="150" width="4.421875" style="14" customWidth="1"/>
    <col min="151" max="151" width="9.00390625" style="14" customWidth="1"/>
    <col min="152" max="152" width="0.13671875" style="12" hidden="1" customWidth="1"/>
    <col min="153" max="157" width="9.140625" style="12" hidden="1" customWidth="1"/>
    <col min="158" max="158" width="4.140625" style="12" hidden="1" customWidth="1"/>
    <col min="159" max="159" width="9.140625" style="12" hidden="1" customWidth="1"/>
    <col min="160" max="160" width="4.421875" style="12" hidden="1" customWidth="1"/>
    <col min="161" max="161" width="2.7109375" style="12" hidden="1" customWidth="1"/>
    <col min="162" max="162" width="3.8515625" style="12" hidden="1" customWidth="1"/>
    <col min="163" max="163" width="3.421875" style="12" hidden="1" customWidth="1"/>
    <col min="164" max="164" width="4.57421875" style="12" customWidth="1"/>
    <col min="165" max="165" width="9.140625" style="12" customWidth="1"/>
    <col min="166" max="166" width="8.7109375" style="26" customWidth="1"/>
    <col min="167" max="167" width="9.140625" style="26" customWidth="1"/>
    <col min="168" max="168" width="7.421875" style="26" customWidth="1"/>
    <col min="169" max="169" width="9.140625" style="26" customWidth="1"/>
    <col min="170" max="170" width="9.140625" style="27" customWidth="1"/>
    <col min="171" max="171" width="11.57421875" style="1" customWidth="1"/>
    <col min="172" max="172" width="11.8515625" style="1" customWidth="1"/>
    <col min="173" max="173" width="40.7109375" style="1" customWidth="1"/>
    <col min="174" max="174" width="6.28125" style="26" customWidth="1"/>
    <col min="175" max="175" width="10.8515625" style="26" customWidth="1"/>
    <col min="176" max="176" width="5.00390625" style="26" customWidth="1"/>
    <col min="177" max="177" width="11.421875" style="26" customWidth="1"/>
    <col min="178" max="178" width="6.140625" style="26" customWidth="1"/>
    <col min="179" max="179" width="11.57421875" style="26" customWidth="1"/>
    <col min="180" max="180" width="4.8515625" style="26" customWidth="1"/>
    <col min="181" max="181" width="11.7109375" style="26" customWidth="1"/>
    <col min="182" max="182" width="4.00390625" style="26" customWidth="1"/>
    <col min="183" max="183" width="10.140625" style="26" customWidth="1"/>
    <col min="184" max="184" width="4.00390625" style="26" customWidth="1"/>
    <col min="185" max="185" width="11.140625" style="26" customWidth="1"/>
    <col min="186" max="186" width="9.140625" style="26" hidden="1" customWidth="1"/>
    <col min="187" max="187" width="7.7109375" style="26" hidden="1" customWidth="1"/>
    <col min="188" max="188" width="4.140625" style="26" customWidth="1"/>
    <col min="189" max="189" width="13.7109375" style="26" customWidth="1"/>
    <col min="190" max="190" width="5.140625" style="0" customWidth="1"/>
    <col min="191" max="191" width="9.7109375" style="27" customWidth="1"/>
    <col min="192" max="192" width="4.7109375" style="27" customWidth="1"/>
    <col min="193" max="193" width="10.421875" style="27" customWidth="1"/>
    <col min="194" max="194" width="4.00390625" style="27" customWidth="1"/>
    <col min="195" max="195" width="10.140625" style="27" customWidth="1"/>
    <col min="196" max="196" width="5.7109375" style="27" customWidth="1"/>
    <col min="197" max="197" width="11.140625" style="27" customWidth="1"/>
    <col min="198" max="198" width="4.421875" style="27" customWidth="1"/>
    <col min="199" max="199" width="10.421875" style="27" customWidth="1"/>
    <col min="200" max="200" width="5.140625" style="27" customWidth="1"/>
    <col min="201" max="201" width="9.28125" style="27" customWidth="1"/>
    <col min="202" max="203" width="8.7109375" style="27" hidden="1" customWidth="1"/>
    <col min="204" max="204" width="4.421875" style="26" customWidth="1"/>
    <col min="205" max="205" width="12.7109375" style="26" customWidth="1"/>
    <col min="206" max="206" width="4.8515625" style="26" hidden="1" customWidth="1"/>
    <col min="207" max="207" width="9.00390625" style="26" hidden="1" customWidth="1"/>
    <col min="234" max="16384" width="9.140625" style="1" customWidth="1"/>
  </cols>
  <sheetData>
    <row r="1" spans="1:139" ht="12.75" hidden="1">
      <c r="A1" s="5" t="s">
        <v>2</v>
      </c>
      <c r="B1" s="5" t="s">
        <v>3</v>
      </c>
      <c r="C1" s="1" t="s">
        <v>4</v>
      </c>
      <c r="D1" s="1" t="s">
        <v>5</v>
      </c>
      <c r="E1" s="1" t="s">
        <v>0</v>
      </c>
      <c r="F1" s="1" t="s">
        <v>1</v>
      </c>
      <c r="G1" s="1" t="s">
        <v>12</v>
      </c>
      <c r="H1" s="1" t="s">
        <v>7</v>
      </c>
      <c r="K1" s="1" t="s">
        <v>15</v>
      </c>
      <c r="L1" s="1" t="s">
        <v>9</v>
      </c>
      <c r="M1" s="1" t="s">
        <v>13</v>
      </c>
      <c r="N1" s="1" t="s">
        <v>14</v>
      </c>
      <c r="O1" s="1" t="s">
        <v>16</v>
      </c>
      <c r="P1" s="1" t="s">
        <v>17</v>
      </c>
      <c r="Q1" s="1" t="s">
        <v>18</v>
      </c>
      <c r="R1" s="1" t="s">
        <v>11</v>
      </c>
      <c r="S1" s="1" t="s">
        <v>19</v>
      </c>
      <c r="T1" s="1" t="s">
        <v>6</v>
      </c>
      <c r="U1" s="1" t="s">
        <v>8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C1" s="1" t="s">
        <v>10</v>
      </c>
      <c r="AD1" s="1" t="s">
        <v>20</v>
      </c>
      <c r="AE1" s="1" t="s">
        <v>27</v>
      </c>
      <c r="AF1" s="1" t="s">
        <v>28</v>
      </c>
      <c r="AG1" s="16" t="s">
        <v>31</v>
      </c>
      <c r="AH1" s="13" t="s">
        <v>32</v>
      </c>
      <c r="AI1" s="16" t="s">
        <v>33</v>
      </c>
      <c r="AJ1" s="13" t="s">
        <v>34</v>
      </c>
      <c r="AK1" s="16" t="s">
        <v>35</v>
      </c>
      <c r="AL1" s="13" t="s">
        <v>36</v>
      </c>
      <c r="AM1" s="16" t="s">
        <v>37</v>
      </c>
      <c r="AN1" s="13" t="s">
        <v>38</v>
      </c>
      <c r="AO1" s="16" t="s">
        <v>39</v>
      </c>
      <c r="AP1" s="13" t="s">
        <v>40</v>
      </c>
      <c r="AQ1" s="16" t="s">
        <v>41</v>
      </c>
      <c r="AR1" s="13" t="s">
        <v>42</v>
      </c>
      <c r="AS1" s="16" t="s">
        <v>43</v>
      </c>
      <c r="AT1" s="13" t="s">
        <v>44</v>
      </c>
      <c r="AU1" s="16" t="s">
        <v>45</v>
      </c>
      <c r="AV1" s="13" t="s">
        <v>46</v>
      </c>
      <c r="AW1" s="16" t="s">
        <v>47</v>
      </c>
      <c r="AX1" s="13" t="s">
        <v>48</v>
      </c>
      <c r="AY1" s="1" t="s">
        <v>49</v>
      </c>
      <c r="AZ1" s="1" t="s">
        <v>50</v>
      </c>
      <c r="BA1" s="1" t="s">
        <v>51</v>
      </c>
      <c r="BC1" s="1" t="s">
        <v>52</v>
      </c>
      <c r="BD1" s="1" t="s">
        <v>53</v>
      </c>
      <c r="BE1" s="21" t="s">
        <v>29</v>
      </c>
      <c r="BF1" s="13" t="s">
        <v>30</v>
      </c>
      <c r="BH1" s="1" t="s">
        <v>54</v>
      </c>
      <c r="BM1" s="18" t="s">
        <v>292</v>
      </c>
      <c r="BO1" s="19" t="s">
        <v>61</v>
      </c>
      <c r="BQ1" s="19" t="s">
        <v>62</v>
      </c>
      <c r="BS1" s="19" t="s">
        <v>63</v>
      </c>
      <c r="BU1" s="19" t="s">
        <v>64</v>
      </c>
      <c r="BW1" s="19" t="s">
        <v>65</v>
      </c>
      <c r="BX1" s="19" t="s">
        <v>66</v>
      </c>
      <c r="BY1" s="19" t="s">
        <v>67</v>
      </c>
      <c r="CE1" s="19" t="s">
        <v>68</v>
      </c>
      <c r="CI1" s="19" t="s">
        <v>292</v>
      </c>
      <c r="CK1" s="19" t="s">
        <v>61</v>
      </c>
      <c r="CM1" s="19" t="s">
        <v>62</v>
      </c>
      <c r="CO1" s="19" t="s">
        <v>63</v>
      </c>
      <c r="CQ1" s="19" t="s">
        <v>64</v>
      </c>
      <c r="CS1" s="19" t="s">
        <v>65</v>
      </c>
      <c r="CT1" s="19" t="s">
        <v>66</v>
      </c>
      <c r="CU1" s="19" t="s">
        <v>67</v>
      </c>
      <c r="DA1" s="19" t="s">
        <v>68</v>
      </c>
      <c r="DD1" s="12" t="s">
        <v>55</v>
      </c>
      <c r="DE1" s="12" t="s">
        <v>56</v>
      </c>
      <c r="DF1" s="12" t="s">
        <v>57</v>
      </c>
      <c r="DG1" s="12" t="s">
        <v>58</v>
      </c>
      <c r="DH1" s="12" t="s">
        <v>59</v>
      </c>
      <c r="DI1" s="12" t="s">
        <v>60</v>
      </c>
      <c r="DJ1" s="14" t="s">
        <v>334</v>
      </c>
      <c r="DK1" s="14" t="s">
        <v>335</v>
      </c>
      <c r="DL1" s="14" t="s">
        <v>336</v>
      </c>
      <c r="DM1" s="14" t="s">
        <v>337</v>
      </c>
      <c r="DN1" s="14" t="s">
        <v>338</v>
      </c>
      <c r="DO1" s="14" t="s">
        <v>339</v>
      </c>
      <c r="DP1" s="14" t="s">
        <v>340</v>
      </c>
      <c r="DQ1" s="14" t="s">
        <v>341</v>
      </c>
      <c r="DR1" s="14" t="s">
        <v>342</v>
      </c>
      <c r="DS1" s="14" t="s">
        <v>343</v>
      </c>
      <c r="DT1" s="14" t="s">
        <v>344</v>
      </c>
      <c r="DU1" s="14" t="s">
        <v>345</v>
      </c>
      <c r="DV1" s="14" t="s">
        <v>346</v>
      </c>
      <c r="DW1" s="14" t="s">
        <v>347</v>
      </c>
      <c r="DX1" s="14" t="s">
        <v>348</v>
      </c>
      <c r="DY1" s="14" t="s">
        <v>349</v>
      </c>
      <c r="DZ1" s="14" t="s">
        <v>350</v>
      </c>
      <c r="EA1" s="14" t="s">
        <v>351</v>
      </c>
      <c r="EB1" s="14" t="s">
        <v>352</v>
      </c>
      <c r="EC1" s="14" t="s">
        <v>353</v>
      </c>
      <c r="ED1" s="14" t="s">
        <v>354</v>
      </c>
      <c r="EG1" s="14" t="s">
        <v>355</v>
      </c>
      <c r="EH1" s="14" t="s">
        <v>356</v>
      </c>
      <c r="EI1" s="14" t="s">
        <v>60</v>
      </c>
    </row>
    <row r="2" spans="1:207" ht="14.25">
      <c r="A2" s="4" t="s">
        <v>328</v>
      </c>
      <c r="B2" s="41" t="s">
        <v>388</v>
      </c>
      <c r="C2" s="42" t="s">
        <v>389</v>
      </c>
      <c r="D2" s="42"/>
      <c r="E2" s="36" t="s">
        <v>390</v>
      </c>
      <c r="F2" s="42"/>
      <c r="G2" s="38"/>
      <c r="H2" s="35" t="s">
        <v>391</v>
      </c>
      <c r="I2"/>
      <c r="J2"/>
      <c r="K2" s="35" t="s">
        <v>331</v>
      </c>
      <c r="L2" s="35" t="s">
        <v>333</v>
      </c>
      <c r="M2" s="35" t="s">
        <v>398</v>
      </c>
      <c r="N2" s="35" t="s">
        <v>14</v>
      </c>
      <c r="O2" s="35" t="s">
        <v>296</v>
      </c>
      <c r="P2" s="35" t="s">
        <v>297</v>
      </c>
      <c r="Q2" s="35" t="s">
        <v>298</v>
      </c>
      <c r="R2" s="35" t="s">
        <v>73</v>
      </c>
      <c r="S2" s="6" t="s">
        <v>399</v>
      </c>
      <c r="T2" s="58" t="s">
        <v>404</v>
      </c>
      <c r="U2" s="59"/>
      <c r="V2" s="108" t="s">
        <v>299</v>
      </c>
      <c r="W2" s="109"/>
      <c r="X2" s="110"/>
      <c r="Y2" s="108" t="s">
        <v>300</v>
      </c>
      <c r="Z2" s="109"/>
      <c r="AA2" s="110"/>
      <c r="AC2" s="10" t="s">
        <v>10</v>
      </c>
      <c r="AD2" s="39" t="s">
        <v>408</v>
      </c>
      <c r="AE2" s="39"/>
      <c r="AF2" s="39"/>
      <c r="AG2" s="36" t="s">
        <v>301</v>
      </c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F2" s="37"/>
      <c r="BG2" s="37"/>
      <c r="BH2" s="38"/>
      <c r="BI2" s="36" t="s">
        <v>362</v>
      </c>
      <c r="BJ2" s="37"/>
      <c r="BK2" s="38"/>
      <c r="BL2" s="7"/>
      <c r="BM2" s="24" t="s">
        <v>303</v>
      </c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5"/>
      <c r="CH2" s="10"/>
      <c r="CI2" s="107" t="s">
        <v>366</v>
      </c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5"/>
      <c r="DC2" s="6"/>
      <c r="DD2" s="111" t="s">
        <v>302</v>
      </c>
      <c r="DE2" s="112"/>
      <c r="DF2" s="112"/>
      <c r="DG2" s="112"/>
      <c r="DH2" s="112"/>
      <c r="DI2" s="112"/>
      <c r="DJ2" s="23" t="s">
        <v>357</v>
      </c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3" t="s">
        <v>416</v>
      </c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31" t="s">
        <v>367</v>
      </c>
      <c r="FK2" s="29"/>
      <c r="FL2" s="29"/>
      <c r="FM2" s="29"/>
      <c r="FN2" s="30"/>
      <c r="FO2" s="36" t="s">
        <v>380</v>
      </c>
      <c r="FP2" s="37"/>
      <c r="FQ2" s="38"/>
      <c r="FR2" s="32" t="s">
        <v>379</v>
      </c>
      <c r="FS2" s="32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10"/>
      <c r="GI2" s="32" t="s">
        <v>372</v>
      </c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0"/>
      <c r="GX2" s="32"/>
      <c r="GY2" s="32"/>
    </row>
    <row r="3" spans="1:207" ht="12.75">
      <c r="A3" s="4" t="s">
        <v>326</v>
      </c>
      <c r="B3" s="41" t="s">
        <v>326</v>
      </c>
      <c r="C3" s="43" t="s">
        <v>4</v>
      </c>
      <c r="D3" s="44" t="s">
        <v>5</v>
      </c>
      <c r="E3" s="45" t="s">
        <v>392</v>
      </c>
      <c r="F3" s="46" t="s">
        <v>392</v>
      </c>
      <c r="G3" s="48" t="s">
        <v>392</v>
      </c>
      <c r="H3" s="35" t="s">
        <v>393</v>
      </c>
      <c r="I3"/>
      <c r="J3"/>
      <c r="K3" s="35" t="s">
        <v>330</v>
      </c>
      <c r="L3" s="35" t="s">
        <v>332</v>
      </c>
      <c r="M3" s="35" t="s">
        <v>400</v>
      </c>
      <c r="N3" s="35"/>
      <c r="O3" s="35" t="s">
        <v>401</v>
      </c>
      <c r="P3" s="35" t="s">
        <v>304</v>
      </c>
      <c r="Q3" s="35" t="s">
        <v>305</v>
      </c>
      <c r="R3" s="35" t="s">
        <v>402</v>
      </c>
      <c r="S3" s="6"/>
      <c r="T3" s="4" t="s">
        <v>405</v>
      </c>
      <c r="U3" s="35" t="s">
        <v>8</v>
      </c>
      <c r="V3" s="4" t="s">
        <v>306</v>
      </c>
      <c r="W3" s="5" t="s">
        <v>307</v>
      </c>
      <c r="X3" s="6" t="s">
        <v>308</v>
      </c>
      <c r="Y3" s="4" t="s">
        <v>306</v>
      </c>
      <c r="Z3" s="5" t="s">
        <v>307</v>
      </c>
      <c r="AA3" s="6" t="s">
        <v>308</v>
      </c>
      <c r="AC3" s="10"/>
      <c r="AD3" s="35" t="s">
        <v>363</v>
      </c>
      <c r="AE3" s="91" t="s">
        <v>406</v>
      </c>
      <c r="AF3" s="35" t="s">
        <v>407</v>
      </c>
      <c r="AG3" s="92"/>
      <c r="AH3" s="75" t="s">
        <v>309</v>
      </c>
      <c r="AI3" s="74"/>
      <c r="AJ3" s="75" t="s">
        <v>310</v>
      </c>
      <c r="AK3" s="74"/>
      <c r="AL3" s="75" t="s">
        <v>311</v>
      </c>
      <c r="AM3" s="74"/>
      <c r="AN3" s="75" t="s">
        <v>312</v>
      </c>
      <c r="AO3" s="74"/>
      <c r="AP3" s="75" t="s">
        <v>313</v>
      </c>
      <c r="AQ3" s="74"/>
      <c r="AR3" s="75" t="s">
        <v>314</v>
      </c>
      <c r="AS3" s="74"/>
      <c r="AT3" s="75" t="s">
        <v>315</v>
      </c>
      <c r="AU3" s="74"/>
      <c r="AV3" s="75" t="s">
        <v>316</v>
      </c>
      <c r="AW3" s="74"/>
      <c r="AX3" s="75" t="s">
        <v>317</v>
      </c>
      <c r="AY3" s="76"/>
      <c r="AZ3" s="76"/>
      <c r="BA3" s="76"/>
      <c r="BB3" s="76"/>
      <c r="BC3" s="76"/>
      <c r="BD3" s="74"/>
      <c r="BE3" s="77"/>
      <c r="BF3" s="78" t="s">
        <v>318</v>
      </c>
      <c r="BG3" s="78"/>
      <c r="BH3" s="79" t="s">
        <v>386</v>
      </c>
      <c r="BI3" s="43" t="s">
        <v>363</v>
      </c>
      <c r="BJ3" s="95" t="s">
        <v>364</v>
      </c>
      <c r="BK3" s="81" t="s">
        <v>365</v>
      </c>
      <c r="BL3" s="82"/>
      <c r="BM3" s="83" t="s">
        <v>309</v>
      </c>
      <c r="BN3" s="83"/>
      <c r="BO3" s="83" t="s">
        <v>310</v>
      </c>
      <c r="BP3" s="83"/>
      <c r="BQ3" s="83" t="s">
        <v>311</v>
      </c>
      <c r="BR3" s="83"/>
      <c r="BS3" s="83" t="s">
        <v>312</v>
      </c>
      <c r="BT3" s="83"/>
      <c r="BU3" s="83" t="s">
        <v>313</v>
      </c>
      <c r="BV3" s="83"/>
      <c r="BW3" s="83" t="s">
        <v>314</v>
      </c>
      <c r="BX3" s="83" t="s">
        <v>315</v>
      </c>
      <c r="BY3" s="83" t="s">
        <v>316</v>
      </c>
      <c r="BZ3" s="83"/>
      <c r="CA3" s="83"/>
      <c r="CB3" s="83"/>
      <c r="CC3" s="83"/>
      <c r="CD3" s="83"/>
      <c r="CE3" s="83" t="s">
        <v>318</v>
      </c>
      <c r="CF3" s="83"/>
      <c r="CG3" s="84" t="s">
        <v>386</v>
      </c>
      <c r="CH3" s="80"/>
      <c r="CI3" s="96" t="s">
        <v>309</v>
      </c>
      <c r="CJ3" s="96"/>
      <c r="CK3" s="96" t="s">
        <v>310</v>
      </c>
      <c r="CL3" s="96"/>
      <c r="CM3" s="96" t="s">
        <v>311</v>
      </c>
      <c r="CN3" s="96"/>
      <c r="CO3" s="96" t="s">
        <v>312</v>
      </c>
      <c r="CP3" s="96"/>
      <c r="CQ3" s="96" t="s">
        <v>313</v>
      </c>
      <c r="CR3" s="96"/>
      <c r="CS3" s="96" t="s">
        <v>314</v>
      </c>
      <c r="CT3" s="96" t="s">
        <v>315</v>
      </c>
      <c r="CU3" s="96" t="s">
        <v>316</v>
      </c>
      <c r="CV3" s="96"/>
      <c r="CW3" s="96"/>
      <c r="CX3" s="96"/>
      <c r="CY3" s="96"/>
      <c r="CZ3" s="96"/>
      <c r="DA3" s="96" t="s">
        <v>318</v>
      </c>
      <c r="DB3" s="76"/>
      <c r="DC3" s="85" t="s">
        <v>386</v>
      </c>
      <c r="DD3" s="82" t="s">
        <v>319</v>
      </c>
      <c r="DE3" s="86" t="s">
        <v>320</v>
      </c>
      <c r="DF3" s="86" t="s">
        <v>321</v>
      </c>
      <c r="DG3" s="86" t="s">
        <v>322</v>
      </c>
      <c r="DH3" s="86" t="s">
        <v>368</v>
      </c>
      <c r="DI3" s="86" t="s">
        <v>323</v>
      </c>
      <c r="DJ3" s="82"/>
      <c r="DK3" s="86" t="s">
        <v>309</v>
      </c>
      <c r="DL3" s="86"/>
      <c r="DM3" s="86" t="s">
        <v>310</v>
      </c>
      <c r="DN3" s="86"/>
      <c r="DO3" s="86" t="s">
        <v>311</v>
      </c>
      <c r="DP3" s="86"/>
      <c r="DQ3" s="86" t="s">
        <v>312</v>
      </c>
      <c r="DR3" s="86"/>
      <c r="DS3" s="86" t="s">
        <v>313</v>
      </c>
      <c r="DT3" s="86"/>
      <c r="DU3" s="86" t="s">
        <v>314</v>
      </c>
      <c r="DV3" s="86"/>
      <c r="DW3" s="86" t="s">
        <v>315</v>
      </c>
      <c r="DX3" s="86"/>
      <c r="DY3" s="86" t="s">
        <v>316</v>
      </c>
      <c r="DZ3" s="86"/>
      <c r="EA3" s="86" t="s">
        <v>317</v>
      </c>
      <c r="EB3" s="86"/>
      <c r="EC3" s="86"/>
      <c r="ED3" s="86"/>
      <c r="EE3" s="86"/>
      <c r="EF3" s="86"/>
      <c r="EG3" s="86" t="s">
        <v>387</v>
      </c>
      <c r="EH3" s="86"/>
      <c r="EI3" s="86" t="s">
        <v>318</v>
      </c>
      <c r="EJ3" s="106"/>
      <c r="EK3" s="14" t="s">
        <v>309</v>
      </c>
      <c r="EM3" s="14" t="s">
        <v>310</v>
      </c>
      <c r="EO3" s="14" t="s">
        <v>311</v>
      </c>
      <c r="EQ3" s="14" t="s">
        <v>312</v>
      </c>
      <c r="ES3" s="14" t="s">
        <v>313</v>
      </c>
      <c r="EU3" s="14" t="s">
        <v>314</v>
      </c>
      <c r="EV3" s="14"/>
      <c r="EW3" s="14" t="s">
        <v>315</v>
      </c>
      <c r="EX3" s="14"/>
      <c r="EY3" s="14" t="s">
        <v>316</v>
      </c>
      <c r="EZ3" s="14"/>
      <c r="FA3" s="14" t="s">
        <v>317</v>
      </c>
      <c r="FB3" s="14"/>
      <c r="FC3" s="14" t="s">
        <v>417</v>
      </c>
      <c r="FD3" s="14"/>
      <c r="FE3" s="14" t="s">
        <v>418</v>
      </c>
      <c r="FF3" s="14"/>
      <c r="FG3" s="14" t="s">
        <v>419</v>
      </c>
      <c r="FH3" s="14"/>
      <c r="FI3" s="14" t="s">
        <v>318</v>
      </c>
      <c r="FJ3" s="88" t="s">
        <v>319</v>
      </c>
      <c r="FK3" s="89" t="s">
        <v>322</v>
      </c>
      <c r="FL3" s="89" t="s">
        <v>368</v>
      </c>
      <c r="FM3" s="89" t="s">
        <v>323</v>
      </c>
      <c r="FN3" s="90" t="s">
        <v>369</v>
      </c>
      <c r="FO3" s="98" t="s">
        <v>412</v>
      </c>
      <c r="FP3" s="99" t="s">
        <v>364</v>
      </c>
      <c r="FQ3" s="79" t="s">
        <v>411</v>
      </c>
      <c r="FR3" s="89"/>
      <c r="FS3" s="89" t="s">
        <v>309</v>
      </c>
      <c r="FT3" s="89"/>
      <c r="FU3" s="89" t="s">
        <v>310</v>
      </c>
      <c r="FV3" s="89"/>
      <c r="FW3" s="89" t="s">
        <v>311</v>
      </c>
      <c r="FX3" s="89"/>
      <c r="FY3" s="89" t="s">
        <v>312</v>
      </c>
      <c r="FZ3" s="89"/>
      <c r="GA3" s="89" t="s">
        <v>313</v>
      </c>
      <c r="GB3" s="89"/>
      <c r="GC3" s="89" t="s">
        <v>314</v>
      </c>
      <c r="GD3" s="89"/>
      <c r="GE3" s="89" t="s">
        <v>387</v>
      </c>
      <c r="GF3" s="89"/>
      <c r="GG3" s="89" t="s">
        <v>318</v>
      </c>
      <c r="GH3" s="80"/>
      <c r="GI3" s="89" t="s">
        <v>309</v>
      </c>
      <c r="GJ3" s="89"/>
      <c r="GK3" s="89" t="s">
        <v>310</v>
      </c>
      <c r="GL3" s="89"/>
      <c r="GM3" s="89" t="s">
        <v>311</v>
      </c>
      <c r="GN3" s="89"/>
      <c r="GO3" s="89" t="s">
        <v>312</v>
      </c>
      <c r="GP3" s="89"/>
      <c r="GQ3" s="89" t="s">
        <v>313</v>
      </c>
      <c r="GR3" s="89"/>
      <c r="GS3" s="89" t="s">
        <v>314</v>
      </c>
      <c r="GT3" s="89"/>
      <c r="GU3" s="89"/>
      <c r="GV3" s="87"/>
      <c r="GW3" s="47" t="s">
        <v>318</v>
      </c>
      <c r="GY3" s="26" t="s">
        <v>387</v>
      </c>
    </row>
    <row r="4" spans="1:207" s="51" customFormat="1" ht="12.75">
      <c r="A4" s="49"/>
      <c r="B4" s="50"/>
      <c r="D4" s="52"/>
      <c r="E4" s="53" t="s">
        <v>394</v>
      </c>
      <c r="F4" s="54" t="s">
        <v>395</v>
      </c>
      <c r="G4" s="55" t="s">
        <v>396</v>
      </c>
      <c r="H4" s="56" t="s">
        <v>397</v>
      </c>
      <c r="N4" s="56"/>
      <c r="O4" s="56" t="s">
        <v>324</v>
      </c>
      <c r="P4" s="56" t="s">
        <v>325</v>
      </c>
      <c r="Q4" s="56" t="s">
        <v>403</v>
      </c>
      <c r="R4" s="56"/>
      <c r="S4" s="57"/>
      <c r="T4" s="40" t="s">
        <v>409</v>
      </c>
      <c r="V4" s="60"/>
      <c r="X4" s="61"/>
      <c r="Y4" s="60"/>
      <c r="AA4" s="61"/>
      <c r="AC4" s="60"/>
      <c r="AD4" s="56" t="s">
        <v>326</v>
      </c>
      <c r="AE4" s="56"/>
      <c r="AF4" s="56"/>
      <c r="AG4" s="93" t="s">
        <v>327</v>
      </c>
      <c r="AH4" s="63" t="s">
        <v>329</v>
      </c>
      <c r="AI4" s="62" t="s">
        <v>327</v>
      </c>
      <c r="AJ4" s="63" t="s">
        <v>329</v>
      </c>
      <c r="AK4" s="62" t="s">
        <v>327</v>
      </c>
      <c r="AL4" s="63" t="s">
        <v>329</v>
      </c>
      <c r="AM4" s="62" t="s">
        <v>327</v>
      </c>
      <c r="AN4" s="63" t="s">
        <v>329</v>
      </c>
      <c r="AO4" s="62" t="s">
        <v>327</v>
      </c>
      <c r="AP4" s="63" t="s">
        <v>329</v>
      </c>
      <c r="AQ4" s="62" t="s">
        <v>327</v>
      </c>
      <c r="AR4" s="63" t="s">
        <v>329</v>
      </c>
      <c r="AS4" s="62" t="s">
        <v>327</v>
      </c>
      <c r="AT4" s="63" t="s">
        <v>329</v>
      </c>
      <c r="AU4" s="62" t="s">
        <v>327</v>
      </c>
      <c r="AV4" s="63" t="s">
        <v>329</v>
      </c>
      <c r="AW4" s="62" t="s">
        <v>327</v>
      </c>
      <c r="AX4" s="63" t="s">
        <v>329</v>
      </c>
      <c r="BD4" s="64"/>
      <c r="BE4" s="62" t="s">
        <v>327</v>
      </c>
      <c r="BF4" s="63" t="s">
        <v>329</v>
      </c>
      <c r="BG4" s="63"/>
      <c r="BH4" s="61" t="s">
        <v>318</v>
      </c>
      <c r="BI4" s="49" t="s">
        <v>326</v>
      </c>
      <c r="BJ4" s="56"/>
      <c r="BK4" s="61"/>
      <c r="BL4" s="65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7" t="s">
        <v>318</v>
      </c>
      <c r="CH4" s="60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C4" s="61" t="s">
        <v>318</v>
      </c>
      <c r="DD4" s="65"/>
      <c r="DE4" s="68"/>
      <c r="DF4" s="68"/>
      <c r="DG4" s="68"/>
      <c r="DH4" s="68"/>
      <c r="DI4" s="68"/>
      <c r="DJ4" s="69" t="s">
        <v>327</v>
      </c>
      <c r="DK4" s="68"/>
      <c r="DL4" s="70" t="s">
        <v>327</v>
      </c>
      <c r="DM4" s="68"/>
      <c r="DN4" s="70" t="s">
        <v>327</v>
      </c>
      <c r="DO4" s="68"/>
      <c r="DP4" s="70" t="s">
        <v>327</v>
      </c>
      <c r="DQ4" s="68"/>
      <c r="DR4" s="70" t="s">
        <v>327</v>
      </c>
      <c r="DS4" s="68"/>
      <c r="DT4" s="70" t="s">
        <v>327</v>
      </c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70" t="s">
        <v>327</v>
      </c>
      <c r="EI4" s="68"/>
      <c r="EJ4" s="65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72"/>
      <c r="FK4" s="71"/>
      <c r="FL4" s="71"/>
      <c r="FM4" s="71"/>
      <c r="FN4" s="73"/>
      <c r="FO4" s="100" t="s">
        <v>76</v>
      </c>
      <c r="FP4" s="101"/>
      <c r="FQ4" s="102" t="s">
        <v>410</v>
      </c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60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3"/>
      <c r="GX4" s="71"/>
      <c r="GY4" s="71"/>
    </row>
    <row r="5" spans="4:203" ht="12.75">
      <c r="D5" s="2"/>
      <c r="E5" s="5"/>
      <c r="F5" s="5"/>
      <c r="G5" s="5"/>
      <c r="H5" s="5"/>
      <c r="N5" s="5"/>
      <c r="O5" s="5"/>
      <c r="P5" s="5"/>
      <c r="Q5" s="5"/>
      <c r="R5" s="5"/>
      <c r="S5" s="5"/>
      <c r="T5" s="34"/>
      <c r="AB5" s="1"/>
      <c r="AD5" s="5"/>
      <c r="AE5" s="5"/>
      <c r="AF5" s="5"/>
      <c r="AG5" s="9"/>
      <c r="AH5" s="20"/>
      <c r="AI5" s="9"/>
      <c r="AJ5" s="20"/>
      <c r="AK5" s="9"/>
      <c r="AL5" s="20"/>
      <c r="AM5" s="9"/>
      <c r="AN5" s="20"/>
      <c r="AO5" s="9"/>
      <c r="AP5" s="20"/>
      <c r="AQ5" s="9"/>
      <c r="AR5" s="20"/>
      <c r="AS5" s="9"/>
      <c r="AT5" s="20"/>
      <c r="AU5" s="9"/>
      <c r="AV5" s="20"/>
      <c r="AW5" s="9"/>
      <c r="AX5" s="20"/>
      <c r="BD5" s="16"/>
      <c r="BE5" s="9"/>
      <c r="BF5" s="20"/>
      <c r="BG5" s="20"/>
      <c r="BM5" s="19"/>
      <c r="BN5" s="19"/>
      <c r="DJ5" s="8"/>
      <c r="DK5" s="12"/>
      <c r="DL5" s="8"/>
      <c r="DM5" s="12"/>
      <c r="DN5" s="8"/>
      <c r="DO5" s="12"/>
      <c r="DP5" s="8"/>
      <c r="DQ5" s="12"/>
      <c r="DR5" s="8"/>
      <c r="DS5" s="12"/>
      <c r="DT5" s="8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8"/>
      <c r="EI5" s="12"/>
      <c r="EJ5" s="104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N5" s="26"/>
      <c r="FO5" s="33"/>
      <c r="FP5" s="33"/>
      <c r="FQ5" s="94"/>
      <c r="GH5" s="1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</row>
    <row r="6" spans="1:207" ht="12.75">
      <c r="A6" s="5">
        <v>200</v>
      </c>
      <c r="B6" s="5" t="s">
        <v>134</v>
      </c>
      <c r="C6" s="1" t="s">
        <v>90</v>
      </c>
      <c r="D6" s="1" t="s">
        <v>91</v>
      </c>
      <c r="E6" s="1" t="s">
        <v>69</v>
      </c>
      <c r="F6" s="1" t="s">
        <v>114</v>
      </c>
      <c r="G6" s="1" t="s">
        <v>74</v>
      </c>
      <c r="H6" s="1" t="s">
        <v>72</v>
      </c>
      <c r="K6" s="1" t="s">
        <v>76</v>
      </c>
      <c r="M6" s="1" t="s">
        <v>75</v>
      </c>
      <c r="O6" s="1" t="s">
        <v>76</v>
      </c>
      <c r="P6" s="1" t="s">
        <v>76</v>
      </c>
      <c r="Q6" s="1" t="s">
        <v>76</v>
      </c>
      <c r="R6" s="1" t="s">
        <v>73</v>
      </c>
      <c r="S6" s="1" t="s">
        <v>76</v>
      </c>
      <c r="T6" s="2">
        <v>36039</v>
      </c>
      <c r="U6" s="1" t="s">
        <v>133</v>
      </c>
      <c r="V6" s="1" t="s">
        <v>117</v>
      </c>
      <c r="Y6" s="1">
        <v>3</v>
      </c>
      <c r="Z6" s="1">
        <v>3</v>
      </c>
      <c r="AA6" s="1">
        <v>3</v>
      </c>
      <c r="AD6" s="1">
        <v>1</v>
      </c>
      <c r="AE6" s="1" t="s">
        <v>413</v>
      </c>
      <c r="AH6" s="13">
        <v>10.95</v>
      </c>
      <c r="AI6" s="16">
        <v>1.7208413</v>
      </c>
      <c r="AJ6" s="13">
        <v>5.23</v>
      </c>
      <c r="AK6" s="16">
        <v>1.166861144</v>
      </c>
      <c r="AL6" s="13">
        <v>8.57</v>
      </c>
      <c r="BE6" s="16">
        <v>0.767676768</v>
      </c>
      <c r="BF6" s="13">
        <v>8.25</v>
      </c>
      <c r="BI6">
        <v>1</v>
      </c>
      <c r="BJ6" t="s">
        <v>413</v>
      </c>
      <c r="BK6"/>
      <c r="BL6" s="13" t="s">
        <v>359</v>
      </c>
      <c r="BM6" s="18">
        <v>99.99708738</v>
      </c>
      <c r="BN6" s="13" t="s">
        <v>358</v>
      </c>
      <c r="BO6" s="19">
        <v>99.99848506</v>
      </c>
      <c r="BP6" s="13" t="s">
        <v>358</v>
      </c>
      <c r="BQ6" s="19">
        <v>99.99770026</v>
      </c>
      <c r="BR6" s="13" t="s">
        <v>359</v>
      </c>
      <c r="BT6" s="13" t="s">
        <v>359</v>
      </c>
      <c r="BV6" s="13" t="s">
        <v>359</v>
      </c>
      <c r="CD6" s="13" t="s">
        <v>358</v>
      </c>
      <c r="CE6" s="19">
        <v>99.99773343</v>
      </c>
      <c r="CH6" s="1" t="s">
        <v>359</v>
      </c>
      <c r="CI6" s="19">
        <v>99.99708738</v>
      </c>
      <c r="CJ6" s="19" t="s">
        <v>358</v>
      </c>
      <c r="CK6" s="19">
        <v>99.99848506</v>
      </c>
      <c r="CL6" s="19" t="s">
        <v>358</v>
      </c>
      <c r="CM6" s="19">
        <v>99.99770026</v>
      </c>
      <c r="CN6" s="19" t="s">
        <v>359</v>
      </c>
      <c r="CP6" s="19" t="s">
        <v>359</v>
      </c>
      <c r="CR6" s="19" t="s">
        <v>359</v>
      </c>
      <c r="CZ6" s="19" t="s">
        <v>358</v>
      </c>
      <c r="DA6" s="19">
        <v>99.99773343</v>
      </c>
      <c r="DD6" s="12">
        <v>2082.8</v>
      </c>
      <c r="DE6" s="12">
        <v>353383</v>
      </c>
      <c r="DF6" s="12">
        <v>8342.7</v>
      </c>
      <c r="DG6" s="12">
        <v>178.3</v>
      </c>
      <c r="DI6" s="12">
        <v>363986.8</v>
      </c>
      <c r="DK6" s="14">
        <v>375949.7</v>
      </c>
      <c r="DM6" s="14">
        <v>345227.8</v>
      </c>
      <c r="DO6" s="14">
        <v>372650.1</v>
      </c>
      <c r="EI6" s="14">
        <v>363986.8</v>
      </c>
      <c r="EJ6" s="12"/>
      <c r="EK6" s="12">
        <v>367504</v>
      </c>
      <c r="EL6" s="12"/>
      <c r="EM6" s="12">
        <v>337157.1</v>
      </c>
      <c r="EN6" s="12"/>
      <c r="EO6" s="12">
        <v>363558.5</v>
      </c>
      <c r="EP6" s="12"/>
      <c r="EQ6" s="12" t="s">
        <v>359</v>
      </c>
      <c r="ER6" s="12"/>
      <c r="ES6" s="12" t="s">
        <v>359</v>
      </c>
      <c r="ET6" s="12" t="s">
        <v>359</v>
      </c>
      <c r="EU6" s="12" t="s">
        <v>359</v>
      </c>
      <c r="EV6" s="12" t="s">
        <v>359</v>
      </c>
      <c r="EW6" s="12" t="s">
        <v>359</v>
      </c>
      <c r="EX6" s="12" t="s">
        <v>359</v>
      </c>
      <c r="EY6" s="12" t="s">
        <v>359</v>
      </c>
      <c r="EZ6" s="12" t="s">
        <v>359</v>
      </c>
      <c r="FA6" s="12" t="s">
        <v>359</v>
      </c>
      <c r="FB6" s="12" t="s">
        <v>359</v>
      </c>
      <c r="FC6" s="12" t="s">
        <v>359</v>
      </c>
      <c r="FD6" s="12" t="s">
        <v>359</v>
      </c>
      <c r="FE6" s="12" t="s">
        <v>359</v>
      </c>
      <c r="FF6" s="12" t="s">
        <v>359</v>
      </c>
      <c r="FG6" s="12" t="s">
        <v>359</v>
      </c>
      <c r="FI6" s="12">
        <v>355465.8</v>
      </c>
      <c r="FJ6" s="26">
        <v>168.3333333</v>
      </c>
      <c r="FK6" s="26">
        <v>15.22</v>
      </c>
      <c r="FM6" s="26">
        <v>185.84</v>
      </c>
      <c r="FN6" s="27">
        <v>211.2380952</v>
      </c>
      <c r="FO6">
        <v>1</v>
      </c>
      <c r="FP6" s="1" t="s">
        <v>413</v>
      </c>
      <c r="FQ6"/>
      <c r="FS6" s="26">
        <v>10.305298523457662</v>
      </c>
      <c r="FT6" s="26">
        <f>AI6</f>
        <v>1.7208413</v>
      </c>
      <c r="FU6" s="26">
        <v>5.0884658403806196</v>
      </c>
      <c r="FV6" s="26">
        <f>AK6</f>
        <v>1.166861144</v>
      </c>
      <c r="FW6" s="26">
        <v>10.6483652352633</v>
      </c>
      <c r="FY6" s="26" t="s">
        <v>359</v>
      </c>
      <c r="GA6" s="26" t="s">
        <v>359</v>
      </c>
      <c r="GC6" s="26" t="s">
        <v>359</v>
      </c>
      <c r="GE6" s="33"/>
      <c r="GF6" s="33"/>
      <c r="GG6" s="33">
        <f aca="true" t="shared" si="0" ref="GG6:GG46">IF(SUM(FS6,FU6,FW6,FY6,GA6,GC6)=0,"",AVERAGE(FS6,FU6,FW6,FY6,GA6,GC6))</f>
        <v>8.680709866367193</v>
      </c>
      <c r="GH6" s="17"/>
      <c r="GI6" s="27">
        <v>353.81541441880427</v>
      </c>
      <c r="GK6" s="27">
        <v>335.88563509823786</v>
      </c>
      <c r="GM6" s="27">
        <v>463.02474346111205</v>
      </c>
      <c r="GO6" s="27" t="s">
        <v>359</v>
      </c>
      <c r="GQ6" s="27" t="s">
        <v>359</v>
      </c>
      <c r="GS6" s="27" t="s">
        <v>359</v>
      </c>
      <c r="GW6" s="33">
        <f aca="true" t="shared" si="1" ref="GW6:GW46">IF(SUM(GI6,GK6,GM6,GO6,GQ6,GS6)=0,"",AVERAGE(GI6,GK6,GM6,GO6,GQ6,GS6))</f>
        <v>384.241930992718</v>
      </c>
      <c r="GX6" s="33"/>
      <c r="GY6" s="33"/>
    </row>
    <row r="7" spans="1:207" ht="12.75">
      <c r="A7" s="5">
        <v>200</v>
      </c>
      <c r="B7" s="5" t="s">
        <v>208</v>
      </c>
      <c r="C7" s="1" t="s">
        <v>90</v>
      </c>
      <c r="D7" s="1" t="s">
        <v>91</v>
      </c>
      <c r="E7" s="1" t="s">
        <v>69</v>
      </c>
      <c r="F7" s="1" t="s">
        <v>114</v>
      </c>
      <c r="G7" s="1" t="s">
        <v>74</v>
      </c>
      <c r="H7" s="1" t="s">
        <v>72</v>
      </c>
      <c r="K7" s="1" t="s">
        <v>76</v>
      </c>
      <c r="M7" s="1" t="s">
        <v>75</v>
      </c>
      <c r="O7" s="1" t="s">
        <v>76</v>
      </c>
      <c r="P7" s="1" t="s">
        <v>76</v>
      </c>
      <c r="Q7" s="1" t="s">
        <v>76</v>
      </c>
      <c r="R7" s="1" t="s">
        <v>73</v>
      </c>
      <c r="S7" s="1" t="s">
        <v>76</v>
      </c>
      <c r="T7" s="2">
        <v>36039</v>
      </c>
      <c r="U7" s="1" t="s">
        <v>207</v>
      </c>
      <c r="V7" s="1" t="s">
        <v>117</v>
      </c>
      <c r="Y7" s="1">
        <v>3</v>
      </c>
      <c r="Z7" s="1">
        <v>3</v>
      </c>
      <c r="AA7" s="1">
        <v>3</v>
      </c>
      <c r="AD7" s="1">
        <v>1</v>
      </c>
      <c r="AE7" s="1" t="s">
        <v>164</v>
      </c>
      <c r="AG7" s="16">
        <v>1.470588235</v>
      </c>
      <c r="AH7" s="13">
        <v>5.44</v>
      </c>
      <c r="AI7" s="16">
        <v>1.062215478</v>
      </c>
      <c r="AJ7" s="13">
        <v>6.59</v>
      </c>
      <c r="AK7" s="16">
        <v>1.391650099</v>
      </c>
      <c r="AL7" s="13">
        <v>5.03</v>
      </c>
      <c r="BE7" s="16">
        <v>1.289566237</v>
      </c>
      <c r="BF7" s="13">
        <v>5.686666667</v>
      </c>
      <c r="BI7">
        <v>1</v>
      </c>
      <c r="BJ7" t="s">
        <v>164</v>
      </c>
      <c r="BK7"/>
      <c r="BL7" s="13" t="s">
        <v>358</v>
      </c>
      <c r="BM7" s="18">
        <v>99.99909945</v>
      </c>
      <c r="BN7" s="13" t="s">
        <v>358</v>
      </c>
      <c r="BO7" s="19">
        <v>99.99887992</v>
      </c>
      <c r="BP7" s="13" t="s">
        <v>358</v>
      </c>
      <c r="BQ7" s="19">
        <v>99.99912099</v>
      </c>
      <c r="BR7" s="13" t="s">
        <v>359</v>
      </c>
      <c r="BT7" s="13" t="s">
        <v>359</v>
      </c>
      <c r="BV7" s="13" t="s">
        <v>359</v>
      </c>
      <c r="CD7" s="13" t="s">
        <v>358</v>
      </c>
      <c r="CE7" s="19">
        <v>99.99903288</v>
      </c>
      <c r="CH7" s="1" t="s">
        <v>358</v>
      </c>
      <c r="CI7" s="19">
        <v>99.99909945</v>
      </c>
      <c r="CJ7" s="19" t="s">
        <v>358</v>
      </c>
      <c r="CK7" s="19">
        <v>99.99887992</v>
      </c>
      <c r="CL7" s="19" t="s">
        <v>358</v>
      </c>
      <c r="CM7" s="19">
        <v>99.99912099</v>
      </c>
      <c r="CN7" s="19" t="s">
        <v>359</v>
      </c>
      <c r="CP7" s="19" t="s">
        <v>359</v>
      </c>
      <c r="CR7" s="19" t="s">
        <v>359</v>
      </c>
      <c r="CZ7" s="19" t="s">
        <v>358</v>
      </c>
      <c r="DA7" s="19">
        <v>99.99903288</v>
      </c>
      <c r="DD7" s="12">
        <v>996.1</v>
      </c>
      <c r="DE7" s="12">
        <v>580365.2</v>
      </c>
      <c r="DF7" s="12">
        <v>6374.2</v>
      </c>
      <c r="DG7" s="12">
        <v>263.6</v>
      </c>
      <c r="DI7" s="12">
        <v>587999.1</v>
      </c>
      <c r="DK7" s="14">
        <v>604075.1</v>
      </c>
      <c r="DM7" s="14">
        <v>588351.1</v>
      </c>
      <c r="DO7" s="14">
        <v>572234.7</v>
      </c>
      <c r="EI7" s="14">
        <v>587999.1</v>
      </c>
      <c r="EJ7" s="12"/>
      <c r="EK7" s="12">
        <v>597275.5</v>
      </c>
      <c r="EL7" s="12"/>
      <c r="EM7" s="12">
        <v>581386.1</v>
      </c>
      <c r="EN7" s="12"/>
      <c r="EO7" s="12">
        <v>566070.9</v>
      </c>
      <c r="EP7" s="12"/>
      <c r="EQ7" s="12" t="s">
        <v>359</v>
      </c>
      <c r="ER7" s="12"/>
      <c r="ES7" s="12" t="s">
        <v>359</v>
      </c>
      <c r="ET7" s="12" t="s">
        <v>359</v>
      </c>
      <c r="EU7" s="12" t="s">
        <v>359</v>
      </c>
      <c r="EV7" s="12" t="s">
        <v>359</v>
      </c>
      <c r="EW7" s="12" t="s">
        <v>359</v>
      </c>
      <c r="EX7" s="12" t="s">
        <v>359</v>
      </c>
      <c r="EY7" s="12" t="s">
        <v>359</v>
      </c>
      <c r="EZ7" s="12" t="s">
        <v>359</v>
      </c>
      <c r="FA7" s="12" t="s">
        <v>359</v>
      </c>
      <c r="FB7" s="12" t="s">
        <v>359</v>
      </c>
      <c r="FC7" s="12" t="s">
        <v>359</v>
      </c>
      <c r="FD7" s="12" t="s">
        <v>359</v>
      </c>
      <c r="FE7" s="12" t="s">
        <v>359</v>
      </c>
      <c r="FF7" s="12" t="s">
        <v>359</v>
      </c>
      <c r="FG7" s="12" t="s">
        <v>359</v>
      </c>
      <c r="FI7" s="12">
        <v>581361.3</v>
      </c>
      <c r="FJ7" s="26">
        <v>52.9</v>
      </c>
      <c r="FK7" s="26">
        <v>15.24333333</v>
      </c>
      <c r="FM7" s="26">
        <v>68.14</v>
      </c>
      <c r="FN7" s="27">
        <v>126.8950688</v>
      </c>
      <c r="FO7">
        <v>1</v>
      </c>
      <c r="FP7" s="1" t="s">
        <v>164</v>
      </c>
      <c r="FQ7"/>
      <c r="FR7" s="26">
        <f>AG7</f>
        <v>1.470588235</v>
      </c>
      <c r="FS7" s="26">
        <v>6.919391870385875</v>
      </c>
      <c r="FT7" s="26">
        <f>AI7</f>
        <v>1.062215478</v>
      </c>
      <c r="FU7" s="26">
        <v>14.368665429952372</v>
      </c>
      <c r="FV7" s="26">
        <f>AK7</f>
        <v>1.391650099</v>
      </c>
      <c r="FW7" s="26">
        <v>20.17590346958195</v>
      </c>
      <c r="FY7" s="26" t="s">
        <v>359</v>
      </c>
      <c r="GA7" s="26" t="s">
        <v>359</v>
      </c>
      <c r="GC7" s="26" t="s">
        <v>359</v>
      </c>
      <c r="GE7" s="33"/>
      <c r="GF7" s="33"/>
      <c r="GG7" s="33">
        <f t="shared" si="0"/>
        <v>13.821320256640066</v>
      </c>
      <c r="GH7" s="17"/>
      <c r="GI7" s="27">
        <v>768.3517706298597</v>
      </c>
      <c r="GK7" s="27">
        <v>1282.8249258860512</v>
      </c>
      <c r="GM7" s="27">
        <v>2295.298514175519</v>
      </c>
      <c r="GO7" s="27" t="s">
        <v>359</v>
      </c>
      <c r="GQ7" s="27" t="s">
        <v>359</v>
      </c>
      <c r="GS7" s="27" t="s">
        <v>359</v>
      </c>
      <c r="GW7" s="33">
        <f t="shared" si="1"/>
        <v>1448.8250702304765</v>
      </c>
      <c r="GX7" s="33"/>
      <c r="GY7" s="33"/>
    </row>
    <row r="8" spans="1:207" ht="12.75">
      <c r="A8" s="5">
        <v>200</v>
      </c>
      <c r="B8" s="5" t="s">
        <v>212</v>
      </c>
      <c r="C8" s="1" t="s">
        <v>90</v>
      </c>
      <c r="D8" s="1" t="s">
        <v>91</v>
      </c>
      <c r="E8" s="1" t="s">
        <v>69</v>
      </c>
      <c r="F8" s="1" t="s">
        <v>114</v>
      </c>
      <c r="G8" s="1" t="s">
        <v>74</v>
      </c>
      <c r="H8" s="1" t="s">
        <v>72</v>
      </c>
      <c r="K8" s="1" t="s">
        <v>76</v>
      </c>
      <c r="M8" s="1" t="s">
        <v>75</v>
      </c>
      <c r="O8" s="1" t="s">
        <v>76</v>
      </c>
      <c r="P8" s="1" t="s">
        <v>76</v>
      </c>
      <c r="Q8" s="1" t="s">
        <v>76</v>
      </c>
      <c r="R8" s="1" t="s">
        <v>73</v>
      </c>
      <c r="S8" s="1" t="s">
        <v>76</v>
      </c>
      <c r="T8" s="2">
        <v>34912</v>
      </c>
      <c r="U8" s="1" t="s">
        <v>213</v>
      </c>
      <c r="V8" s="1" t="s">
        <v>117</v>
      </c>
      <c r="Y8" s="1">
        <v>3</v>
      </c>
      <c r="Z8" s="1">
        <v>3</v>
      </c>
      <c r="AA8" s="1">
        <v>3</v>
      </c>
      <c r="AD8" s="1">
        <v>2</v>
      </c>
      <c r="AE8" s="114" t="s">
        <v>170</v>
      </c>
      <c r="AF8" s="114" t="s">
        <v>421</v>
      </c>
      <c r="AG8" s="16">
        <v>2.5</v>
      </c>
      <c r="AH8" s="13">
        <v>3.627155963</v>
      </c>
      <c r="AJ8" s="13">
        <v>9.356213592</v>
      </c>
      <c r="BE8" s="16">
        <v>0.6984234615741861</v>
      </c>
      <c r="BF8" s="13">
        <v>6.491684778</v>
      </c>
      <c r="BI8">
        <v>2</v>
      </c>
      <c r="BJ8" s="113" t="s">
        <v>170</v>
      </c>
      <c r="BK8"/>
      <c r="BL8" s="13" t="s">
        <v>358</v>
      </c>
      <c r="BM8" s="18">
        <v>99.99889742</v>
      </c>
      <c r="BN8" s="13" t="s">
        <v>359</v>
      </c>
      <c r="BO8" s="19">
        <v>99.99742015</v>
      </c>
      <c r="BP8" s="13" t="s">
        <v>359</v>
      </c>
      <c r="BR8" s="13" t="s">
        <v>359</v>
      </c>
      <c r="BT8" s="13" t="s">
        <v>359</v>
      </c>
      <c r="BV8" s="13" t="s">
        <v>359</v>
      </c>
      <c r="CD8" s="13" t="s">
        <v>359</v>
      </c>
      <c r="CE8" s="19">
        <v>99.9981228</v>
      </c>
      <c r="CH8" s="1" t="s">
        <v>358</v>
      </c>
      <c r="CI8" s="19">
        <v>99.99889742</v>
      </c>
      <c r="CJ8" s="19" t="s">
        <v>359</v>
      </c>
      <c r="CK8" s="19">
        <v>99.99742015</v>
      </c>
      <c r="CL8" s="19" t="s">
        <v>359</v>
      </c>
      <c r="CN8" s="19" t="s">
        <v>359</v>
      </c>
      <c r="CP8" s="19" t="s">
        <v>359</v>
      </c>
      <c r="CR8" s="19" t="s">
        <v>359</v>
      </c>
      <c r="CZ8" s="19" t="s">
        <v>359</v>
      </c>
      <c r="DA8" s="19">
        <v>99.9981228</v>
      </c>
      <c r="DD8" s="12">
        <v>4815.9</v>
      </c>
      <c r="DE8" s="12">
        <v>319576.3</v>
      </c>
      <c r="DF8" s="12">
        <v>19877.5</v>
      </c>
      <c r="DI8" s="12">
        <v>345817.5</v>
      </c>
      <c r="DK8" s="14">
        <v>328970.4</v>
      </c>
      <c r="DM8" s="14">
        <v>362664.6</v>
      </c>
      <c r="DO8" s="14">
        <v>345817.5</v>
      </c>
      <c r="DQ8" s="14">
        <v>345817.5</v>
      </c>
      <c r="EI8" s="14">
        <v>345817.5</v>
      </c>
      <c r="EJ8" s="12"/>
      <c r="EK8" s="12">
        <v>308576.1</v>
      </c>
      <c r="EL8" s="12"/>
      <c r="EM8" s="12">
        <v>340784.3</v>
      </c>
      <c r="EN8" s="12"/>
      <c r="EO8" s="12">
        <v>4239.9</v>
      </c>
      <c r="EP8" s="12"/>
      <c r="EQ8" s="12" t="s">
        <v>359</v>
      </c>
      <c r="ER8" s="12"/>
      <c r="ES8" s="12" t="s">
        <v>359</v>
      </c>
      <c r="ET8" s="12" t="s">
        <v>359</v>
      </c>
      <c r="EU8" s="12" t="s">
        <v>359</v>
      </c>
      <c r="EV8" s="12" t="s">
        <v>359</v>
      </c>
      <c r="EW8" s="12" t="s">
        <v>359</v>
      </c>
      <c r="EX8" s="12" t="s">
        <v>359</v>
      </c>
      <c r="EY8" s="12" t="s">
        <v>359</v>
      </c>
      <c r="EZ8" s="12" t="s">
        <v>359</v>
      </c>
      <c r="FA8" s="12" t="s">
        <v>359</v>
      </c>
      <c r="FB8" s="12" t="s">
        <v>359</v>
      </c>
      <c r="FC8" s="12" t="s">
        <v>359</v>
      </c>
      <c r="FD8" s="12" t="s">
        <v>359</v>
      </c>
      <c r="FE8" s="12" t="s">
        <v>359</v>
      </c>
      <c r="FF8" s="12" t="s">
        <v>359</v>
      </c>
      <c r="FG8" s="12" t="s">
        <v>359</v>
      </c>
      <c r="FI8" s="12">
        <v>324392.2</v>
      </c>
      <c r="FJ8" s="26">
        <v>134</v>
      </c>
      <c r="FK8" s="26">
        <v>43.77333333333334</v>
      </c>
      <c r="FM8" s="26">
        <v>177.88</v>
      </c>
      <c r="FN8" s="27">
        <v>232.087478</v>
      </c>
      <c r="FO8" s="113">
        <v>2</v>
      </c>
      <c r="FP8" s="114" t="s">
        <v>170</v>
      </c>
      <c r="FQ8"/>
      <c r="FR8" s="26">
        <f>AG8</f>
        <v>2.5</v>
      </c>
      <c r="FS8" s="26">
        <v>4.958629111714294</v>
      </c>
      <c r="FU8" s="26">
        <v>11.22776447535989</v>
      </c>
      <c r="FW8" s="26" t="s">
        <v>359</v>
      </c>
      <c r="FY8" s="26" t="s">
        <v>359</v>
      </c>
      <c r="GA8" s="26" t="s">
        <v>359</v>
      </c>
      <c r="GC8" s="26" t="s">
        <v>359</v>
      </c>
      <c r="GE8" s="33"/>
      <c r="GF8" s="33"/>
      <c r="GG8" s="33">
        <f t="shared" si="0"/>
        <v>8.093196793537093</v>
      </c>
      <c r="GH8" s="17"/>
      <c r="GI8" s="27">
        <v>449.7296442653068</v>
      </c>
      <c r="GK8" s="27">
        <v>435.2099724923623</v>
      </c>
      <c r="GM8" s="27">
        <v>0</v>
      </c>
      <c r="GO8" s="27" t="s">
        <v>359</v>
      </c>
      <c r="GQ8" s="27" t="s">
        <v>359</v>
      </c>
      <c r="GS8" s="27" t="s">
        <v>359</v>
      </c>
      <c r="GW8" s="33">
        <f t="shared" si="1"/>
        <v>294.97987225255633</v>
      </c>
      <c r="GX8" s="33"/>
      <c r="GY8" s="33"/>
    </row>
    <row r="9" spans="1:207" ht="12.75">
      <c r="A9" s="5">
        <v>200</v>
      </c>
      <c r="B9" s="5" t="s">
        <v>221</v>
      </c>
      <c r="C9" s="1" t="s">
        <v>90</v>
      </c>
      <c r="D9" s="1" t="s">
        <v>91</v>
      </c>
      <c r="E9" s="1" t="s">
        <v>69</v>
      </c>
      <c r="F9" s="1" t="s">
        <v>114</v>
      </c>
      <c r="G9" s="1" t="s">
        <v>74</v>
      </c>
      <c r="H9" s="1" t="s">
        <v>72</v>
      </c>
      <c r="K9" s="1" t="s">
        <v>76</v>
      </c>
      <c r="M9" s="1" t="s">
        <v>75</v>
      </c>
      <c r="O9" s="1" t="s">
        <v>76</v>
      </c>
      <c r="P9" s="1" t="s">
        <v>76</v>
      </c>
      <c r="Q9" s="1" t="s">
        <v>76</v>
      </c>
      <c r="R9" s="1" t="s">
        <v>73</v>
      </c>
      <c r="S9" s="1" t="s">
        <v>76</v>
      </c>
      <c r="T9" s="2">
        <v>34912</v>
      </c>
      <c r="U9" s="1" t="s">
        <v>222</v>
      </c>
      <c r="V9" s="1" t="s">
        <v>117</v>
      </c>
      <c r="Y9" s="1">
        <v>3</v>
      </c>
      <c r="Z9" s="1">
        <v>3</v>
      </c>
      <c r="AA9" s="1">
        <v>3</v>
      </c>
      <c r="AD9" s="1">
        <v>2</v>
      </c>
      <c r="AE9" s="114" t="s">
        <v>170</v>
      </c>
      <c r="AF9" s="114" t="s">
        <v>421</v>
      </c>
      <c r="AG9" s="16">
        <v>3.803131991</v>
      </c>
      <c r="AH9" s="13">
        <v>1.534079167</v>
      </c>
      <c r="AI9" s="16">
        <v>0.599400599</v>
      </c>
      <c r="AJ9" s="13">
        <v>16.48980667</v>
      </c>
      <c r="BE9" s="16">
        <v>0.872081953</v>
      </c>
      <c r="BF9" s="13">
        <v>9.011942917</v>
      </c>
      <c r="BI9">
        <v>2</v>
      </c>
      <c r="BJ9" s="113" t="s">
        <v>170</v>
      </c>
      <c r="BK9"/>
      <c r="BL9" s="13" t="s">
        <v>358</v>
      </c>
      <c r="BM9" s="18">
        <v>99.9996795</v>
      </c>
      <c r="BN9" s="13" t="s">
        <v>358</v>
      </c>
      <c r="BO9" s="19">
        <v>99.99714289</v>
      </c>
      <c r="BP9" s="13" t="s">
        <v>359</v>
      </c>
      <c r="BR9" s="13" t="s">
        <v>359</v>
      </c>
      <c r="BT9" s="13" t="s">
        <v>359</v>
      </c>
      <c r="BV9" s="13" t="s">
        <v>359</v>
      </c>
      <c r="CD9" s="13" t="s">
        <v>358</v>
      </c>
      <c r="CE9" s="19">
        <v>99.99829288</v>
      </c>
      <c r="CH9" s="1" t="s">
        <v>358</v>
      </c>
      <c r="CI9" s="19">
        <v>99.9996795</v>
      </c>
      <c r="CJ9" s="19" t="s">
        <v>358</v>
      </c>
      <c r="CK9" s="19">
        <v>99.99714289</v>
      </c>
      <c r="CL9" s="19" t="s">
        <v>359</v>
      </c>
      <c r="CN9" s="19" t="s">
        <v>359</v>
      </c>
      <c r="CP9" s="19" t="s">
        <v>359</v>
      </c>
      <c r="CR9" s="19" t="s">
        <v>359</v>
      </c>
      <c r="CZ9" s="19" t="s">
        <v>358</v>
      </c>
      <c r="DA9" s="19">
        <v>99.99829288</v>
      </c>
      <c r="DD9" s="12">
        <v>4649.1</v>
      </c>
      <c r="DE9" s="12">
        <v>507509.6</v>
      </c>
      <c r="DF9" s="12">
        <v>15743.9</v>
      </c>
      <c r="DI9" s="12">
        <v>527902.6</v>
      </c>
      <c r="DK9" s="14">
        <v>478655.9</v>
      </c>
      <c r="DM9" s="14">
        <v>577149.3</v>
      </c>
      <c r="DO9" s="14">
        <v>527902.6</v>
      </c>
      <c r="DQ9" s="14">
        <v>527902.6</v>
      </c>
      <c r="EI9" s="14">
        <v>527902.6</v>
      </c>
      <c r="EJ9" s="12"/>
      <c r="EK9" s="12">
        <v>463522.9</v>
      </c>
      <c r="EL9" s="12"/>
      <c r="EM9" s="12">
        <v>560794.4</v>
      </c>
      <c r="EN9" s="12"/>
      <c r="EO9" s="12" t="s">
        <v>359</v>
      </c>
      <c r="EP9" s="12"/>
      <c r="EQ9" s="12" t="s">
        <v>359</v>
      </c>
      <c r="ER9" s="12"/>
      <c r="ES9" s="12" t="s">
        <v>359</v>
      </c>
      <c r="ET9" s="12" t="s">
        <v>359</v>
      </c>
      <c r="EU9" s="12" t="s">
        <v>359</v>
      </c>
      <c r="EV9" s="12" t="s">
        <v>359</v>
      </c>
      <c r="EW9" s="12" t="s">
        <v>359</v>
      </c>
      <c r="EX9" s="12" t="s">
        <v>359</v>
      </c>
      <c r="EY9" s="12" t="s">
        <v>359</v>
      </c>
      <c r="EZ9" s="12" t="s">
        <v>359</v>
      </c>
      <c r="FA9" s="12" t="s">
        <v>359</v>
      </c>
      <c r="FB9" s="12" t="s">
        <v>359</v>
      </c>
      <c r="FC9" s="12" t="s">
        <v>359</v>
      </c>
      <c r="FD9" s="12" t="s">
        <v>359</v>
      </c>
      <c r="FE9" s="12" t="s">
        <v>359</v>
      </c>
      <c r="FF9" s="12" t="s">
        <v>359</v>
      </c>
      <c r="FG9" s="12" t="s">
        <v>359</v>
      </c>
      <c r="FI9" s="12">
        <v>512158.7</v>
      </c>
      <c r="FJ9" s="26">
        <v>85.6</v>
      </c>
      <c r="FK9" s="26">
        <v>13.4</v>
      </c>
      <c r="FM9" s="26">
        <v>99</v>
      </c>
      <c r="FN9" s="27">
        <v>144.465619</v>
      </c>
      <c r="FO9" s="113">
        <v>2</v>
      </c>
      <c r="FP9" s="114" t="s">
        <v>170</v>
      </c>
      <c r="FQ9"/>
      <c r="FR9" s="26">
        <f>AG9</f>
        <v>3.803131991</v>
      </c>
      <c r="FS9" s="26">
        <v>2.0039622570738516</v>
      </c>
      <c r="FT9" s="26">
        <f>AI9</f>
        <v>0.599400599</v>
      </c>
      <c r="FU9" s="26">
        <v>24.100373770219825</v>
      </c>
      <c r="FW9" s="26" t="s">
        <v>359</v>
      </c>
      <c r="FY9" s="26" t="s">
        <v>359</v>
      </c>
      <c r="GA9" s="26" t="s">
        <v>359</v>
      </c>
      <c r="GC9" s="26" t="s">
        <v>359</v>
      </c>
      <c r="GE9" s="33"/>
      <c r="GF9" s="33"/>
      <c r="GG9" s="33">
        <f t="shared" si="0"/>
        <v>13.052168013646838</v>
      </c>
      <c r="GH9" s="17"/>
      <c r="GI9" s="27">
        <v>625.2612346548009</v>
      </c>
      <c r="GK9" s="27">
        <v>843.5227824715618</v>
      </c>
      <c r="GM9" s="27" t="s">
        <v>359</v>
      </c>
      <c r="GO9" s="27" t="s">
        <v>359</v>
      </c>
      <c r="GQ9" s="27" t="s">
        <v>359</v>
      </c>
      <c r="GS9" s="27" t="s">
        <v>359</v>
      </c>
      <c r="GW9" s="33">
        <f t="shared" si="1"/>
        <v>734.3920085631813</v>
      </c>
      <c r="GX9" s="33"/>
      <c r="GY9" s="33"/>
    </row>
    <row r="10" spans="1:207" ht="12.75">
      <c r="A10" s="5">
        <v>200</v>
      </c>
      <c r="B10" s="5" t="s">
        <v>281</v>
      </c>
      <c r="C10" s="1" t="s">
        <v>90</v>
      </c>
      <c r="D10" s="1" t="s">
        <v>91</v>
      </c>
      <c r="E10" s="1" t="s">
        <v>69</v>
      </c>
      <c r="F10" s="1" t="s">
        <v>114</v>
      </c>
      <c r="G10" s="1" t="s">
        <v>74</v>
      </c>
      <c r="H10" s="1" t="s">
        <v>72</v>
      </c>
      <c r="K10" s="1" t="s">
        <v>76</v>
      </c>
      <c r="M10" s="1" t="s">
        <v>75</v>
      </c>
      <c r="O10" s="1" t="s">
        <v>76</v>
      </c>
      <c r="P10" s="1" t="s">
        <v>76</v>
      </c>
      <c r="Q10" s="1" t="s">
        <v>76</v>
      </c>
      <c r="R10" s="1" t="s">
        <v>73</v>
      </c>
      <c r="S10" s="1" t="s">
        <v>76</v>
      </c>
      <c r="T10" s="2">
        <v>33837</v>
      </c>
      <c r="U10" s="1" t="s">
        <v>282</v>
      </c>
      <c r="V10" s="1" t="s">
        <v>117</v>
      </c>
      <c r="Y10" s="1">
        <v>3</v>
      </c>
      <c r="Z10" s="1">
        <v>3</v>
      </c>
      <c r="AA10" s="1">
        <v>3</v>
      </c>
      <c r="AD10" s="1">
        <v>3</v>
      </c>
      <c r="AE10" s="114" t="s">
        <v>170</v>
      </c>
      <c r="AF10" s="114" t="s">
        <v>421</v>
      </c>
      <c r="AH10" s="13">
        <v>58.81068503</v>
      </c>
      <c r="AJ10" s="13">
        <v>95.4166787</v>
      </c>
      <c r="AL10" s="13">
        <v>101.530582</v>
      </c>
      <c r="AN10" s="13">
        <v>98.86258963</v>
      </c>
      <c r="BF10" s="13">
        <v>88.65513384</v>
      </c>
      <c r="BI10">
        <v>3</v>
      </c>
      <c r="BJ10" s="113" t="s">
        <v>170</v>
      </c>
      <c r="BK10"/>
      <c r="BL10" s="13" t="s">
        <v>358</v>
      </c>
      <c r="BM10" s="18">
        <v>99.98378729</v>
      </c>
      <c r="BN10" s="13" t="s">
        <v>358</v>
      </c>
      <c r="BO10" s="19">
        <v>99.97829555</v>
      </c>
      <c r="BP10" s="13" t="s">
        <v>358</v>
      </c>
      <c r="BQ10" s="19">
        <v>99.96629696</v>
      </c>
      <c r="BR10" s="13" t="s">
        <v>358</v>
      </c>
      <c r="BS10" s="19">
        <v>99.97770762</v>
      </c>
      <c r="BT10" s="13" t="s">
        <v>359</v>
      </c>
      <c r="BV10" s="13" t="s">
        <v>359</v>
      </c>
      <c r="CD10" s="13" t="s">
        <v>358</v>
      </c>
      <c r="CE10" s="19">
        <v>99.97647541</v>
      </c>
      <c r="CH10" s="1" t="s">
        <v>358</v>
      </c>
      <c r="CI10" s="19">
        <v>99.98378729</v>
      </c>
      <c r="CJ10" s="19" t="s">
        <v>358</v>
      </c>
      <c r="CK10" s="19">
        <v>99.97829555</v>
      </c>
      <c r="CL10" s="19" t="s">
        <v>358</v>
      </c>
      <c r="CM10" s="19">
        <v>99.96629696</v>
      </c>
      <c r="CN10" s="19" t="s">
        <v>358</v>
      </c>
      <c r="CO10" s="19">
        <v>99.97770762</v>
      </c>
      <c r="CP10" s="19" t="s">
        <v>359</v>
      </c>
      <c r="CR10" s="19" t="s">
        <v>359</v>
      </c>
      <c r="CZ10" s="19" t="s">
        <v>358</v>
      </c>
      <c r="DA10" s="19">
        <v>99.97647541</v>
      </c>
      <c r="DD10" s="12">
        <v>5320.1</v>
      </c>
      <c r="DE10" s="12">
        <v>386736.9</v>
      </c>
      <c r="DF10" s="12">
        <v>15632.8</v>
      </c>
      <c r="DG10" s="12">
        <v>169.1</v>
      </c>
      <c r="DI10" s="12">
        <v>407858.9</v>
      </c>
      <c r="DJ10" s="14">
        <v>5.4</v>
      </c>
      <c r="DK10" s="14">
        <v>383450.7</v>
      </c>
      <c r="DL10" s="14">
        <v>5.5</v>
      </c>
      <c r="DM10" s="14">
        <v>465204.2</v>
      </c>
      <c r="DN10" s="14">
        <v>6.1</v>
      </c>
      <c r="DO10" s="14">
        <v>320820.6</v>
      </c>
      <c r="DP10" s="14">
        <v>4</v>
      </c>
      <c r="DQ10" s="14">
        <v>461959.9</v>
      </c>
      <c r="EH10" s="14">
        <v>7.6</v>
      </c>
      <c r="EI10" s="14">
        <v>407858.9</v>
      </c>
      <c r="EJ10" s="12">
        <v>0.3359738380340105</v>
      </c>
      <c r="EK10" s="12">
        <v>370109.8</v>
      </c>
      <c r="EL10" s="12"/>
      <c r="EM10" s="12">
        <v>447351.9</v>
      </c>
      <c r="EN10" s="12"/>
      <c r="EO10" s="12">
        <v>305588.8</v>
      </c>
      <c r="EP10" s="12"/>
      <c r="EQ10" s="12">
        <v>445177.4</v>
      </c>
      <c r="ER10" s="12"/>
      <c r="ES10" s="12" t="s">
        <v>359</v>
      </c>
      <c r="ET10" s="12" t="s">
        <v>359</v>
      </c>
      <c r="EU10" s="12" t="s">
        <v>359</v>
      </c>
      <c r="EV10" s="12" t="s">
        <v>359</v>
      </c>
      <c r="EW10" s="12" t="s">
        <v>359</v>
      </c>
      <c r="EX10" s="12" t="s">
        <v>359</v>
      </c>
      <c r="EY10" s="12" t="s">
        <v>359</v>
      </c>
      <c r="EZ10" s="12" t="s">
        <v>359</v>
      </c>
      <c r="FA10" s="12" t="s">
        <v>359</v>
      </c>
      <c r="FB10" s="12" t="s">
        <v>359</v>
      </c>
      <c r="FC10" s="12" t="s">
        <v>359</v>
      </c>
      <c r="FD10" s="12" t="s">
        <v>359</v>
      </c>
      <c r="FE10" s="12" t="s">
        <v>359</v>
      </c>
      <c r="FF10" s="12" t="s">
        <v>359</v>
      </c>
      <c r="FG10" s="12" t="s">
        <v>359</v>
      </c>
      <c r="FI10" s="12">
        <v>392057</v>
      </c>
      <c r="FJ10" s="26">
        <v>104.3</v>
      </c>
      <c r="FK10" s="26">
        <v>14.9</v>
      </c>
      <c r="FM10" s="26">
        <v>119.2</v>
      </c>
      <c r="FN10" s="27">
        <v>175.2426964</v>
      </c>
      <c r="FO10" s="113">
        <v>3</v>
      </c>
      <c r="FP10" s="114" t="s">
        <v>170</v>
      </c>
      <c r="FQ10"/>
      <c r="FS10" s="26">
        <v>83.94808097281083</v>
      </c>
      <c r="FU10" s="26">
        <v>136.78617107869727</v>
      </c>
      <c r="FW10" s="26">
        <v>150.5899447214729</v>
      </c>
      <c r="FY10" s="26">
        <v>133.23852260551845</v>
      </c>
      <c r="GA10" s="26" t="s">
        <v>359</v>
      </c>
      <c r="GC10" s="26" t="s">
        <v>359</v>
      </c>
      <c r="GE10" s="33"/>
      <c r="GF10" s="33"/>
      <c r="GG10" s="33">
        <f t="shared" si="0"/>
        <v>126.14067984462486</v>
      </c>
      <c r="GH10" s="17">
        <v>0.3359738380340105</v>
      </c>
      <c r="GI10" s="27">
        <v>517.7917878799129</v>
      </c>
      <c r="GK10" s="27">
        <v>630.2217797672287</v>
      </c>
      <c r="GM10" s="27">
        <v>446.81412929351785</v>
      </c>
      <c r="GO10" s="27">
        <v>597.686396004113</v>
      </c>
      <c r="GQ10" s="27" t="s">
        <v>359</v>
      </c>
      <c r="GS10" s="27" t="s">
        <v>359</v>
      </c>
      <c r="GW10" s="33">
        <f t="shared" si="1"/>
        <v>548.1285232361931</v>
      </c>
      <c r="GX10" s="33"/>
      <c r="GY10" s="33"/>
    </row>
    <row r="11" spans="1:207" ht="12.75">
      <c r="A11" s="5">
        <v>201</v>
      </c>
      <c r="B11" s="5" t="s">
        <v>132</v>
      </c>
      <c r="C11" s="1" t="s">
        <v>90</v>
      </c>
      <c r="D11" s="1" t="s">
        <v>91</v>
      </c>
      <c r="E11" s="1" t="s">
        <v>69</v>
      </c>
      <c r="F11" s="1" t="s">
        <v>114</v>
      </c>
      <c r="G11" s="1" t="s">
        <v>74</v>
      </c>
      <c r="H11" s="1" t="s">
        <v>72</v>
      </c>
      <c r="K11" s="1" t="s">
        <v>76</v>
      </c>
      <c r="M11" s="1" t="s">
        <v>75</v>
      </c>
      <c r="O11" s="1" t="s">
        <v>76</v>
      </c>
      <c r="P11" s="1" t="s">
        <v>76</v>
      </c>
      <c r="Q11" s="1" t="s">
        <v>76</v>
      </c>
      <c r="R11" s="1" t="s">
        <v>73</v>
      </c>
      <c r="S11" s="1" t="s">
        <v>76</v>
      </c>
      <c r="T11" s="2">
        <v>35947</v>
      </c>
      <c r="U11" s="1" t="s">
        <v>133</v>
      </c>
      <c r="V11" s="1" t="s">
        <v>117</v>
      </c>
      <c r="Y11" s="1">
        <v>3</v>
      </c>
      <c r="Z11" s="1">
        <v>3</v>
      </c>
      <c r="AA11" s="1">
        <v>3</v>
      </c>
      <c r="AD11" s="1">
        <v>1</v>
      </c>
      <c r="AE11" s="1" t="s">
        <v>413</v>
      </c>
      <c r="AH11" s="13">
        <v>6.02</v>
      </c>
      <c r="AJ11" s="13">
        <v>5.78</v>
      </c>
      <c r="AL11" s="13">
        <v>9.24</v>
      </c>
      <c r="BF11" s="13">
        <v>7.013333333</v>
      </c>
      <c r="BI11">
        <v>1</v>
      </c>
      <c r="BJ11" t="s">
        <v>413</v>
      </c>
      <c r="BK11"/>
      <c r="BL11" s="13" t="s">
        <v>359</v>
      </c>
      <c r="BM11" s="18">
        <v>99.99796915</v>
      </c>
      <c r="BN11" s="13" t="s">
        <v>359</v>
      </c>
      <c r="BO11" s="19">
        <v>99.99812788</v>
      </c>
      <c r="BP11" s="13" t="s">
        <v>359</v>
      </c>
      <c r="BQ11" s="19">
        <v>99.99745726</v>
      </c>
      <c r="BR11" s="13" t="s">
        <v>359</v>
      </c>
      <c r="BT11" s="13" t="s">
        <v>359</v>
      </c>
      <c r="BV11" s="13" t="s">
        <v>359</v>
      </c>
      <c r="CD11" s="13" t="s">
        <v>359</v>
      </c>
      <c r="CE11" s="19">
        <v>99.99781064</v>
      </c>
      <c r="CH11" s="1" t="s">
        <v>359</v>
      </c>
      <c r="CI11" s="19">
        <v>99.99796915</v>
      </c>
      <c r="CJ11" s="19" t="s">
        <v>359</v>
      </c>
      <c r="CK11" s="19">
        <v>99.99812788</v>
      </c>
      <c r="CL11" s="19" t="s">
        <v>359</v>
      </c>
      <c r="CM11" s="19">
        <v>99.99745726</v>
      </c>
      <c r="CN11" s="19" t="s">
        <v>359</v>
      </c>
      <c r="CP11" s="19" t="s">
        <v>359</v>
      </c>
      <c r="CR11" s="19" t="s">
        <v>359</v>
      </c>
      <c r="CZ11" s="19" t="s">
        <v>359</v>
      </c>
      <c r="DA11" s="19">
        <v>99.99781064</v>
      </c>
      <c r="DD11" s="12">
        <v>8097.4</v>
      </c>
      <c r="DE11" s="12">
        <v>300916.8</v>
      </c>
      <c r="DF11" s="12">
        <v>11030.2</v>
      </c>
      <c r="DG11" s="12">
        <v>292.2</v>
      </c>
      <c r="DI11" s="12">
        <v>320336.6</v>
      </c>
      <c r="DK11" s="14">
        <v>296428.3</v>
      </c>
      <c r="DM11" s="14">
        <v>308741.6</v>
      </c>
      <c r="DO11" s="14">
        <v>363387.8</v>
      </c>
      <c r="EI11" s="14">
        <v>320336.6</v>
      </c>
      <c r="EJ11" s="12"/>
      <c r="EK11" s="12">
        <v>292811.8</v>
      </c>
      <c r="EL11" s="12"/>
      <c r="EM11" s="12">
        <v>294896</v>
      </c>
      <c r="EN11" s="12"/>
      <c r="EO11" s="12">
        <v>346788.7</v>
      </c>
      <c r="EP11" s="12"/>
      <c r="EQ11" s="12" t="s">
        <v>359</v>
      </c>
      <c r="ER11" s="12"/>
      <c r="ES11" s="12" t="s">
        <v>359</v>
      </c>
      <c r="ET11" s="12" t="s">
        <v>359</v>
      </c>
      <c r="EU11" s="12" t="s">
        <v>359</v>
      </c>
      <c r="EV11" s="12" t="s">
        <v>359</v>
      </c>
      <c r="EW11" s="12" t="s">
        <v>359</v>
      </c>
      <c r="EX11" s="12" t="s">
        <v>359</v>
      </c>
      <c r="EY11" s="12" t="s">
        <v>359</v>
      </c>
      <c r="EZ11" s="12" t="s">
        <v>359</v>
      </c>
      <c r="FA11" s="12" t="s">
        <v>359</v>
      </c>
      <c r="FB11" s="12" t="s">
        <v>359</v>
      </c>
      <c r="FC11" s="12" t="s">
        <v>359</v>
      </c>
      <c r="FD11" s="12" t="s">
        <v>359</v>
      </c>
      <c r="FE11" s="12" t="s">
        <v>359</v>
      </c>
      <c r="FF11" s="12" t="s">
        <v>359</v>
      </c>
      <c r="FG11" s="12" t="s">
        <v>359</v>
      </c>
      <c r="FI11" s="12">
        <v>309014.2</v>
      </c>
      <c r="FJ11" s="26">
        <v>149.3333333</v>
      </c>
      <c r="FK11" s="26">
        <v>27.6</v>
      </c>
      <c r="FM11" s="26">
        <v>176.93</v>
      </c>
      <c r="FN11" s="27">
        <v>274.6688801</v>
      </c>
      <c r="FO11">
        <v>1</v>
      </c>
      <c r="FP11" s="1" t="s">
        <v>413</v>
      </c>
      <c r="FQ11"/>
      <c r="FS11" s="26">
        <v>8.583422219646774</v>
      </c>
      <c r="FU11" s="26">
        <v>8.953326591251814</v>
      </c>
      <c r="FW11" s="26">
        <v>13.474274251067987</v>
      </c>
      <c r="FY11" s="26" t="s">
        <v>359</v>
      </c>
      <c r="GA11" s="26" t="s">
        <v>359</v>
      </c>
      <c r="GC11" s="26" t="s">
        <v>359</v>
      </c>
      <c r="GE11" s="33"/>
      <c r="GF11" s="33"/>
      <c r="GG11" s="33">
        <f t="shared" si="0"/>
        <v>10.337007687322192</v>
      </c>
      <c r="GH11" s="16"/>
      <c r="GI11" s="27">
        <v>422.6517083811864</v>
      </c>
      <c r="GK11" s="27">
        <v>478.2453363696892</v>
      </c>
      <c r="GM11" s="27">
        <v>529.9116013077069</v>
      </c>
      <c r="GO11" s="27" t="s">
        <v>359</v>
      </c>
      <c r="GQ11" s="27" t="s">
        <v>359</v>
      </c>
      <c r="GS11" s="27" t="s">
        <v>359</v>
      </c>
      <c r="GW11" s="33">
        <f t="shared" si="1"/>
        <v>476.93621535286076</v>
      </c>
      <c r="GX11" s="33"/>
      <c r="GY11" s="33"/>
    </row>
    <row r="12" spans="1:207" ht="12.75">
      <c r="A12" s="5">
        <v>201</v>
      </c>
      <c r="B12" s="5" t="s">
        <v>206</v>
      </c>
      <c r="C12" s="1" t="s">
        <v>90</v>
      </c>
      <c r="D12" s="1" t="s">
        <v>91</v>
      </c>
      <c r="E12" s="1" t="s">
        <v>69</v>
      </c>
      <c r="F12" s="1" t="s">
        <v>114</v>
      </c>
      <c r="G12" s="1" t="s">
        <v>74</v>
      </c>
      <c r="H12" s="1" t="s">
        <v>72</v>
      </c>
      <c r="K12" s="1" t="s">
        <v>76</v>
      </c>
      <c r="M12" s="1" t="s">
        <v>75</v>
      </c>
      <c r="O12" s="1" t="s">
        <v>76</v>
      </c>
      <c r="P12" s="1" t="s">
        <v>76</v>
      </c>
      <c r="Q12" s="1" t="s">
        <v>76</v>
      </c>
      <c r="R12" s="1" t="s">
        <v>73</v>
      </c>
      <c r="S12" s="1" t="s">
        <v>76</v>
      </c>
      <c r="T12" s="2">
        <v>36069</v>
      </c>
      <c r="U12" s="1" t="s">
        <v>207</v>
      </c>
      <c r="V12" s="1" t="s">
        <v>117</v>
      </c>
      <c r="Y12" s="1">
        <v>3</v>
      </c>
      <c r="Z12" s="1">
        <v>3</v>
      </c>
      <c r="AA12" s="1">
        <v>3</v>
      </c>
      <c r="AD12" s="1">
        <v>1</v>
      </c>
      <c r="AE12" s="1" t="s">
        <v>164</v>
      </c>
      <c r="AG12" s="16">
        <v>0.707964602</v>
      </c>
      <c r="AH12" s="13">
        <v>5.65</v>
      </c>
      <c r="AI12" s="16">
        <v>0.815660685</v>
      </c>
      <c r="AJ12" s="13">
        <v>6.13</v>
      </c>
      <c r="AK12" s="16">
        <v>0.930232558</v>
      </c>
      <c r="AL12" s="13">
        <v>4.3</v>
      </c>
      <c r="BE12" s="16">
        <v>0.808457711</v>
      </c>
      <c r="BF12" s="13">
        <v>5.36</v>
      </c>
      <c r="BI12">
        <v>1</v>
      </c>
      <c r="BJ12" t="s">
        <v>164</v>
      </c>
      <c r="BK12"/>
      <c r="BL12" s="13" t="s">
        <v>358</v>
      </c>
      <c r="BM12" s="18">
        <v>99.99890962</v>
      </c>
      <c r="BN12" s="13" t="s">
        <v>358</v>
      </c>
      <c r="BO12" s="19">
        <v>99.9988987</v>
      </c>
      <c r="BP12" s="13" t="s">
        <v>358</v>
      </c>
      <c r="BQ12" s="19">
        <v>99.99913898</v>
      </c>
      <c r="BR12" s="13" t="s">
        <v>359</v>
      </c>
      <c r="BT12" s="13" t="s">
        <v>359</v>
      </c>
      <c r="BV12" s="13" t="s">
        <v>359</v>
      </c>
      <c r="CD12" s="13" t="s">
        <v>358</v>
      </c>
      <c r="CE12" s="19">
        <v>99.99897644</v>
      </c>
      <c r="CH12" s="1" t="s">
        <v>358</v>
      </c>
      <c r="CI12" s="19">
        <v>99.99890962</v>
      </c>
      <c r="CJ12" s="19" t="s">
        <v>358</v>
      </c>
      <c r="CK12" s="19">
        <v>99.9988987</v>
      </c>
      <c r="CL12" s="19" t="s">
        <v>358</v>
      </c>
      <c r="CM12" s="19">
        <v>99.99913898</v>
      </c>
      <c r="CN12" s="19" t="s">
        <v>359</v>
      </c>
      <c r="CP12" s="19" t="s">
        <v>359</v>
      </c>
      <c r="CR12" s="19" t="s">
        <v>359</v>
      </c>
      <c r="CZ12" s="19" t="s">
        <v>358</v>
      </c>
      <c r="DA12" s="19">
        <v>99.99897644</v>
      </c>
      <c r="DD12" s="12">
        <v>15392.7</v>
      </c>
      <c r="DE12" s="12">
        <v>492652.1</v>
      </c>
      <c r="DF12" s="12">
        <v>15194.6</v>
      </c>
      <c r="DG12" s="12">
        <v>424.1</v>
      </c>
      <c r="DI12" s="12">
        <v>523663.5</v>
      </c>
      <c r="DK12" s="14">
        <v>518167.6</v>
      </c>
      <c r="DM12" s="14">
        <v>556615.2</v>
      </c>
      <c r="DO12" s="14">
        <v>499405.1</v>
      </c>
      <c r="EI12" s="14">
        <v>523663.5</v>
      </c>
      <c r="EJ12" s="12"/>
      <c r="EK12" s="12">
        <v>503263.8</v>
      </c>
      <c r="EL12" s="12"/>
      <c r="EM12" s="12">
        <v>538415.3</v>
      </c>
      <c r="EN12" s="12"/>
      <c r="EO12" s="12">
        <v>485416.6</v>
      </c>
      <c r="EP12" s="12"/>
      <c r="EQ12" s="12" t="s">
        <v>359</v>
      </c>
      <c r="ER12" s="12"/>
      <c r="ES12" s="12" t="s">
        <v>359</v>
      </c>
      <c r="ET12" s="12" t="s">
        <v>359</v>
      </c>
      <c r="EU12" s="12" t="s">
        <v>359</v>
      </c>
      <c r="EV12" s="12" t="s">
        <v>359</v>
      </c>
      <c r="EW12" s="12" t="s">
        <v>359</v>
      </c>
      <c r="EX12" s="12" t="s">
        <v>359</v>
      </c>
      <c r="EY12" s="12" t="s">
        <v>359</v>
      </c>
      <c r="EZ12" s="12" t="s">
        <v>359</v>
      </c>
      <c r="FA12" s="12" t="s">
        <v>359</v>
      </c>
      <c r="FB12" s="12" t="s">
        <v>359</v>
      </c>
      <c r="FC12" s="12" t="s">
        <v>359</v>
      </c>
      <c r="FD12" s="12" t="s">
        <v>359</v>
      </c>
      <c r="FE12" s="12" t="s">
        <v>359</v>
      </c>
      <c r="FF12" s="12" t="s">
        <v>359</v>
      </c>
      <c r="FG12" s="12" t="s">
        <v>359</v>
      </c>
      <c r="FI12" s="12">
        <v>508044.8</v>
      </c>
      <c r="FJ12" s="26">
        <v>121</v>
      </c>
      <c r="FK12" s="26">
        <v>21.46666667</v>
      </c>
      <c r="FM12" s="26">
        <v>142.47</v>
      </c>
      <c r="FN12" s="27">
        <v>170.4985185</v>
      </c>
      <c r="FO12">
        <v>1</v>
      </c>
      <c r="FP12" s="1" t="s">
        <v>164</v>
      </c>
      <c r="FQ12"/>
      <c r="FR12" s="26">
        <f>AG12</f>
        <v>0.707964602</v>
      </c>
      <c r="FS12" s="26">
        <v>7.618646305159609</v>
      </c>
      <c r="FT12" s="26">
        <f>AI12</f>
        <v>0.815660685</v>
      </c>
      <c r="FU12" s="26">
        <v>6.063196306827185</v>
      </c>
      <c r="FV12" s="26">
        <f>AK12</f>
        <v>0.930232558</v>
      </c>
      <c r="FW12" s="26">
        <v>4.741209954906772</v>
      </c>
      <c r="FY12" s="26" t="s">
        <v>359</v>
      </c>
      <c r="GA12" s="26" t="s">
        <v>359</v>
      </c>
      <c r="GC12" s="26" t="s">
        <v>359</v>
      </c>
      <c r="GE12" s="33"/>
      <c r="GF12" s="33"/>
      <c r="GG12" s="33">
        <f t="shared" si="0"/>
        <v>6.141017522297855</v>
      </c>
      <c r="GH12" s="16"/>
      <c r="GI12" s="27">
        <v>698.7147879824854</v>
      </c>
      <c r="GK12" s="27">
        <v>550.5490154196257</v>
      </c>
      <c r="GM12" s="27">
        <v>550.6503861577212</v>
      </c>
      <c r="GO12" s="27" t="s">
        <v>359</v>
      </c>
      <c r="GQ12" s="27" t="s">
        <v>359</v>
      </c>
      <c r="GS12" s="27" t="s">
        <v>359</v>
      </c>
      <c r="GW12" s="33">
        <f t="shared" si="1"/>
        <v>599.971396519944</v>
      </c>
      <c r="GX12" s="33"/>
      <c r="GY12" s="33"/>
    </row>
    <row r="13" spans="1:207" ht="12.75">
      <c r="A13" s="5">
        <v>201</v>
      </c>
      <c r="B13" s="5" t="s">
        <v>283</v>
      </c>
      <c r="C13" s="1" t="s">
        <v>90</v>
      </c>
      <c r="D13" s="1" t="s">
        <v>91</v>
      </c>
      <c r="E13" s="1" t="s">
        <v>69</v>
      </c>
      <c r="F13" s="1" t="s">
        <v>114</v>
      </c>
      <c r="G13" s="1" t="s">
        <v>74</v>
      </c>
      <c r="H13" s="1" t="s">
        <v>72</v>
      </c>
      <c r="K13" s="1" t="s">
        <v>76</v>
      </c>
      <c r="M13" s="1" t="s">
        <v>75</v>
      </c>
      <c r="O13" s="1" t="s">
        <v>76</v>
      </c>
      <c r="P13" s="1" t="s">
        <v>76</v>
      </c>
      <c r="Q13" s="1" t="s">
        <v>76</v>
      </c>
      <c r="R13" s="1" t="s">
        <v>73</v>
      </c>
      <c r="S13" s="1" t="s">
        <v>76</v>
      </c>
      <c r="T13" s="2">
        <v>33837</v>
      </c>
      <c r="U13" s="1" t="s">
        <v>282</v>
      </c>
      <c r="V13" s="1" t="s">
        <v>117</v>
      </c>
      <c r="Y13" s="1">
        <v>3</v>
      </c>
      <c r="Z13" s="1">
        <v>3</v>
      </c>
      <c r="AA13" s="1">
        <v>3</v>
      </c>
      <c r="AD13" s="1">
        <v>2</v>
      </c>
      <c r="AE13" s="114" t="s">
        <v>170</v>
      </c>
      <c r="AF13" s="115" t="s">
        <v>422</v>
      </c>
      <c r="AH13" s="13">
        <v>177.3340645</v>
      </c>
      <c r="AJ13" s="13">
        <v>69.65071802</v>
      </c>
      <c r="AL13" s="13">
        <v>70.50405295</v>
      </c>
      <c r="BF13" s="13">
        <v>96.79791042</v>
      </c>
      <c r="BI13">
        <v>2</v>
      </c>
      <c r="BJ13" s="113" t="s">
        <v>170</v>
      </c>
      <c r="BK13" t="s">
        <v>384</v>
      </c>
      <c r="BL13" s="13" t="s">
        <v>359</v>
      </c>
      <c r="BM13" s="18">
        <v>99.94359935</v>
      </c>
      <c r="BN13" s="13" t="s">
        <v>359</v>
      </c>
      <c r="BO13" s="19">
        <v>99.97746479</v>
      </c>
      <c r="BP13" s="13" t="s">
        <v>359</v>
      </c>
      <c r="BQ13" s="19">
        <v>99.9746749</v>
      </c>
      <c r="BR13" s="13" t="s">
        <v>359</v>
      </c>
      <c r="BT13" s="13" t="s">
        <v>359</v>
      </c>
      <c r="BV13" s="13" t="s">
        <v>359</v>
      </c>
      <c r="CD13" s="13" t="s">
        <v>359</v>
      </c>
      <c r="CE13" s="19">
        <v>99.96971859</v>
      </c>
      <c r="CH13" s="1" t="s">
        <v>359</v>
      </c>
      <c r="CI13" s="19">
        <v>99.94359935</v>
      </c>
      <c r="CJ13" s="19" t="s">
        <v>359</v>
      </c>
      <c r="CK13" s="19">
        <v>99.97746479</v>
      </c>
      <c r="CL13" s="19" t="s">
        <v>359</v>
      </c>
      <c r="CM13" s="19">
        <v>99.9746749</v>
      </c>
      <c r="CN13" s="19" t="s">
        <v>359</v>
      </c>
      <c r="CO13" s="19">
        <v>99.98149918</v>
      </c>
      <c r="CP13" s="19" t="s">
        <v>359</v>
      </c>
      <c r="CR13" s="19" t="s">
        <v>359</v>
      </c>
      <c r="CZ13" s="19" t="s">
        <v>359</v>
      </c>
      <c r="DA13" s="19">
        <v>99.96971859</v>
      </c>
      <c r="DD13" s="12">
        <v>6255.4</v>
      </c>
      <c r="DE13" s="12">
        <v>296611.3</v>
      </c>
      <c r="DF13" s="12">
        <v>16422.1</v>
      </c>
      <c r="DG13" s="12">
        <v>372.4</v>
      </c>
      <c r="DI13" s="12">
        <v>319661.2</v>
      </c>
      <c r="DK13" s="14">
        <v>314418.5</v>
      </c>
      <c r="DM13" s="14">
        <v>309075.1</v>
      </c>
      <c r="DO13" s="14">
        <v>278395.9</v>
      </c>
      <c r="DQ13" s="14">
        <v>376755.3</v>
      </c>
      <c r="EI13" s="14">
        <v>319661.2</v>
      </c>
      <c r="EJ13" s="12">
        <v>0.8604760604129364</v>
      </c>
      <c r="EK13" s="12">
        <v>296559</v>
      </c>
      <c r="EL13" s="12"/>
      <c r="EM13" s="12">
        <v>292089.9</v>
      </c>
      <c r="EN13" s="12"/>
      <c r="EO13" s="12">
        <v>262045.3</v>
      </c>
      <c r="EP13" s="12"/>
      <c r="EQ13" s="12">
        <v>360772.7</v>
      </c>
      <c r="ER13" s="12"/>
      <c r="ES13" s="12" t="s">
        <v>359</v>
      </c>
      <c r="ET13" s="12" t="s">
        <v>359</v>
      </c>
      <c r="EU13" s="12" t="s">
        <v>359</v>
      </c>
      <c r="EV13" s="12" t="s">
        <v>359</v>
      </c>
      <c r="EW13" s="12" t="s">
        <v>359</v>
      </c>
      <c r="EX13" s="12" t="s">
        <v>359</v>
      </c>
      <c r="EY13" s="12" t="s">
        <v>359</v>
      </c>
      <c r="EZ13" s="12" t="s">
        <v>359</v>
      </c>
      <c r="FA13" s="12" t="s">
        <v>359</v>
      </c>
      <c r="FB13" s="12" t="s">
        <v>359</v>
      </c>
      <c r="FC13" s="12" t="s">
        <v>359</v>
      </c>
      <c r="FD13" s="12" t="s">
        <v>359</v>
      </c>
      <c r="FE13" s="12" t="s">
        <v>359</v>
      </c>
      <c r="FF13" s="12" t="s">
        <v>359</v>
      </c>
      <c r="FG13" s="12" t="s">
        <v>359</v>
      </c>
      <c r="FI13" s="12">
        <v>302866.7</v>
      </c>
      <c r="FJ13" s="26">
        <v>119.775</v>
      </c>
      <c r="FK13" s="26">
        <v>30.1625</v>
      </c>
      <c r="FM13" s="26">
        <v>149.94</v>
      </c>
      <c r="FN13" s="27">
        <v>197.3812827</v>
      </c>
      <c r="FO13">
        <v>2</v>
      </c>
      <c r="FP13" s="114" t="s">
        <v>170</v>
      </c>
      <c r="FQ13" t="s">
        <v>385</v>
      </c>
      <c r="FS13" s="26">
        <v>141.193992975871</v>
      </c>
      <c r="FU13" s="26">
        <v>145.80579236878717</v>
      </c>
      <c r="FW13" s="26">
        <v>90.37689504015559</v>
      </c>
      <c r="GA13" s="26" t="s">
        <v>359</v>
      </c>
      <c r="GC13" s="26" t="s">
        <v>359</v>
      </c>
      <c r="GE13" s="33"/>
      <c r="GF13" s="33"/>
      <c r="GG13" s="33">
        <f t="shared" si="0"/>
        <v>125.79222679493792</v>
      </c>
      <c r="GH13" s="16">
        <v>0.8604760604129364</v>
      </c>
      <c r="GI13" s="27">
        <v>250.34107404058244</v>
      </c>
      <c r="GK13" s="27">
        <v>647.0132400309615</v>
      </c>
      <c r="GM13" s="27">
        <v>356.8668832112937</v>
      </c>
      <c r="GO13" s="27">
        <v>574.1281933842215</v>
      </c>
      <c r="GQ13" s="27" t="s">
        <v>359</v>
      </c>
      <c r="GS13" s="27" t="s">
        <v>359</v>
      </c>
      <c r="GW13" s="33">
        <f t="shared" si="1"/>
        <v>457.0873476667648</v>
      </c>
      <c r="GX13" s="33"/>
      <c r="GY13" s="33"/>
    </row>
    <row r="14" spans="1:207" ht="12.75">
      <c r="A14" s="5">
        <v>201</v>
      </c>
      <c r="B14" s="5" t="s">
        <v>262</v>
      </c>
      <c r="C14" s="1" t="s">
        <v>90</v>
      </c>
      <c r="D14" s="1" t="s">
        <v>91</v>
      </c>
      <c r="E14" s="1" t="s">
        <v>69</v>
      </c>
      <c r="F14" s="1" t="s">
        <v>114</v>
      </c>
      <c r="G14" s="1" t="s">
        <v>74</v>
      </c>
      <c r="H14" s="1" t="s">
        <v>72</v>
      </c>
      <c r="K14" s="1" t="s">
        <v>76</v>
      </c>
      <c r="M14" s="1" t="s">
        <v>75</v>
      </c>
      <c r="O14" s="1" t="s">
        <v>76</v>
      </c>
      <c r="P14" s="1" t="s">
        <v>76</v>
      </c>
      <c r="Q14" s="1" t="s">
        <v>76</v>
      </c>
      <c r="R14" s="1" t="s">
        <v>73</v>
      </c>
      <c r="S14" s="1" t="s">
        <v>76</v>
      </c>
      <c r="T14" s="2">
        <v>33268</v>
      </c>
      <c r="U14" s="1" t="s">
        <v>263</v>
      </c>
      <c r="V14" s="1" t="s">
        <v>169</v>
      </c>
      <c r="AD14" s="1">
        <v>3</v>
      </c>
      <c r="AE14" s="1" t="s">
        <v>170</v>
      </c>
      <c r="AF14" s="1" t="s">
        <v>264</v>
      </c>
      <c r="AG14" s="16">
        <v>0.138386055</v>
      </c>
      <c r="AH14" s="13">
        <v>32.11406533</v>
      </c>
      <c r="AI14" s="16">
        <v>0.138930801</v>
      </c>
      <c r="AJ14" s="13">
        <v>34.7719714</v>
      </c>
      <c r="AK14" s="16">
        <v>0.121072962</v>
      </c>
      <c r="AL14" s="13">
        <v>35.99051872</v>
      </c>
      <c r="BE14" s="16">
        <v>0.132513334</v>
      </c>
      <c r="BF14" s="13">
        <v>34.29218515</v>
      </c>
      <c r="BI14"/>
      <c r="BJ14"/>
      <c r="BK14"/>
      <c r="BL14" s="13" t="s">
        <v>359</v>
      </c>
      <c r="BN14" s="13" t="s">
        <v>359</v>
      </c>
      <c r="BP14" s="13" t="s">
        <v>359</v>
      </c>
      <c r="BR14" s="13" t="s">
        <v>359</v>
      </c>
      <c r="BT14" s="13" t="s">
        <v>359</v>
      </c>
      <c r="BV14" s="13" t="s">
        <v>359</v>
      </c>
      <c r="CD14" s="13" t="s">
        <v>359</v>
      </c>
      <c r="CH14" s="1" t="s">
        <v>359</v>
      </c>
      <c r="CJ14" s="19" t="s">
        <v>359</v>
      </c>
      <c r="CL14" s="19" t="s">
        <v>359</v>
      </c>
      <c r="CN14" s="19" t="s">
        <v>359</v>
      </c>
      <c r="CP14" s="19" t="s">
        <v>359</v>
      </c>
      <c r="CR14" s="19" t="s">
        <v>359</v>
      </c>
      <c r="CZ14" s="19" t="s">
        <v>359</v>
      </c>
      <c r="FJ14" s="26">
        <v>0</v>
      </c>
      <c r="FK14" s="26">
        <v>0</v>
      </c>
      <c r="FO14"/>
      <c r="FQ14"/>
      <c r="FS14" s="26" t="s">
        <v>359</v>
      </c>
      <c r="FU14" s="26" t="s">
        <v>359</v>
      </c>
      <c r="FW14" s="26" t="s">
        <v>359</v>
      </c>
      <c r="FY14" s="26" t="s">
        <v>359</v>
      </c>
      <c r="GA14" s="26" t="s">
        <v>359</v>
      </c>
      <c r="GC14" s="26" t="s">
        <v>359</v>
      </c>
      <c r="GE14" s="33"/>
      <c r="GF14" s="33"/>
      <c r="GG14" s="33">
        <f t="shared" si="0"/>
      </c>
      <c r="GI14" s="27" t="s">
        <v>359</v>
      </c>
      <c r="GK14" s="27" t="s">
        <v>359</v>
      </c>
      <c r="GM14" s="27" t="s">
        <v>359</v>
      </c>
      <c r="GO14" s="27" t="s">
        <v>359</v>
      </c>
      <c r="GQ14" s="27" t="s">
        <v>359</v>
      </c>
      <c r="GS14" s="27" t="s">
        <v>359</v>
      </c>
      <c r="GW14" s="33">
        <f t="shared" si="1"/>
      </c>
      <c r="GX14" s="33"/>
      <c r="GY14" s="33"/>
    </row>
    <row r="15" spans="1:207" s="117" customFormat="1" ht="12.75">
      <c r="A15" s="116">
        <v>203</v>
      </c>
      <c r="B15" s="116" t="s">
        <v>152</v>
      </c>
      <c r="C15" s="117" t="s">
        <v>92</v>
      </c>
      <c r="D15" s="117" t="s">
        <v>110</v>
      </c>
      <c r="E15" s="117" t="s">
        <v>69</v>
      </c>
      <c r="F15" s="117" t="s">
        <v>114</v>
      </c>
      <c r="G15" s="117" t="s">
        <v>111</v>
      </c>
      <c r="H15" s="117" t="s">
        <v>85</v>
      </c>
      <c r="K15" s="117" t="s">
        <v>76</v>
      </c>
      <c r="M15" s="117" t="s">
        <v>112</v>
      </c>
      <c r="O15" s="117" t="s">
        <v>76</v>
      </c>
      <c r="P15" s="117" t="s">
        <v>76</v>
      </c>
      <c r="Q15" s="117" t="s">
        <v>76</v>
      </c>
      <c r="R15" s="117" t="s">
        <v>73</v>
      </c>
      <c r="S15" s="117" t="s">
        <v>76</v>
      </c>
      <c r="T15" s="118">
        <v>36647</v>
      </c>
      <c r="U15" s="117" t="s">
        <v>153</v>
      </c>
      <c r="V15" s="117" t="s">
        <v>117</v>
      </c>
      <c r="Y15" s="117">
        <v>3</v>
      </c>
      <c r="Z15" s="117">
        <v>3</v>
      </c>
      <c r="AA15" s="117">
        <v>3</v>
      </c>
      <c r="AB15" s="119"/>
      <c r="AD15" s="117">
        <v>1</v>
      </c>
      <c r="AE15" s="117" t="s">
        <v>413</v>
      </c>
      <c r="AF15" s="117" t="s">
        <v>378</v>
      </c>
      <c r="AG15" s="120"/>
      <c r="AH15" s="121">
        <v>19.55781792</v>
      </c>
      <c r="AI15" s="120"/>
      <c r="AJ15" s="121">
        <v>14.45723952</v>
      </c>
      <c r="AK15" s="120"/>
      <c r="AL15" s="121"/>
      <c r="AM15" s="120"/>
      <c r="AN15" s="121"/>
      <c r="AO15" s="120"/>
      <c r="AP15" s="121"/>
      <c r="AQ15" s="120"/>
      <c r="AR15" s="121"/>
      <c r="AS15" s="120"/>
      <c r="AT15" s="121"/>
      <c r="AU15" s="120"/>
      <c r="AV15" s="121"/>
      <c r="AW15" s="120"/>
      <c r="AX15" s="121"/>
      <c r="BE15" s="120"/>
      <c r="BF15" s="121">
        <v>17.05</v>
      </c>
      <c r="BG15" s="121"/>
      <c r="BI15" s="119">
        <v>1</v>
      </c>
      <c r="BJ15" s="119" t="s">
        <v>413</v>
      </c>
      <c r="BK15" s="119" t="s">
        <v>382</v>
      </c>
      <c r="BL15" s="121" t="s">
        <v>358</v>
      </c>
      <c r="BM15" s="122">
        <v>99.98267353</v>
      </c>
      <c r="BN15" s="121" t="s">
        <v>358</v>
      </c>
      <c r="BO15" s="123">
        <v>99.98679686</v>
      </c>
      <c r="BP15" s="121"/>
      <c r="BQ15" s="123"/>
      <c r="BR15" s="121" t="s">
        <v>359</v>
      </c>
      <c r="BS15" s="123"/>
      <c r="BT15" s="121" t="s">
        <v>359</v>
      </c>
      <c r="BU15" s="123"/>
      <c r="BV15" s="121" t="s">
        <v>359</v>
      </c>
      <c r="BW15" s="123"/>
      <c r="BX15" s="123"/>
      <c r="BY15" s="123"/>
      <c r="BZ15" s="123"/>
      <c r="CA15" s="123"/>
      <c r="CB15" s="123"/>
      <c r="CC15" s="123"/>
      <c r="CD15" s="121" t="s">
        <v>358</v>
      </c>
      <c r="CE15" s="123">
        <v>99.97700496</v>
      </c>
      <c r="CF15" s="123"/>
      <c r="CG15" s="123"/>
      <c r="CH15" s="117" t="s">
        <v>358</v>
      </c>
      <c r="CI15" s="123">
        <v>99.98267353</v>
      </c>
      <c r="CJ15" s="123" t="s">
        <v>358</v>
      </c>
      <c r="CK15" s="123">
        <v>99.98679686</v>
      </c>
      <c r="CL15" s="123"/>
      <c r="CM15" s="123"/>
      <c r="CN15" s="123" t="s">
        <v>359</v>
      </c>
      <c r="CO15" s="123"/>
      <c r="CP15" s="123" t="s">
        <v>359</v>
      </c>
      <c r="CQ15" s="123"/>
      <c r="CR15" s="123" t="s">
        <v>359</v>
      </c>
      <c r="CS15" s="123"/>
      <c r="CT15" s="123"/>
      <c r="CU15" s="123"/>
      <c r="CV15" s="123"/>
      <c r="CW15" s="123"/>
      <c r="CX15" s="123"/>
      <c r="CY15" s="123"/>
      <c r="CZ15" s="123" t="s">
        <v>358</v>
      </c>
      <c r="DA15" s="123">
        <v>99.97700496</v>
      </c>
      <c r="DD15" s="124">
        <v>5978.9</v>
      </c>
      <c r="DE15" s="124">
        <v>97513.3</v>
      </c>
      <c r="DF15" s="124">
        <v>12108.3</v>
      </c>
      <c r="DG15" s="124">
        <v>1283.7</v>
      </c>
      <c r="DH15" s="124"/>
      <c r="DI15" s="124">
        <v>116893.3</v>
      </c>
      <c r="DJ15" s="125">
        <v>0.8</v>
      </c>
      <c r="DK15" s="125">
        <v>113788.6</v>
      </c>
      <c r="DL15" s="125">
        <v>0.7</v>
      </c>
      <c r="DM15" s="125">
        <v>110270.4</v>
      </c>
      <c r="DN15" s="125">
        <v>0.9</v>
      </c>
      <c r="DO15" s="125">
        <v>127677.8</v>
      </c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>
        <v>0.8</v>
      </c>
      <c r="EI15" s="125">
        <v>116893.3</v>
      </c>
      <c r="EJ15" s="124"/>
      <c r="EK15" s="124">
        <v>101830.5</v>
      </c>
      <c r="EL15" s="124"/>
      <c r="EM15" s="124">
        <v>97932</v>
      </c>
      <c r="EN15" s="124"/>
      <c r="EO15" s="124"/>
      <c r="EP15" s="124"/>
      <c r="EQ15" s="124" t="s">
        <v>359</v>
      </c>
      <c r="ER15" s="124"/>
      <c r="ES15" s="124" t="s">
        <v>359</v>
      </c>
      <c r="ET15" s="124" t="s">
        <v>359</v>
      </c>
      <c r="EU15" s="124" t="s">
        <v>359</v>
      </c>
      <c r="EV15" s="124" t="s">
        <v>359</v>
      </c>
      <c r="EW15" s="124" t="s">
        <v>359</v>
      </c>
      <c r="EX15" s="124" t="s">
        <v>359</v>
      </c>
      <c r="EY15" s="124" t="s">
        <v>359</v>
      </c>
      <c r="EZ15" s="124" t="s">
        <v>359</v>
      </c>
      <c r="FA15" s="124" t="s">
        <v>359</v>
      </c>
      <c r="FB15" s="124" t="s">
        <v>359</v>
      </c>
      <c r="FC15" s="124" t="s">
        <v>359</v>
      </c>
      <c r="FD15" s="124" t="s">
        <v>359</v>
      </c>
      <c r="FE15" s="124" t="s">
        <v>359</v>
      </c>
      <c r="FF15" s="124" t="s">
        <v>359</v>
      </c>
      <c r="FG15" s="124" t="s">
        <v>359</v>
      </c>
      <c r="FH15" s="124"/>
      <c r="FI15" s="124">
        <v>103492.2</v>
      </c>
      <c r="FJ15" s="126">
        <v>274.6666667</v>
      </c>
      <c r="FK15" s="126">
        <v>120.5333333</v>
      </c>
      <c r="FL15" s="126"/>
      <c r="FM15" s="126">
        <v>405.54</v>
      </c>
      <c r="FN15" s="127">
        <v>363.9440614</v>
      </c>
      <c r="FO15" s="119">
        <v>1</v>
      </c>
      <c r="FP15" s="117" t="s">
        <v>413</v>
      </c>
      <c r="FQ15" s="119" t="s">
        <v>383</v>
      </c>
      <c r="FR15" s="126"/>
      <c r="FS15" s="126">
        <v>18.49228332572101</v>
      </c>
      <c r="FT15" s="126"/>
      <c r="FU15" s="126">
        <v>13.9971878391414</v>
      </c>
      <c r="FV15" s="126"/>
      <c r="FW15" s="126"/>
      <c r="FX15" s="126"/>
      <c r="FY15" s="126" t="s">
        <v>359</v>
      </c>
      <c r="FZ15" s="126"/>
      <c r="GA15" s="126" t="s">
        <v>359</v>
      </c>
      <c r="GB15" s="126"/>
      <c r="GC15" s="126" t="s">
        <v>359</v>
      </c>
      <c r="GD15" s="126"/>
      <c r="GE15" s="128"/>
      <c r="GF15" s="128"/>
      <c r="GG15" s="128">
        <f t="shared" si="0"/>
        <v>16.244735582431204</v>
      </c>
      <c r="GH15" s="120"/>
      <c r="GI15" s="127">
        <v>106.72851034123255</v>
      </c>
      <c r="GJ15" s="127"/>
      <c r="GK15" s="127">
        <v>106.01408331002801</v>
      </c>
      <c r="GL15" s="127"/>
      <c r="GM15" s="127"/>
      <c r="GN15" s="127"/>
      <c r="GO15" s="127" t="s">
        <v>359</v>
      </c>
      <c r="GP15" s="127"/>
      <c r="GQ15" s="127" t="s">
        <v>359</v>
      </c>
      <c r="GR15" s="127"/>
      <c r="GS15" s="127" t="s">
        <v>359</v>
      </c>
      <c r="GT15" s="127"/>
      <c r="GU15" s="127"/>
      <c r="GV15" s="126"/>
      <c r="GW15" s="128">
        <f t="shared" si="1"/>
        <v>106.37129682563028</v>
      </c>
      <c r="GX15" s="128"/>
      <c r="GY15" s="128"/>
    </row>
    <row r="16" spans="1:207" ht="12.75">
      <c r="A16" s="5">
        <v>203</v>
      </c>
      <c r="B16" s="5" t="s">
        <v>189</v>
      </c>
      <c r="C16" s="1" t="s">
        <v>92</v>
      </c>
      <c r="D16" s="1" t="s">
        <v>110</v>
      </c>
      <c r="E16" s="1" t="s">
        <v>69</v>
      </c>
      <c r="F16" s="1" t="s">
        <v>114</v>
      </c>
      <c r="G16" s="1" t="s">
        <v>111</v>
      </c>
      <c r="H16" s="1" t="s">
        <v>85</v>
      </c>
      <c r="K16" s="1" t="s">
        <v>76</v>
      </c>
      <c r="M16" s="1" t="s">
        <v>112</v>
      </c>
      <c r="O16" s="1" t="s">
        <v>76</v>
      </c>
      <c r="P16" s="1" t="s">
        <v>76</v>
      </c>
      <c r="Q16" s="1" t="s">
        <v>76</v>
      </c>
      <c r="R16" s="1" t="s">
        <v>73</v>
      </c>
      <c r="S16" s="1" t="s">
        <v>76</v>
      </c>
      <c r="T16" s="2">
        <v>35293</v>
      </c>
      <c r="U16" s="1" t="s">
        <v>190</v>
      </c>
      <c r="V16" s="1" t="s">
        <v>117</v>
      </c>
      <c r="Y16" s="1">
        <v>3</v>
      </c>
      <c r="Z16" s="1">
        <v>3</v>
      </c>
      <c r="AA16" s="1">
        <v>3</v>
      </c>
      <c r="AD16" s="1">
        <v>2</v>
      </c>
      <c r="AE16" s="1" t="s">
        <v>413</v>
      </c>
      <c r="AG16" s="16">
        <v>100</v>
      </c>
      <c r="AH16" s="13">
        <v>3.127938914</v>
      </c>
      <c r="AI16" s="16">
        <v>100</v>
      </c>
      <c r="AJ16" s="13">
        <v>3.340865421</v>
      </c>
      <c r="AK16" s="16">
        <v>100</v>
      </c>
      <c r="AL16" s="13">
        <v>3.264026739</v>
      </c>
      <c r="BE16" s="16">
        <v>100</v>
      </c>
      <c r="BF16" s="13">
        <v>3.244277024</v>
      </c>
      <c r="BI16">
        <v>2</v>
      </c>
      <c r="BJ16" t="s">
        <v>413</v>
      </c>
      <c r="BK16"/>
      <c r="BL16" s="13" t="s">
        <v>359</v>
      </c>
      <c r="BM16" s="18">
        <v>99.99559329</v>
      </c>
      <c r="BN16" s="13" t="s">
        <v>359</v>
      </c>
      <c r="BO16" s="19">
        <v>99.99568755</v>
      </c>
      <c r="BP16" s="13" t="s">
        <v>359</v>
      </c>
      <c r="BQ16" s="19">
        <v>99.99583907</v>
      </c>
      <c r="BR16" s="13" t="s">
        <v>359</v>
      </c>
      <c r="BT16" s="13" t="s">
        <v>359</v>
      </c>
      <c r="BV16" s="13" t="s">
        <v>359</v>
      </c>
      <c r="CD16" s="13" t="s">
        <v>359</v>
      </c>
      <c r="CE16" s="19">
        <v>99.99571044</v>
      </c>
      <c r="CH16" s="1" t="s">
        <v>359</v>
      </c>
      <c r="CI16" s="19">
        <v>99.99559329</v>
      </c>
      <c r="CJ16" s="19" t="s">
        <v>359</v>
      </c>
      <c r="CK16" s="19">
        <v>99.99568755</v>
      </c>
      <c r="CL16" s="19" t="s">
        <v>359</v>
      </c>
      <c r="CM16" s="19">
        <v>99.99583907</v>
      </c>
      <c r="CN16" s="19" t="s">
        <v>359</v>
      </c>
      <c r="CP16" s="19" t="s">
        <v>359</v>
      </c>
      <c r="CR16" s="19" t="s">
        <v>359</v>
      </c>
      <c r="CZ16" s="19" t="s">
        <v>359</v>
      </c>
      <c r="DA16" s="19">
        <v>99.99571044</v>
      </c>
      <c r="DE16" s="12">
        <v>63052.9</v>
      </c>
      <c r="DF16" s="12">
        <v>11401.3</v>
      </c>
      <c r="DG16" s="12">
        <v>1177.9</v>
      </c>
      <c r="DI16" s="12">
        <v>75632</v>
      </c>
      <c r="DK16" s="14">
        <v>70981.2</v>
      </c>
      <c r="DM16" s="14">
        <v>77470.3</v>
      </c>
      <c r="DO16" s="14">
        <v>78444.6</v>
      </c>
      <c r="EI16" s="14">
        <v>75632</v>
      </c>
      <c r="EJ16" s="12"/>
      <c r="EK16" s="12">
        <v>59988.7</v>
      </c>
      <c r="EL16" s="12"/>
      <c r="EM16" s="12">
        <v>63784.2</v>
      </c>
      <c r="EN16" s="12"/>
      <c r="EO16" s="12">
        <v>65385.7</v>
      </c>
      <c r="EP16" s="12"/>
      <c r="EQ16" s="12" t="s">
        <v>359</v>
      </c>
      <c r="ER16" s="12"/>
      <c r="ES16" s="12" t="s">
        <v>359</v>
      </c>
      <c r="ET16" s="12" t="s">
        <v>359</v>
      </c>
      <c r="EU16" s="12" t="s">
        <v>359</v>
      </c>
      <c r="EV16" s="12" t="s">
        <v>359</v>
      </c>
      <c r="EW16" s="12" t="s">
        <v>359</v>
      </c>
      <c r="EX16" s="12" t="s">
        <v>359</v>
      </c>
      <c r="EY16" s="12" t="s">
        <v>359</v>
      </c>
      <c r="EZ16" s="12" t="s">
        <v>359</v>
      </c>
      <c r="FA16" s="12" t="s">
        <v>359</v>
      </c>
      <c r="FB16" s="12" t="s">
        <v>359</v>
      </c>
      <c r="FC16" s="12" t="s">
        <v>359</v>
      </c>
      <c r="FD16" s="12" t="s">
        <v>359</v>
      </c>
      <c r="FE16" s="12" t="s">
        <v>359</v>
      </c>
      <c r="FF16" s="12" t="s">
        <v>359</v>
      </c>
      <c r="FG16" s="12" t="s">
        <v>359</v>
      </c>
      <c r="FI16" s="12">
        <v>63052.9</v>
      </c>
      <c r="FJ16" s="26">
        <v>162</v>
      </c>
      <c r="FK16" s="26">
        <v>187.88602573333333</v>
      </c>
      <c r="FM16" s="26">
        <v>349.89</v>
      </c>
      <c r="FN16" s="27">
        <v>483.0140854</v>
      </c>
      <c r="FO16">
        <v>2</v>
      </c>
      <c r="FP16" s="1" t="s">
        <v>413</v>
      </c>
      <c r="FQ16"/>
      <c r="FS16" s="26">
        <v>6.876562529498928</v>
      </c>
      <c r="FU16" s="26">
        <v>6.51063210828603</v>
      </c>
      <c r="FW16" s="26">
        <v>6.5725311400779365</v>
      </c>
      <c r="FY16" s="26" t="s">
        <v>359</v>
      </c>
      <c r="GA16" s="26" t="s">
        <v>359</v>
      </c>
      <c r="GC16" s="26" t="s">
        <v>359</v>
      </c>
      <c r="GE16" s="33"/>
      <c r="GF16" s="33"/>
      <c r="GG16" s="33">
        <f t="shared" si="0"/>
        <v>6.653241925954298</v>
      </c>
      <c r="GH16" s="16"/>
      <c r="GI16" s="27">
        <v>156.0475395363511</v>
      </c>
      <c r="GK16" s="27">
        <v>150.97292973333776</v>
      </c>
      <c r="GM16" s="27">
        <v>157.95822424510135</v>
      </c>
      <c r="GO16" s="27" t="s">
        <v>359</v>
      </c>
      <c r="GQ16" s="27" t="s">
        <v>359</v>
      </c>
      <c r="GS16" s="27" t="s">
        <v>359</v>
      </c>
      <c r="GW16" s="33">
        <f t="shared" si="1"/>
        <v>154.99289783826342</v>
      </c>
      <c r="GX16" s="33"/>
      <c r="GY16" s="33"/>
    </row>
    <row r="17" spans="1:207" ht="12.75">
      <c r="A17" s="5">
        <v>203</v>
      </c>
      <c r="B17" s="5" t="s">
        <v>238</v>
      </c>
      <c r="C17" s="1" t="s">
        <v>92</v>
      </c>
      <c r="D17" s="1" t="s">
        <v>110</v>
      </c>
      <c r="E17" s="1" t="s">
        <v>69</v>
      </c>
      <c r="F17" s="1" t="s">
        <v>114</v>
      </c>
      <c r="G17" s="1" t="s">
        <v>111</v>
      </c>
      <c r="H17" s="1" t="s">
        <v>85</v>
      </c>
      <c r="K17" s="1" t="s">
        <v>76</v>
      </c>
      <c r="M17" s="1" t="s">
        <v>112</v>
      </c>
      <c r="O17" s="1" t="s">
        <v>76</v>
      </c>
      <c r="P17" s="1" t="s">
        <v>76</v>
      </c>
      <c r="Q17" s="1" t="s">
        <v>76</v>
      </c>
      <c r="R17" s="1" t="s">
        <v>73</v>
      </c>
      <c r="S17" s="1" t="s">
        <v>76</v>
      </c>
      <c r="T17" s="2">
        <v>34478</v>
      </c>
      <c r="U17" s="1" t="s">
        <v>239</v>
      </c>
      <c r="V17" s="1" t="s">
        <v>169</v>
      </c>
      <c r="AD17" s="1">
        <v>3</v>
      </c>
      <c r="AE17" s="1" t="s">
        <v>176</v>
      </c>
      <c r="AF17" s="1" t="s">
        <v>220</v>
      </c>
      <c r="AG17" s="16">
        <v>7.410082334</v>
      </c>
      <c r="AH17" s="13">
        <v>35.30586476</v>
      </c>
      <c r="AI17" s="16">
        <v>33.90614673</v>
      </c>
      <c r="AJ17" s="13">
        <v>7.815219056</v>
      </c>
      <c r="AK17" s="16">
        <v>32.20338983</v>
      </c>
      <c r="AL17" s="13">
        <v>8.318586203</v>
      </c>
      <c r="BE17" s="16">
        <v>15.44508359</v>
      </c>
      <c r="BF17" s="13">
        <v>17.14655667</v>
      </c>
      <c r="BI17"/>
      <c r="BJ17"/>
      <c r="BK17"/>
      <c r="BL17" s="13" t="s">
        <v>359</v>
      </c>
      <c r="BN17" s="13" t="s">
        <v>359</v>
      </c>
      <c r="BP17" s="13" t="s">
        <v>359</v>
      </c>
      <c r="BR17" s="13" t="s">
        <v>359</v>
      </c>
      <c r="BT17" s="13" t="s">
        <v>359</v>
      </c>
      <c r="BV17" s="13" t="s">
        <v>359</v>
      </c>
      <c r="CD17" s="13" t="s">
        <v>359</v>
      </c>
      <c r="CH17" s="1" t="s">
        <v>359</v>
      </c>
      <c r="CJ17" s="19" t="s">
        <v>359</v>
      </c>
      <c r="CL17" s="19" t="s">
        <v>359</v>
      </c>
      <c r="CN17" s="19" t="s">
        <v>359</v>
      </c>
      <c r="CP17" s="19" t="s">
        <v>359</v>
      </c>
      <c r="CR17" s="19" t="s">
        <v>359</v>
      </c>
      <c r="CZ17" s="19" t="s">
        <v>359</v>
      </c>
      <c r="FO17"/>
      <c r="FQ17"/>
      <c r="FR17" s="26" t="s">
        <v>359</v>
      </c>
      <c r="FS17" s="26" t="s">
        <v>359</v>
      </c>
      <c r="FT17" s="26" t="s">
        <v>359</v>
      </c>
      <c r="FU17" s="26" t="s">
        <v>359</v>
      </c>
      <c r="FV17" s="26" t="s">
        <v>359</v>
      </c>
      <c r="FW17" s="26" t="s">
        <v>359</v>
      </c>
      <c r="FX17" s="26" t="s">
        <v>359</v>
      </c>
      <c r="FY17" s="26" t="s">
        <v>359</v>
      </c>
      <c r="GA17" s="26" t="s">
        <v>359</v>
      </c>
      <c r="GC17" s="26" t="s">
        <v>359</v>
      </c>
      <c r="GE17" s="33"/>
      <c r="GF17" s="33"/>
      <c r="GG17" s="33">
        <f t="shared" si="0"/>
      </c>
      <c r="GI17" s="27" t="s">
        <v>359</v>
      </c>
      <c r="GK17" s="27" t="s">
        <v>359</v>
      </c>
      <c r="GM17" s="27" t="s">
        <v>359</v>
      </c>
      <c r="GO17" s="27" t="s">
        <v>359</v>
      </c>
      <c r="GQ17" s="27" t="s">
        <v>359</v>
      </c>
      <c r="GS17" s="27" t="s">
        <v>359</v>
      </c>
      <c r="GW17" s="33">
        <f t="shared" si="1"/>
      </c>
      <c r="GX17" s="33"/>
      <c r="GY17" s="33"/>
    </row>
    <row r="18" spans="1:207" ht="12.75">
      <c r="A18" s="5">
        <v>203</v>
      </c>
      <c r="B18" s="5" t="s">
        <v>186</v>
      </c>
      <c r="C18" s="1" t="s">
        <v>92</v>
      </c>
      <c r="D18" s="1" t="s">
        <v>110</v>
      </c>
      <c r="E18" s="1" t="s">
        <v>69</v>
      </c>
      <c r="F18" s="1" t="s">
        <v>114</v>
      </c>
      <c r="G18" s="1" t="s">
        <v>111</v>
      </c>
      <c r="H18" s="1" t="s">
        <v>85</v>
      </c>
      <c r="K18" s="1" t="s">
        <v>76</v>
      </c>
      <c r="M18" s="1" t="s">
        <v>112</v>
      </c>
      <c r="O18" s="1" t="s">
        <v>76</v>
      </c>
      <c r="P18" s="1" t="s">
        <v>76</v>
      </c>
      <c r="Q18" s="1" t="s">
        <v>76</v>
      </c>
      <c r="R18" s="1" t="s">
        <v>73</v>
      </c>
      <c r="S18" s="1" t="s">
        <v>76</v>
      </c>
      <c r="T18" s="2">
        <v>34304</v>
      </c>
      <c r="U18" s="1" t="s">
        <v>187</v>
      </c>
      <c r="V18" s="1" t="s">
        <v>169</v>
      </c>
      <c r="AD18" s="1">
        <v>4</v>
      </c>
      <c r="AE18" s="1" t="s">
        <v>170</v>
      </c>
      <c r="AF18" s="1" t="s">
        <v>188</v>
      </c>
      <c r="AG18" s="16">
        <v>3.790087464</v>
      </c>
      <c r="AH18" s="13">
        <v>2.069759349</v>
      </c>
      <c r="AI18" s="16">
        <v>3.581267218</v>
      </c>
      <c r="AJ18" s="13">
        <v>2.079816822</v>
      </c>
      <c r="AK18" s="16">
        <v>2.934537246</v>
      </c>
      <c r="AL18" s="13">
        <v>2.597822406</v>
      </c>
      <c r="BE18" s="16">
        <v>3.396324541</v>
      </c>
      <c r="BF18" s="13">
        <v>2.249132859</v>
      </c>
      <c r="BI18"/>
      <c r="BJ18"/>
      <c r="BK18"/>
      <c r="BL18" s="13" t="s">
        <v>359</v>
      </c>
      <c r="BN18" s="13" t="s">
        <v>359</v>
      </c>
      <c r="BP18" s="13" t="s">
        <v>359</v>
      </c>
      <c r="BR18" s="13" t="s">
        <v>359</v>
      </c>
      <c r="BT18" s="13" t="s">
        <v>359</v>
      </c>
      <c r="BV18" s="13" t="s">
        <v>359</v>
      </c>
      <c r="CD18" s="13" t="s">
        <v>359</v>
      </c>
      <c r="CH18" s="1" t="s">
        <v>359</v>
      </c>
      <c r="CJ18" s="19" t="s">
        <v>359</v>
      </c>
      <c r="CL18" s="19" t="s">
        <v>359</v>
      </c>
      <c r="CN18" s="19" t="s">
        <v>359</v>
      </c>
      <c r="CP18" s="19" t="s">
        <v>359</v>
      </c>
      <c r="CR18" s="19" t="s">
        <v>359</v>
      </c>
      <c r="CZ18" s="19" t="s">
        <v>359</v>
      </c>
      <c r="FO18"/>
      <c r="FQ18"/>
      <c r="FR18" s="26" t="s">
        <v>359</v>
      </c>
      <c r="FS18" s="26" t="s">
        <v>359</v>
      </c>
      <c r="FT18" s="26" t="s">
        <v>359</v>
      </c>
      <c r="FU18" s="26" t="s">
        <v>359</v>
      </c>
      <c r="FV18" s="26" t="s">
        <v>359</v>
      </c>
      <c r="FW18" s="26" t="s">
        <v>359</v>
      </c>
      <c r="FX18" s="26" t="s">
        <v>359</v>
      </c>
      <c r="FY18" s="26" t="s">
        <v>359</v>
      </c>
      <c r="GA18" s="26" t="s">
        <v>359</v>
      </c>
      <c r="GC18" s="26" t="s">
        <v>359</v>
      </c>
      <c r="GE18" s="33"/>
      <c r="GF18" s="33"/>
      <c r="GG18" s="33">
        <f t="shared" si="0"/>
      </c>
      <c r="GI18" s="27" t="s">
        <v>359</v>
      </c>
      <c r="GK18" s="27" t="s">
        <v>359</v>
      </c>
      <c r="GM18" s="27" t="s">
        <v>359</v>
      </c>
      <c r="GO18" s="27" t="s">
        <v>359</v>
      </c>
      <c r="GQ18" s="27" t="s">
        <v>359</v>
      </c>
      <c r="GS18" s="27" t="s">
        <v>359</v>
      </c>
      <c r="GW18" s="33">
        <f t="shared" si="1"/>
      </c>
      <c r="GX18" s="33"/>
      <c r="GY18" s="33"/>
    </row>
    <row r="19" spans="1:207" ht="12.75">
      <c r="A19" s="5">
        <v>203</v>
      </c>
      <c r="B19" s="5" t="s">
        <v>253</v>
      </c>
      <c r="C19" s="1" t="s">
        <v>92</v>
      </c>
      <c r="D19" s="1" t="s">
        <v>110</v>
      </c>
      <c r="E19" s="1" t="s">
        <v>69</v>
      </c>
      <c r="F19" s="1" t="s">
        <v>114</v>
      </c>
      <c r="G19" s="1" t="s">
        <v>111</v>
      </c>
      <c r="H19" s="1" t="s">
        <v>85</v>
      </c>
      <c r="K19" s="1" t="s">
        <v>76</v>
      </c>
      <c r="M19" s="1" t="s">
        <v>112</v>
      </c>
      <c r="O19" s="1" t="s">
        <v>76</v>
      </c>
      <c r="P19" s="1" t="s">
        <v>76</v>
      </c>
      <c r="Q19" s="1" t="s">
        <v>76</v>
      </c>
      <c r="R19" s="1" t="s">
        <v>73</v>
      </c>
      <c r="S19" s="1" t="s">
        <v>76</v>
      </c>
      <c r="T19" s="2">
        <v>34169</v>
      </c>
      <c r="U19" s="1" t="s">
        <v>236</v>
      </c>
      <c r="V19" s="1" t="s">
        <v>117</v>
      </c>
      <c r="Y19" s="1">
        <v>3</v>
      </c>
      <c r="Z19" s="1">
        <v>3</v>
      </c>
      <c r="AA19" s="1">
        <v>3</v>
      </c>
      <c r="AD19" s="1">
        <v>5</v>
      </c>
      <c r="AE19" s="1" t="s">
        <v>413</v>
      </c>
      <c r="AG19" s="16">
        <v>0.885889053</v>
      </c>
      <c r="AH19" s="13">
        <v>14.26697608</v>
      </c>
      <c r="AI19" s="16">
        <v>0.372439479</v>
      </c>
      <c r="AJ19" s="13">
        <v>30.89110494</v>
      </c>
      <c r="AK19" s="16">
        <v>0.768680729</v>
      </c>
      <c r="AL19" s="13">
        <v>15.76946863</v>
      </c>
      <c r="BE19" s="16">
        <v>0.595226819</v>
      </c>
      <c r="BF19" s="13">
        <v>20.30918322</v>
      </c>
      <c r="BI19">
        <v>5</v>
      </c>
      <c r="BJ19" t="s">
        <v>413</v>
      </c>
      <c r="BK19"/>
      <c r="BL19" s="13" t="s">
        <v>358</v>
      </c>
      <c r="BM19" s="18">
        <v>99.97457882</v>
      </c>
      <c r="BN19" s="13" t="s">
        <v>358</v>
      </c>
      <c r="BO19" s="19">
        <v>99.93768211</v>
      </c>
      <c r="BP19" s="13" t="s">
        <v>358</v>
      </c>
      <c r="BQ19" s="19">
        <v>99.96864038</v>
      </c>
      <c r="BR19" s="13" t="s">
        <v>359</v>
      </c>
      <c r="BT19" s="13" t="s">
        <v>359</v>
      </c>
      <c r="BV19" s="13" t="s">
        <v>359</v>
      </c>
      <c r="CD19" s="13" t="s">
        <v>358</v>
      </c>
      <c r="CE19" s="19">
        <v>99.96093847</v>
      </c>
      <c r="CH19" s="1" t="s">
        <v>358</v>
      </c>
      <c r="CI19" s="19">
        <v>99.97457882</v>
      </c>
      <c r="CJ19" s="19" t="s">
        <v>358</v>
      </c>
      <c r="CK19" s="19">
        <v>99.93768211</v>
      </c>
      <c r="CL19" s="19" t="s">
        <v>358</v>
      </c>
      <c r="CM19" s="19">
        <v>99.96864038</v>
      </c>
      <c r="CN19" s="19" t="s">
        <v>359</v>
      </c>
      <c r="CP19" s="19" t="s">
        <v>359</v>
      </c>
      <c r="CR19" s="19" t="s">
        <v>359</v>
      </c>
      <c r="CZ19" s="19" t="s">
        <v>358</v>
      </c>
      <c r="DA19" s="19">
        <v>99.96093847</v>
      </c>
      <c r="DE19" s="12">
        <v>12004.3</v>
      </c>
      <c r="DF19" s="12">
        <v>4000.2</v>
      </c>
      <c r="DG19" s="12">
        <v>439</v>
      </c>
      <c r="DI19" s="12">
        <v>51992.8</v>
      </c>
      <c r="DK19" s="14">
        <v>56122.4</v>
      </c>
      <c r="DM19" s="14">
        <v>49570.2</v>
      </c>
      <c r="DO19" s="14">
        <v>50285.9</v>
      </c>
      <c r="EI19" s="14">
        <v>51992.8</v>
      </c>
      <c r="EJ19" s="12"/>
      <c r="EK19" s="12">
        <v>12702</v>
      </c>
      <c r="EL19" s="12"/>
      <c r="EM19" s="12">
        <v>11326.4</v>
      </c>
      <c r="EN19" s="12"/>
      <c r="EO19" s="12">
        <v>11984.5</v>
      </c>
      <c r="EP19" s="12"/>
      <c r="EQ19" s="12" t="s">
        <v>359</v>
      </c>
      <c r="ER19" s="12"/>
      <c r="ES19" s="12" t="s">
        <v>359</v>
      </c>
      <c r="ET19" s="12" t="s">
        <v>359</v>
      </c>
      <c r="EU19" s="12" t="s">
        <v>359</v>
      </c>
      <c r="EV19" s="12" t="s">
        <v>359</v>
      </c>
      <c r="EW19" s="12" t="s">
        <v>359</v>
      </c>
      <c r="EX19" s="12" t="s">
        <v>359</v>
      </c>
      <c r="EY19" s="12" t="s">
        <v>359</v>
      </c>
      <c r="EZ19" s="12" t="s">
        <v>359</v>
      </c>
      <c r="FA19" s="12" t="s">
        <v>359</v>
      </c>
      <c r="FB19" s="12" t="s">
        <v>359</v>
      </c>
      <c r="FC19" s="12" t="s">
        <v>359</v>
      </c>
      <c r="FD19" s="12" t="s">
        <v>359</v>
      </c>
      <c r="FE19" s="12" t="s">
        <v>359</v>
      </c>
      <c r="FF19" s="12" t="s">
        <v>359</v>
      </c>
      <c r="FG19" s="12" t="s">
        <v>359</v>
      </c>
      <c r="FI19" s="12">
        <v>12004.3</v>
      </c>
      <c r="FJ19" s="26">
        <v>166.66666666666666</v>
      </c>
      <c r="FK19" s="26">
        <v>118</v>
      </c>
      <c r="FM19" s="26">
        <v>284.67</v>
      </c>
      <c r="FN19" s="27">
        <v>425.9776402</v>
      </c>
      <c r="FO19">
        <v>3</v>
      </c>
      <c r="FP19" s="1" t="s">
        <v>413</v>
      </c>
      <c r="FQ19"/>
      <c r="FR19" s="26">
        <f>AG19</f>
        <v>0.885889053</v>
      </c>
      <c r="FS19" s="26">
        <v>26.582597892496715</v>
      </c>
      <c r="FT19" s="26">
        <f>AI19</f>
        <v>0.372439479</v>
      </c>
      <c r="FU19" s="26">
        <v>66.3428991370715</v>
      </c>
      <c r="FV19" s="26">
        <f>AK19</f>
        <v>0.768680729</v>
      </c>
      <c r="FW19" s="26">
        <v>28.74909935005407</v>
      </c>
      <c r="FY19" s="26" t="s">
        <v>359</v>
      </c>
      <c r="GA19" s="26" t="s">
        <v>359</v>
      </c>
      <c r="GC19" s="26" t="s">
        <v>359</v>
      </c>
      <c r="GE19" s="33"/>
      <c r="GF19" s="33"/>
      <c r="GG19" s="33">
        <f t="shared" si="0"/>
        <v>40.55819879320743</v>
      </c>
      <c r="GH19" s="16"/>
      <c r="GI19" s="27">
        <v>104.5687017380857</v>
      </c>
      <c r="GK19" s="27">
        <v>106.45883411179128</v>
      </c>
      <c r="GM19" s="27">
        <v>91.67553481212747</v>
      </c>
      <c r="GO19" s="27" t="s">
        <v>359</v>
      </c>
      <c r="GQ19" s="27" t="s">
        <v>359</v>
      </c>
      <c r="GS19" s="27" t="s">
        <v>359</v>
      </c>
      <c r="GW19" s="33">
        <f t="shared" si="1"/>
        <v>100.90102355400148</v>
      </c>
      <c r="GX19" s="33"/>
      <c r="GY19" s="33"/>
    </row>
    <row r="20" spans="1:207" ht="12.75">
      <c r="A20" s="5">
        <v>204</v>
      </c>
      <c r="B20" s="5" t="s">
        <v>202</v>
      </c>
      <c r="C20" s="1" t="s">
        <v>92</v>
      </c>
      <c r="D20" s="1" t="s">
        <v>93</v>
      </c>
      <c r="E20" s="1" t="s">
        <v>69</v>
      </c>
      <c r="F20" s="1" t="s">
        <v>114</v>
      </c>
      <c r="G20" s="1" t="s">
        <v>74</v>
      </c>
      <c r="H20" s="1" t="s">
        <v>85</v>
      </c>
      <c r="K20" s="1" t="s">
        <v>76</v>
      </c>
      <c r="M20" s="1" t="s">
        <v>14</v>
      </c>
      <c r="O20" s="1" t="s">
        <v>76</v>
      </c>
      <c r="P20" s="1" t="s">
        <v>76</v>
      </c>
      <c r="Q20" s="1" t="s">
        <v>76</v>
      </c>
      <c r="R20" s="1" t="s">
        <v>73</v>
      </c>
      <c r="S20" s="1" t="s">
        <v>76</v>
      </c>
      <c r="T20" s="2">
        <v>35186</v>
      </c>
      <c r="U20" s="1" t="s">
        <v>203</v>
      </c>
      <c r="V20" s="1" t="s">
        <v>176</v>
      </c>
      <c r="AD20" s="1">
        <v>1</v>
      </c>
      <c r="AE20" s="1" t="s">
        <v>176</v>
      </c>
      <c r="AG20" s="16">
        <v>0.771208226</v>
      </c>
      <c r="AH20" s="13">
        <v>5.4583015989999994</v>
      </c>
      <c r="AI20" s="16">
        <v>0.762711864</v>
      </c>
      <c r="AJ20" s="13">
        <v>5.187761438</v>
      </c>
      <c r="AK20" s="16">
        <v>0.866634569</v>
      </c>
      <c r="AL20" s="13">
        <v>4.912351338</v>
      </c>
      <c r="BE20" s="16">
        <v>0.798494024</v>
      </c>
      <c r="BF20" s="13">
        <v>5.186138125</v>
      </c>
      <c r="BI20"/>
      <c r="BJ20"/>
      <c r="BK20"/>
      <c r="BL20" s="13" t="s">
        <v>359</v>
      </c>
      <c r="BN20" s="13" t="s">
        <v>359</v>
      </c>
      <c r="BP20" s="13" t="s">
        <v>359</v>
      </c>
      <c r="BR20" s="13" t="s">
        <v>359</v>
      </c>
      <c r="BT20" s="13" t="s">
        <v>359</v>
      </c>
      <c r="BV20" s="13" t="s">
        <v>359</v>
      </c>
      <c r="CD20" s="13" t="s">
        <v>359</v>
      </c>
      <c r="CH20" s="1" t="s">
        <v>359</v>
      </c>
      <c r="CJ20" s="19" t="s">
        <v>359</v>
      </c>
      <c r="CL20" s="19" t="s">
        <v>359</v>
      </c>
      <c r="CN20" s="19" t="s">
        <v>359</v>
      </c>
      <c r="CP20" s="19" t="s">
        <v>359</v>
      </c>
      <c r="CR20" s="19" t="s">
        <v>359</v>
      </c>
      <c r="CZ20" s="19" t="s">
        <v>359</v>
      </c>
      <c r="FJ20" s="26">
        <v>0</v>
      </c>
      <c r="FO20"/>
      <c r="FQ20"/>
      <c r="FR20" s="26" t="s">
        <v>359</v>
      </c>
      <c r="FS20" s="26" t="s">
        <v>359</v>
      </c>
      <c r="FT20" s="26" t="s">
        <v>359</v>
      </c>
      <c r="FU20" s="26" t="s">
        <v>359</v>
      </c>
      <c r="FV20" s="26" t="s">
        <v>359</v>
      </c>
      <c r="FW20" s="26" t="s">
        <v>359</v>
      </c>
      <c r="FX20" s="26" t="s">
        <v>359</v>
      </c>
      <c r="FY20" s="26" t="s">
        <v>359</v>
      </c>
      <c r="GA20" s="26" t="s">
        <v>359</v>
      </c>
      <c r="GC20" s="26" t="s">
        <v>359</v>
      </c>
      <c r="GE20" s="33"/>
      <c r="GF20" s="33"/>
      <c r="GG20" s="33">
        <f t="shared" si="0"/>
      </c>
      <c r="GI20" s="27" t="s">
        <v>359</v>
      </c>
      <c r="GK20" s="27" t="s">
        <v>359</v>
      </c>
      <c r="GM20" s="27" t="s">
        <v>359</v>
      </c>
      <c r="GO20" s="27" t="s">
        <v>359</v>
      </c>
      <c r="GQ20" s="27" t="s">
        <v>359</v>
      </c>
      <c r="GS20" s="27" t="s">
        <v>359</v>
      </c>
      <c r="GW20" s="33">
        <f t="shared" si="1"/>
      </c>
      <c r="GX20" s="33"/>
      <c r="GY20" s="33"/>
    </row>
    <row r="21" spans="1:207" ht="12.75">
      <c r="A21" s="5">
        <v>204</v>
      </c>
      <c r="B21" s="5" t="s">
        <v>135</v>
      </c>
      <c r="C21" s="1" t="s">
        <v>92</v>
      </c>
      <c r="D21" s="1" t="s">
        <v>93</v>
      </c>
      <c r="E21" s="1" t="s">
        <v>69</v>
      </c>
      <c r="F21" s="1" t="s">
        <v>114</v>
      </c>
      <c r="G21" s="1" t="s">
        <v>74</v>
      </c>
      <c r="H21" s="1" t="s">
        <v>85</v>
      </c>
      <c r="K21" s="1" t="s">
        <v>76</v>
      </c>
      <c r="M21" s="1" t="s">
        <v>14</v>
      </c>
      <c r="O21" s="1" t="s">
        <v>76</v>
      </c>
      <c r="P21" s="1" t="s">
        <v>76</v>
      </c>
      <c r="Q21" s="1" t="s">
        <v>76</v>
      </c>
      <c r="R21" s="1" t="s">
        <v>73</v>
      </c>
      <c r="S21" s="1" t="s">
        <v>76</v>
      </c>
      <c r="T21" s="2">
        <v>35186</v>
      </c>
      <c r="U21" s="1" t="s">
        <v>136</v>
      </c>
      <c r="V21" s="1" t="s">
        <v>117</v>
      </c>
      <c r="Y21" s="1">
        <v>3</v>
      </c>
      <c r="Z21" s="1">
        <v>3</v>
      </c>
      <c r="AA21" s="1">
        <v>3</v>
      </c>
      <c r="AD21" s="1">
        <v>1</v>
      </c>
      <c r="AE21" s="1" t="s">
        <v>413</v>
      </c>
      <c r="AH21" s="13">
        <v>6.982170757</v>
      </c>
      <c r="AJ21" s="13">
        <v>8.301418436</v>
      </c>
      <c r="AL21" s="13">
        <v>9.812113329</v>
      </c>
      <c r="BF21" s="13">
        <v>8.365234174</v>
      </c>
      <c r="BI21">
        <v>1</v>
      </c>
      <c r="BJ21" t="s">
        <v>413</v>
      </c>
      <c r="BK21"/>
      <c r="BL21" s="13" t="s">
        <v>358</v>
      </c>
      <c r="BM21" s="18">
        <v>99.99271766</v>
      </c>
      <c r="BN21" s="13" t="s">
        <v>358</v>
      </c>
      <c r="BO21" s="19">
        <v>99.99233679</v>
      </c>
      <c r="BP21" s="13" t="s">
        <v>358</v>
      </c>
      <c r="BQ21" s="19">
        <v>99.98908107</v>
      </c>
      <c r="BR21" s="13" t="s">
        <v>359</v>
      </c>
      <c r="BT21" s="13" t="s">
        <v>359</v>
      </c>
      <c r="BV21" s="13" t="s">
        <v>359</v>
      </c>
      <c r="CD21" s="13" t="s">
        <v>358</v>
      </c>
      <c r="CE21" s="19">
        <v>99.99147011</v>
      </c>
      <c r="CH21" s="1" t="s">
        <v>358</v>
      </c>
      <c r="CI21" s="19">
        <v>99.99271766</v>
      </c>
      <c r="CJ21" s="19" t="s">
        <v>358</v>
      </c>
      <c r="CK21" s="19">
        <v>99.99233679</v>
      </c>
      <c r="CL21" s="19" t="s">
        <v>358</v>
      </c>
      <c r="CM21" s="19">
        <v>99.98908107</v>
      </c>
      <c r="CN21" s="19" t="s">
        <v>359</v>
      </c>
      <c r="CP21" s="19" t="s">
        <v>359</v>
      </c>
      <c r="CR21" s="19" t="s">
        <v>359</v>
      </c>
      <c r="CZ21" s="19" t="s">
        <v>358</v>
      </c>
      <c r="DA21" s="19">
        <v>99.99147011</v>
      </c>
      <c r="DD21" s="12">
        <v>2560.1</v>
      </c>
      <c r="DE21" s="12">
        <v>93494.4</v>
      </c>
      <c r="DF21" s="12">
        <v>2228.7</v>
      </c>
      <c r="DG21" s="12">
        <v>155.4</v>
      </c>
      <c r="DI21" s="12">
        <v>98463.5</v>
      </c>
      <c r="DJ21" s="14">
        <v>0.6</v>
      </c>
      <c r="DK21" s="14">
        <v>96456.9</v>
      </c>
      <c r="DL21" s="14">
        <v>0.1</v>
      </c>
      <c r="DM21" s="14">
        <v>108436.7</v>
      </c>
      <c r="DN21" s="14">
        <v>0.7</v>
      </c>
      <c r="DO21" s="14">
        <v>90496.8</v>
      </c>
      <c r="EH21" s="14">
        <v>0.4</v>
      </c>
      <c r="EI21" s="14">
        <v>98463.5</v>
      </c>
      <c r="EJ21" s="12"/>
      <c r="EK21" s="12">
        <v>95183</v>
      </c>
      <c r="EL21" s="12"/>
      <c r="EM21" s="12">
        <v>105765.9</v>
      </c>
      <c r="EN21" s="12"/>
      <c r="EO21" s="12">
        <v>87214.8</v>
      </c>
      <c r="EP21" s="12"/>
      <c r="EQ21" s="12" t="s">
        <v>359</v>
      </c>
      <c r="ER21" s="12"/>
      <c r="ES21" s="12" t="s">
        <v>359</v>
      </c>
      <c r="ET21" s="12" t="s">
        <v>359</v>
      </c>
      <c r="EU21" s="12" t="s">
        <v>359</v>
      </c>
      <c r="EV21" s="12" t="s">
        <v>359</v>
      </c>
      <c r="EW21" s="12" t="s">
        <v>359</v>
      </c>
      <c r="EX21" s="12" t="s">
        <v>359</v>
      </c>
      <c r="EY21" s="12" t="s">
        <v>359</v>
      </c>
      <c r="EZ21" s="12" t="s">
        <v>359</v>
      </c>
      <c r="FA21" s="12" t="s">
        <v>359</v>
      </c>
      <c r="FB21" s="12" t="s">
        <v>359</v>
      </c>
      <c r="FC21" s="12" t="s">
        <v>359</v>
      </c>
      <c r="FD21" s="12" t="s">
        <v>359</v>
      </c>
      <c r="FE21" s="12" t="s">
        <v>359</v>
      </c>
      <c r="FF21" s="12" t="s">
        <v>359</v>
      </c>
      <c r="FG21" s="12" t="s">
        <v>359</v>
      </c>
      <c r="FI21" s="12">
        <v>96054.5</v>
      </c>
      <c r="FJ21" s="26">
        <v>377.6666666666667</v>
      </c>
      <c r="FK21" s="26">
        <v>649.3333333333334</v>
      </c>
      <c r="FM21" s="26">
        <v>1063</v>
      </c>
      <c r="FN21" s="27">
        <v>1677.454286</v>
      </c>
      <c r="FO21">
        <v>1</v>
      </c>
      <c r="FP21" s="1" t="s">
        <v>413</v>
      </c>
      <c r="FQ21"/>
      <c r="FS21" s="26">
        <v>25.504700251623525</v>
      </c>
      <c r="FU21" s="26">
        <v>27.22135404938936</v>
      </c>
      <c r="FW21" s="26">
        <v>38.50095386379708</v>
      </c>
      <c r="FY21" s="26" t="s">
        <v>359</v>
      </c>
      <c r="GA21" s="26" t="s">
        <v>359</v>
      </c>
      <c r="GC21" s="26" t="s">
        <v>359</v>
      </c>
      <c r="GE21" s="33"/>
      <c r="GF21" s="33"/>
      <c r="GG21" s="33">
        <f t="shared" si="0"/>
        <v>30.409002721603326</v>
      </c>
      <c r="GH21" s="16"/>
      <c r="GI21" s="27">
        <v>350.2267162973997</v>
      </c>
      <c r="GK21" s="27">
        <v>355.22129824675363</v>
      </c>
      <c r="GM21" s="27">
        <v>352.6073879380864</v>
      </c>
      <c r="GO21" s="27" t="s">
        <v>359</v>
      </c>
      <c r="GQ21" s="27" t="s">
        <v>359</v>
      </c>
      <c r="GS21" s="27" t="s">
        <v>359</v>
      </c>
      <c r="GW21" s="33">
        <f t="shared" si="1"/>
        <v>352.6851341607466</v>
      </c>
      <c r="GX21" s="33"/>
      <c r="GY21" s="33"/>
    </row>
    <row r="22" spans="1:207" ht="12.75">
      <c r="A22" s="5">
        <v>204</v>
      </c>
      <c r="B22" s="5" t="s">
        <v>195</v>
      </c>
      <c r="C22" s="1" t="s">
        <v>92</v>
      </c>
      <c r="D22" s="1" t="s">
        <v>93</v>
      </c>
      <c r="E22" s="1" t="s">
        <v>69</v>
      </c>
      <c r="F22" s="1" t="s">
        <v>114</v>
      </c>
      <c r="G22" s="1" t="s">
        <v>74</v>
      </c>
      <c r="H22" s="1" t="s">
        <v>85</v>
      </c>
      <c r="K22" s="1" t="s">
        <v>76</v>
      </c>
      <c r="M22" s="1" t="s">
        <v>14</v>
      </c>
      <c r="O22" s="1" t="s">
        <v>76</v>
      </c>
      <c r="P22" s="1" t="s">
        <v>76</v>
      </c>
      <c r="Q22" s="1" t="s">
        <v>76</v>
      </c>
      <c r="R22" s="1" t="s">
        <v>73</v>
      </c>
      <c r="S22" s="1" t="s">
        <v>76</v>
      </c>
      <c r="T22" s="2">
        <v>33695</v>
      </c>
      <c r="U22" s="1" t="s">
        <v>196</v>
      </c>
      <c r="V22" s="1" t="s">
        <v>117</v>
      </c>
      <c r="Y22" s="1">
        <v>3</v>
      </c>
      <c r="Z22" s="1">
        <v>3</v>
      </c>
      <c r="AA22" s="1">
        <v>3</v>
      </c>
      <c r="AD22" s="1">
        <v>2</v>
      </c>
      <c r="AE22" s="1" t="s">
        <v>413</v>
      </c>
      <c r="AH22" s="13">
        <v>5.622826163</v>
      </c>
      <c r="AI22" s="16">
        <v>82.22642401</v>
      </c>
      <c r="AJ22" s="13">
        <v>4.01032982</v>
      </c>
      <c r="AK22" s="16">
        <v>82.24368499</v>
      </c>
      <c r="AL22" s="13">
        <v>2.922289124</v>
      </c>
      <c r="BE22" s="16">
        <v>45.40618843</v>
      </c>
      <c r="BF22" s="13">
        <v>4.185148369</v>
      </c>
      <c r="BI22">
        <v>2</v>
      </c>
      <c r="BJ22" t="s">
        <v>413</v>
      </c>
      <c r="BK22"/>
      <c r="BL22" s="13" t="s">
        <v>358</v>
      </c>
      <c r="BM22" s="18">
        <v>99.9964474</v>
      </c>
      <c r="BN22" s="13" t="s">
        <v>358</v>
      </c>
      <c r="BO22" s="19">
        <v>99.99667895</v>
      </c>
      <c r="BP22" s="13" t="s">
        <v>358</v>
      </c>
      <c r="BQ22" s="19">
        <v>99.99797913</v>
      </c>
      <c r="BR22" s="13" t="s">
        <v>359</v>
      </c>
      <c r="BT22" s="13" t="s">
        <v>359</v>
      </c>
      <c r="BV22" s="13" t="s">
        <v>359</v>
      </c>
      <c r="CD22" s="13" t="s">
        <v>358</v>
      </c>
      <c r="CE22" s="19">
        <v>99.99703599</v>
      </c>
      <c r="CH22" s="1" t="s">
        <v>358</v>
      </c>
      <c r="CI22" s="19">
        <v>99.9964474</v>
      </c>
      <c r="CJ22" s="19" t="s">
        <v>358</v>
      </c>
      <c r="CK22" s="19">
        <v>99.99667895</v>
      </c>
      <c r="CL22" s="19" t="s">
        <v>358</v>
      </c>
      <c r="CM22" s="19">
        <v>99.99797913</v>
      </c>
      <c r="CN22" s="19" t="s">
        <v>359</v>
      </c>
      <c r="CP22" s="19" t="s">
        <v>359</v>
      </c>
      <c r="CR22" s="19" t="s">
        <v>359</v>
      </c>
      <c r="CZ22" s="19" t="s">
        <v>358</v>
      </c>
      <c r="DA22" s="19">
        <v>99.99703599</v>
      </c>
      <c r="DD22" s="12">
        <v>7371.3</v>
      </c>
      <c r="DE22" s="12">
        <v>123145.6</v>
      </c>
      <c r="DF22" s="12">
        <v>10812.9</v>
      </c>
      <c r="DG22" s="12">
        <v>578.6</v>
      </c>
      <c r="DI22" s="12">
        <v>141908.4</v>
      </c>
      <c r="DJ22" s="14">
        <v>0.4</v>
      </c>
      <c r="DK22" s="14">
        <v>158909.4</v>
      </c>
      <c r="DL22" s="14">
        <v>0.6</v>
      </c>
      <c r="DM22" s="14">
        <v>121483.8</v>
      </c>
      <c r="DN22" s="14">
        <v>0.5</v>
      </c>
      <c r="DO22" s="14">
        <v>145331.8</v>
      </c>
      <c r="EH22" s="14">
        <v>0.5</v>
      </c>
      <c r="EI22" s="14">
        <v>141908.4</v>
      </c>
      <c r="EJ22" s="12"/>
      <c r="EK22" s="12">
        <v>149255.2</v>
      </c>
      <c r="EL22" s="12"/>
      <c r="EM22" s="12">
        <v>111065.2</v>
      </c>
      <c r="EN22" s="12"/>
      <c r="EO22" s="12">
        <v>131230.3</v>
      </c>
      <c r="EP22" s="12"/>
      <c r="EQ22" s="12" t="s">
        <v>359</v>
      </c>
      <c r="ER22" s="12"/>
      <c r="ES22" s="12" t="s">
        <v>359</v>
      </c>
      <c r="ET22" s="12" t="s">
        <v>359</v>
      </c>
      <c r="EU22" s="12" t="s">
        <v>359</v>
      </c>
      <c r="EV22" s="12" t="s">
        <v>359</v>
      </c>
      <c r="EW22" s="12" t="s">
        <v>359</v>
      </c>
      <c r="EX22" s="12" t="s">
        <v>359</v>
      </c>
      <c r="EY22" s="12" t="s">
        <v>359</v>
      </c>
      <c r="EZ22" s="12" t="s">
        <v>359</v>
      </c>
      <c r="FA22" s="12" t="s">
        <v>359</v>
      </c>
      <c r="FB22" s="12" t="s">
        <v>359</v>
      </c>
      <c r="FC22" s="12" t="s">
        <v>359</v>
      </c>
      <c r="FD22" s="12" t="s">
        <v>359</v>
      </c>
      <c r="FE22" s="12" t="s">
        <v>359</v>
      </c>
      <c r="FF22" s="12" t="s">
        <v>359</v>
      </c>
      <c r="FG22" s="12" t="s">
        <v>359</v>
      </c>
      <c r="FI22" s="12">
        <v>130516.9</v>
      </c>
      <c r="FJ22" s="26">
        <v>666.2533333333334</v>
      </c>
      <c r="FK22" s="26">
        <v>493.3333333333333</v>
      </c>
      <c r="FM22" s="26">
        <v>1159.59</v>
      </c>
      <c r="FN22" s="27">
        <v>1042.626328</v>
      </c>
      <c r="FO22">
        <v>2</v>
      </c>
      <c r="FP22" s="1" t="s">
        <v>413</v>
      </c>
      <c r="FQ22"/>
      <c r="FS22" s="26">
        <v>8.415676243231205</v>
      </c>
      <c r="FT22" s="13">
        <f>AI22</f>
        <v>82.22642401</v>
      </c>
      <c r="FU22" s="26">
        <v>5.5696675350115425</v>
      </c>
      <c r="FV22" s="13">
        <f>AK22</f>
        <v>82.24368499</v>
      </c>
      <c r="FW22" s="26">
        <v>3.9036605159131885</v>
      </c>
      <c r="FY22" s="26" t="s">
        <v>359</v>
      </c>
      <c r="GA22" s="26" t="s">
        <v>359</v>
      </c>
      <c r="GC22" s="26" t="s">
        <v>359</v>
      </c>
      <c r="GE22" s="33"/>
      <c r="GF22" s="33"/>
      <c r="GG22" s="33">
        <f t="shared" si="0"/>
        <v>5.963001431385312</v>
      </c>
      <c r="GH22" s="16"/>
      <c r="GI22" s="27">
        <v>236.88780733031302</v>
      </c>
      <c r="GK22" s="27">
        <v>167.70803014158318</v>
      </c>
      <c r="GM22" s="27">
        <v>193.1673247621994</v>
      </c>
      <c r="GO22" s="27" t="s">
        <v>359</v>
      </c>
      <c r="GQ22" s="27" t="s">
        <v>359</v>
      </c>
      <c r="GS22" s="27" t="s">
        <v>359</v>
      </c>
      <c r="GW22" s="33">
        <f t="shared" si="1"/>
        <v>199.2543874113652</v>
      </c>
      <c r="GX22" s="33"/>
      <c r="GY22" s="33"/>
    </row>
    <row r="23" spans="1:207" ht="12.75">
      <c r="A23" s="5">
        <v>207</v>
      </c>
      <c r="B23" s="5" t="s">
        <v>284</v>
      </c>
      <c r="C23" s="1" t="s">
        <v>88</v>
      </c>
      <c r="D23" s="1" t="s">
        <v>89</v>
      </c>
      <c r="E23" s="1" t="s">
        <v>69</v>
      </c>
      <c r="F23" s="1" t="s">
        <v>129</v>
      </c>
      <c r="G23" s="1" t="s">
        <v>74</v>
      </c>
      <c r="H23" s="1" t="s">
        <v>85</v>
      </c>
      <c r="K23" s="1" t="s">
        <v>76</v>
      </c>
      <c r="M23" s="1" t="s">
        <v>82</v>
      </c>
      <c r="O23" s="1" t="s">
        <v>76</v>
      </c>
      <c r="P23" s="1" t="s">
        <v>76</v>
      </c>
      <c r="Q23" s="1" t="s">
        <v>76</v>
      </c>
      <c r="R23" s="1" t="s">
        <v>73</v>
      </c>
      <c r="S23" s="1" t="s">
        <v>76</v>
      </c>
      <c r="T23" s="2">
        <v>36495</v>
      </c>
      <c r="U23" s="1" t="s">
        <v>285</v>
      </c>
      <c r="V23" s="1" t="s">
        <v>176</v>
      </c>
      <c r="W23" s="1" t="s">
        <v>176</v>
      </c>
      <c r="X23" s="1" t="s">
        <v>176</v>
      </c>
      <c r="AD23" s="1">
        <v>1</v>
      </c>
      <c r="AE23" s="1" t="s">
        <v>176</v>
      </c>
      <c r="AG23" s="16">
        <v>5.289277053</v>
      </c>
      <c r="AH23" s="13">
        <v>71.333</v>
      </c>
      <c r="AJ23" s="13">
        <v>43.476</v>
      </c>
      <c r="AL23" s="13">
        <v>249.09</v>
      </c>
      <c r="BE23" s="16">
        <v>1.036826152</v>
      </c>
      <c r="BF23" s="13">
        <v>121.2996667</v>
      </c>
      <c r="BI23"/>
      <c r="BJ23"/>
      <c r="BK23"/>
      <c r="BL23" s="13" t="s">
        <v>359</v>
      </c>
      <c r="BN23" s="13" t="s">
        <v>359</v>
      </c>
      <c r="BP23" s="13" t="s">
        <v>359</v>
      </c>
      <c r="BR23" s="13" t="s">
        <v>359</v>
      </c>
      <c r="BT23" s="13" t="s">
        <v>359</v>
      </c>
      <c r="BV23" s="13" t="s">
        <v>359</v>
      </c>
      <c r="CD23" s="13" t="s">
        <v>359</v>
      </c>
      <c r="CH23" s="1" t="s">
        <v>359</v>
      </c>
      <c r="CJ23" s="19" t="s">
        <v>359</v>
      </c>
      <c r="CL23" s="19" t="s">
        <v>359</v>
      </c>
      <c r="CN23" s="19" t="s">
        <v>359</v>
      </c>
      <c r="CP23" s="19" t="s">
        <v>359</v>
      </c>
      <c r="CR23" s="19" t="s">
        <v>359</v>
      </c>
      <c r="CZ23" s="19" t="s">
        <v>359</v>
      </c>
      <c r="FJ23" s="26">
        <v>0</v>
      </c>
      <c r="FN23" s="27">
        <v>186.0181152</v>
      </c>
      <c r="FO23"/>
      <c r="FQ23"/>
      <c r="FR23" s="26" t="s">
        <v>359</v>
      </c>
      <c r="FS23" s="26" t="s">
        <v>359</v>
      </c>
      <c r="FT23" s="26" t="s">
        <v>359</v>
      </c>
      <c r="FU23" s="26" t="s">
        <v>359</v>
      </c>
      <c r="FV23" s="26" t="s">
        <v>359</v>
      </c>
      <c r="FW23" s="26" t="s">
        <v>359</v>
      </c>
      <c r="FX23" s="26" t="s">
        <v>359</v>
      </c>
      <c r="FY23" s="26" t="s">
        <v>359</v>
      </c>
      <c r="GA23" s="26" t="s">
        <v>359</v>
      </c>
      <c r="GC23" s="26" t="s">
        <v>359</v>
      </c>
      <c r="GE23" s="33"/>
      <c r="GF23" s="33"/>
      <c r="GG23" s="33">
        <f t="shared" si="0"/>
      </c>
      <c r="GI23" s="27" t="s">
        <v>359</v>
      </c>
      <c r="GK23" s="27" t="s">
        <v>359</v>
      </c>
      <c r="GM23" s="27" t="s">
        <v>359</v>
      </c>
      <c r="GO23" s="27" t="s">
        <v>359</v>
      </c>
      <c r="GQ23" s="27" t="s">
        <v>359</v>
      </c>
      <c r="GS23" s="27" t="s">
        <v>359</v>
      </c>
      <c r="GW23" s="33">
        <f t="shared" si="1"/>
      </c>
      <c r="GX23" s="33"/>
      <c r="GY23" s="33"/>
    </row>
    <row r="24" spans="1:207" ht="12.75">
      <c r="A24" s="5">
        <v>207</v>
      </c>
      <c r="B24" s="5" t="s">
        <v>130</v>
      </c>
      <c r="C24" s="1" t="s">
        <v>88</v>
      </c>
      <c r="D24" s="1" t="s">
        <v>89</v>
      </c>
      <c r="E24" s="1" t="s">
        <v>69</v>
      </c>
      <c r="F24" s="1" t="s">
        <v>129</v>
      </c>
      <c r="G24" s="1" t="s">
        <v>74</v>
      </c>
      <c r="H24" s="1" t="s">
        <v>85</v>
      </c>
      <c r="K24" s="1" t="s">
        <v>76</v>
      </c>
      <c r="M24" s="1" t="s">
        <v>82</v>
      </c>
      <c r="O24" s="1" t="s">
        <v>76</v>
      </c>
      <c r="P24" s="1" t="s">
        <v>76</v>
      </c>
      <c r="Q24" s="1" t="s">
        <v>76</v>
      </c>
      <c r="R24" s="1" t="s">
        <v>73</v>
      </c>
      <c r="S24" s="1" t="s">
        <v>76</v>
      </c>
      <c r="T24" s="2">
        <v>36739</v>
      </c>
      <c r="U24" s="1" t="s">
        <v>131</v>
      </c>
      <c r="V24" s="1" t="s">
        <v>117</v>
      </c>
      <c r="Y24" s="1">
        <v>3</v>
      </c>
      <c r="Z24" s="1">
        <v>3</v>
      </c>
      <c r="AA24" s="1">
        <v>3</v>
      </c>
      <c r="AD24" s="1">
        <v>1</v>
      </c>
      <c r="AE24" s="1" t="s">
        <v>164</v>
      </c>
      <c r="AG24" s="16">
        <v>5.651491366</v>
      </c>
      <c r="AH24" s="13">
        <v>6.37</v>
      </c>
      <c r="AI24" s="16">
        <v>3.5</v>
      </c>
      <c r="AJ24" s="13">
        <v>10</v>
      </c>
      <c r="AK24" s="16">
        <v>7.081545064</v>
      </c>
      <c r="AL24" s="13">
        <v>4.66</v>
      </c>
      <c r="BE24" s="16">
        <v>4.945316215</v>
      </c>
      <c r="BF24" s="13">
        <v>7.01</v>
      </c>
      <c r="BI24">
        <v>1</v>
      </c>
      <c r="BJ24" t="s">
        <v>413</v>
      </c>
      <c r="BK24"/>
      <c r="BL24" s="13" t="s">
        <v>358</v>
      </c>
      <c r="BM24" s="18">
        <v>99.98805102</v>
      </c>
      <c r="BN24" s="13" t="s">
        <v>358</v>
      </c>
      <c r="BO24" s="19">
        <v>99.9831887</v>
      </c>
      <c r="BP24" s="13" t="s">
        <v>358</v>
      </c>
      <c r="BQ24" s="19">
        <v>99.99152632</v>
      </c>
      <c r="BR24" s="13" t="s">
        <v>359</v>
      </c>
      <c r="BT24" s="13" t="s">
        <v>359</v>
      </c>
      <c r="BV24" s="13" t="s">
        <v>359</v>
      </c>
      <c r="CD24" s="13" t="s">
        <v>358</v>
      </c>
      <c r="CE24" s="19">
        <v>99.98745189</v>
      </c>
      <c r="CH24" s="1" t="s">
        <v>358</v>
      </c>
      <c r="CI24" s="19">
        <v>99.98805102</v>
      </c>
      <c r="CJ24" s="19" t="s">
        <v>358</v>
      </c>
      <c r="CK24" s="19">
        <v>99.9831887</v>
      </c>
      <c r="CL24" s="19" t="s">
        <v>358</v>
      </c>
      <c r="CM24" s="19">
        <v>99.99152632</v>
      </c>
      <c r="CN24" s="19" t="s">
        <v>359</v>
      </c>
      <c r="CP24" s="19" t="s">
        <v>359</v>
      </c>
      <c r="CR24" s="19" t="s">
        <v>359</v>
      </c>
      <c r="CZ24" s="19" t="s">
        <v>358</v>
      </c>
      <c r="DA24" s="19">
        <v>99.98745189</v>
      </c>
      <c r="DD24" s="12">
        <v>1105.1</v>
      </c>
      <c r="DE24" s="12">
        <v>51304.9</v>
      </c>
      <c r="DF24" s="12">
        <v>3297.3</v>
      </c>
      <c r="DG24" s="12">
        <v>157.8</v>
      </c>
      <c r="DI24" s="12">
        <v>55865</v>
      </c>
      <c r="DK24" s="14">
        <v>53310</v>
      </c>
      <c r="DM24" s="14">
        <v>59483.8</v>
      </c>
      <c r="DO24" s="14">
        <v>54993.8</v>
      </c>
      <c r="EI24" s="14">
        <v>55865</v>
      </c>
      <c r="EJ24" s="12"/>
      <c r="EK24" s="12">
        <v>51112.4</v>
      </c>
      <c r="EL24" s="12"/>
      <c r="EM24" s="12">
        <v>53107.6</v>
      </c>
      <c r="EN24" s="12"/>
      <c r="EO24" s="12">
        <v>53070.9</v>
      </c>
      <c r="EP24" s="12"/>
      <c r="EQ24" s="12" t="s">
        <v>359</v>
      </c>
      <c r="ER24" s="12"/>
      <c r="ES24" s="12" t="s">
        <v>359</v>
      </c>
      <c r="ET24" s="12" t="s">
        <v>359</v>
      </c>
      <c r="EU24" s="12" t="s">
        <v>359</v>
      </c>
      <c r="EV24" s="12" t="s">
        <v>359</v>
      </c>
      <c r="EW24" s="12" t="s">
        <v>359</v>
      </c>
      <c r="EX24" s="12" t="s">
        <v>359</v>
      </c>
      <c r="EY24" s="12" t="s">
        <v>359</v>
      </c>
      <c r="EZ24" s="12" t="s">
        <v>359</v>
      </c>
      <c r="FA24" s="12" t="s">
        <v>359</v>
      </c>
      <c r="FB24" s="12" t="s">
        <v>359</v>
      </c>
      <c r="FC24" s="12" t="s">
        <v>359</v>
      </c>
      <c r="FD24" s="12" t="s">
        <v>359</v>
      </c>
      <c r="FE24" s="12" t="s">
        <v>359</v>
      </c>
      <c r="FF24" s="12" t="s">
        <v>359</v>
      </c>
      <c r="FG24" s="12" t="s">
        <v>359</v>
      </c>
      <c r="FI24" s="12">
        <v>52410</v>
      </c>
      <c r="FJ24" s="26">
        <v>78.33333333</v>
      </c>
      <c r="FK24" s="26">
        <v>14</v>
      </c>
      <c r="FM24" s="26">
        <v>92.33</v>
      </c>
      <c r="FN24" s="27">
        <v>147.8238315</v>
      </c>
      <c r="FO24">
        <v>1</v>
      </c>
      <c r="FP24" s="1" t="s">
        <v>164</v>
      </c>
      <c r="FQ24"/>
      <c r="FR24" s="26">
        <f>AG24</f>
        <v>5.651491366</v>
      </c>
      <c r="FS24" s="26">
        <v>8.621465075399103</v>
      </c>
      <c r="FT24" s="26">
        <f>AI24</f>
        <v>3.5</v>
      </c>
      <c r="FU24" s="26">
        <v>13.457298303947471</v>
      </c>
      <c r="FV24" s="26">
        <f>AK24</f>
        <v>7.081545064</v>
      </c>
      <c r="FW24" s="26">
        <v>7.8680651490722395</v>
      </c>
      <c r="FY24" s="26" t="s">
        <v>359</v>
      </c>
      <c r="GA24" s="26" t="s">
        <v>359</v>
      </c>
      <c r="GC24" s="26" t="s">
        <v>359</v>
      </c>
      <c r="GE24" s="33"/>
      <c r="GF24" s="33"/>
      <c r="GG24" s="33">
        <f t="shared" si="0"/>
        <v>9.982276176139605</v>
      </c>
      <c r="GH24" s="16"/>
      <c r="GI24" s="27">
        <v>72.15230986577384</v>
      </c>
      <c r="GK24" s="27">
        <v>80.04912352969163</v>
      </c>
      <c r="GM24" s="27">
        <v>92.85298889121796</v>
      </c>
      <c r="GO24" s="27" t="s">
        <v>359</v>
      </c>
      <c r="GQ24" s="27" t="s">
        <v>359</v>
      </c>
      <c r="GS24" s="27" t="s">
        <v>359</v>
      </c>
      <c r="GW24" s="33">
        <f t="shared" si="1"/>
        <v>81.68480742889447</v>
      </c>
      <c r="GX24" s="33"/>
      <c r="GY24" s="33"/>
    </row>
    <row r="25" spans="1:207" ht="12.75">
      <c r="A25" s="5">
        <v>207</v>
      </c>
      <c r="B25" s="5" t="s">
        <v>248</v>
      </c>
      <c r="C25" s="1" t="s">
        <v>88</v>
      </c>
      <c r="D25" s="1" t="s">
        <v>89</v>
      </c>
      <c r="E25" s="1" t="s">
        <v>69</v>
      </c>
      <c r="F25" s="1" t="s">
        <v>129</v>
      </c>
      <c r="G25" s="1" t="s">
        <v>74</v>
      </c>
      <c r="H25" s="1" t="s">
        <v>85</v>
      </c>
      <c r="K25" s="1" t="s">
        <v>76</v>
      </c>
      <c r="M25" s="1" t="s">
        <v>82</v>
      </c>
      <c r="O25" s="1" t="s">
        <v>76</v>
      </c>
      <c r="P25" s="1" t="s">
        <v>76</v>
      </c>
      <c r="Q25" s="1" t="s">
        <v>76</v>
      </c>
      <c r="R25" s="1" t="s">
        <v>73</v>
      </c>
      <c r="S25" s="1" t="s">
        <v>76</v>
      </c>
      <c r="T25" s="2">
        <v>36039</v>
      </c>
      <c r="U25" s="1" t="s">
        <v>155</v>
      </c>
      <c r="V25" s="1" t="s">
        <v>117</v>
      </c>
      <c r="Y25" s="1">
        <v>3</v>
      </c>
      <c r="Z25" s="1">
        <v>3</v>
      </c>
      <c r="AA25" s="1">
        <v>3</v>
      </c>
      <c r="AD25" s="1">
        <v>2</v>
      </c>
      <c r="AE25" s="1" t="s">
        <v>413</v>
      </c>
      <c r="AH25" s="13">
        <v>17.1</v>
      </c>
      <c r="AJ25" s="13">
        <v>17.51</v>
      </c>
      <c r="AL25" s="13">
        <v>25.81</v>
      </c>
      <c r="BF25" s="13">
        <v>20.14</v>
      </c>
      <c r="BI25">
        <v>2</v>
      </c>
      <c r="BJ25" t="s">
        <v>413</v>
      </c>
      <c r="BK25"/>
      <c r="BL25" s="13" t="s">
        <v>359</v>
      </c>
      <c r="BM25" s="18">
        <v>99.97532514</v>
      </c>
      <c r="BN25" s="13" t="s">
        <v>359</v>
      </c>
      <c r="BO25" s="19">
        <v>99.97592303</v>
      </c>
      <c r="BP25" s="13" t="s">
        <v>359</v>
      </c>
      <c r="BQ25" s="19">
        <v>99.96296705</v>
      </c>
      <c r="BR25" s="13" t="s">
        <v>359</v>
      </c>
      <c r="BT25" s="13" t="s">
        <v>359</v>
      </c>
      <c r="BV25" s="13" t="s">
        <v>359</v>
      </c>
      <c r="CD25" s="13" t="s">
        <v>359</v>
      </c>
      <c r="CE25" s="19">
        <v>99.97145679</v>
      </c>
      <c r="CH25" s="1" t="s">
        <v>359</v>
      </c>
      <c r="CI25" s="19">
        <v>99.97532514</v>
      </c>
      <c r="CJ25" s="19" t="s">
        <v>359</v>
      </c>
      <c r="CK25" s="19">
        <v>99.97592303</v>
      </c>
      <c r="CL25" s="19" t="s">
        <v>359</v>
      </c>
      <c r="CM25" s="19">
        <v>99.96296705</v>
      </c>
      <c r="CN25" s="19" t="s">
        <v>359</v>
      </c>
      <c r="CP25" s="19" t="s">
        <v>359</v>
      </c>
      <c r="CR25" s="19" t="s">
        <v>359</v>
      </c>
      <c r="CZ25" s="19" t="s">
        <v>359</v>
      </c>
      <c r="DA25" s="19">
        <v>99.97145679</v>
      </c>
      <c r="DD25" s="12">
        <v>529.3</v>
      </c>
      <c r="DE25" s="12">
        <v>63291.6</v>
      </c>
      <c r="DF25" s="12">
        <v>6395.8</v>
      </c>
      <c r="DG25" s="12">
        <v>343</v>
      </c>
      <c r="DI25" s="12">
        <v>70559.7</v>
      </c>
      <c r="DK25" s="14">
        <v>69301.3</v>
      </c>
      <c r="DM25" s="14">
        <v>72725.1</v>
      </c>
      <c r="DO25" s="14">
        <v>69694.7</v>
      </c>
      <c r="EI25" s="14">
        <v>70559.7</v>
      </c>
      <c r="EJ25" s="12"/>
      <c r="EK25" s="12">
        <v>64746.5</v>
      </c>
      <c r="EL25" s="12"/>
      <c r="EM25" s="12">
        <v>64479.1</v>
      </c>
      <c r="EN25" s="12"/>
      <c r="EO25" s="12">
        <v>62287.6</v>
      </c>
      <c r="EP25" s="12"/>
      <c r="EQ25" s="12" t="s">
        <v>359</v>
      </c>
      <c r="ER25" s="12"/>
      <c r="ES25" s="12" t="s">
        <v>359</v>
      </c>
      <c r="ET25" s="12" t="s">
        <v>359</v>
      </c>
      <c r="EU25" s="12" t="s">
        <v>359</v>
      </c>
      <c r="EV25" s="12" t="s">
        <v>359</v>
      </c>
      <c r="EW25" s="12" t="s">
        <v>359</v>
      </c>
      <c r="EX25" s="12" t="s">
        <v>359</v>
      </c>
      <c r="EY25" s="12" t="s">
        <v>359</v>
      </c>
      <c r="EZ25" s="12" t="s">
        <v>359</v>
      </c>
      <c r="FA25" s="12" t="s">
        <v>359</v>
      </c>
      <c r="FB25" s="12" t="s">
        <v>359</v>
      </c>
      <c r="FC25" s="12" t="s">
        <v>359</v>
      </c>
      <c r="FD25" s="12" t="s">
        <v>359</v>
      </c>
      <c r="FE25" s="12" t="s">
        <v>359</v>
      </c>
      <c r="FF25" s="12" t="s">
        <v>359</v>
      </c>
      <c r="FG25" s="12" t="s">
        <v>359</v>
      </c>
      <c r="FI25" s="12">
        <v>63820.9</v>
      </c>
      <c r="FJ25" s="26">
        <v>66</v>
      </c>
      <c r="FK25" s="26">
        <v>15</v>
      </c>
      <c r="FM25" s="26">
        <v>81</v>
      </c>
      <c r="FN25" s="27">
        <v>138.4528571</v>
      </c>
      <c r="FO25">
        <v>2</v>
      </c>
      <c r="FP25" s="1" t="s">
        <v>413</v>
      </c>
      <c r="FQ25"/>
      <c r="FS25" s="26">
        <v>26.32865048575506</v>
      </c>
      <c r="FU25" s="26">
        <v>27.800889834831864</v>
      </c>
      <c r="FW25" s="26">
        <v>42.73521208567487</v>
      </c>
      <c r="FY25" s="26" t="s">
        <v>359</v>
      </c>
      <c r="GA25" s="26" t="s">
        <v>359</v>
      </c>
      <c r="GC25" s="26" t="s">
        <v>359</v>
      </c>
      <c r="GE25" s="33"/>
      <c r="GF25" s="33"/>
      <c r="GG25" s="33">
        <f t="shared" si="0"/>
        <v>32.28825080208727</v>
      </c>
      <c r="GH25" s="16"/>
      <c r="GI25" s="27">
        <v>106.70232976296572</v>
      </c>
      <c r="GK25" s="27">
        <v>115.466729554577</v>
      </c>
      <c r="GM25" s="27">
        <v>115.39780677931007</v>
      </c>
      <c r="GO25" s="27" t="s">
        <v>359</v>
      </c>
      <c r="GQ25" s="27" t="s">
        <v>359</v>
      </c>
      <c r="GS25" s="27" t="s">
        <v>359</v>
      </c>
      <c r="GW25" s="33">
        <f t="shared" si="1"/>
        <v>112.52228869895093</v>
      </c>
      <c r="GX25" s="33"/>
      <c r="GY25" s="33"/>
    </row>
    <row r="26" spans="1:207" ht="12.75">
      <c r="A26" s="5">
        <v>207</v>
      </c>
      <c r="B26" s="5" t="s">
        <v>172</v>
      </c>
      <c r="C26" s="1" t="s">
        <v>88</v>
      </c>
      <c r="D26" s="1" t="s">
        <v>89</v>
      </c>
      <c r="E26" s="1" t="s">
        <v>69</v>
      </c>
      <c r="F26" s="1" t="s">
        <v>129</v>
      </c>
      <c r="G26" s="1" t="s">
        <v>74</v>
      </c>
      <c r="H26" s="1" t="s">
        <v>85</v>
      </c>
      <c r="K26" s="1" t="s">
        <v>76</v>
      </c>
      <c r="M26" s="1" t="s">
        <v>82</v>
      </c>
      <c r="O26" s="1" t="s">
        <v>76</v>
      </c>
      <c r="P26" s="1" t="s">
        <v>76</v>
      </c>
      <c r="Q26" s="1" t="s">
        <v>76</v>
      </c>
      <c r="R26" s="1" t="s">
        <v>73</v>
      </c>
      <c r="S26" s="1" t="s">
        <v>76</v>
      </c>
      <c r="T26" s="2">
        <v>35431</v>
      </c>
      <c r="U26" s="1" t="s">
        <v>173</v>
      </c>
      <c r="V26" s="1" t="s">
        <v>169</v>
      </c>
      <c r="AD26" s="1">
        <v>3</v>
      </c>
      <c r="AE26" s="1" t="s">
        <v>170</v>
      </c>
      <c r="AF26" s="1" t="s">
        <v>171</v>
      </c>
      <c r="AG26" s="16">
        <v>100</v>
      </c>
      <c r="AH26" s="13">
        <v>0.711367592</v>
      </c>
      <c r="AI26" s="16">
        <v>100</v>
      </c>
      <c r="AJ26" s="13">
        <v>0.837653965</v>
      </c>
      <c r="AK26" s="16">
        <v>100</v>
      </c>
      <c r="AL26" s="13">
        <v>0.744960465</v>
      </c>
      <c r="BE26" s="16">
        <v>100</v>
      </c>
      <c r="BF26" s="13">
        <v>0.764660674</v>
      </c>
      <c r="BI26"/>
      <c r="BJ26"/>
      <c r="BK26"/>
      <c r="BL26" s="13" t="s">
        <v>359</v>
      </c>
      <c r="BN26" s="13" t="s">
        <v>359</v>
      </c>
      <c r="BP26" s="13" t="s">
        <v>359</v>
      </c>
      <c r="BR26" s="13" t="s">
        <v>359</v>
      </c>
      <c r="BT26" s="13" t="s">
        <v>359</v>
      </c>
      <c r="BV26" s="13" t="s">
        <v>359</v>
      </c>
      <c r="CD26" s="13" t="s">
        <v>359</v>
      </c>
      <c r="CH26" s="1" t="s">
        <v>359</v>
      </c>
      <c r="CJ26" s="19" t="s">
        <v>359</v>
      </c>
      <c r="CL26" s="19" t="s">
        <v>359</v>
      </c>
      <c r="CN26" s="19" t="s">
        <v>359</v>
      </c>
      <c r="CP26" s="19" t="s">
        <v>359</v>
      </c>
      <c r="CR26" s="19" t="s">
        <v>359</v>
      </c>
      <c r="CZ26" s="19" t="s">
        <v>359</v>
      </c>
      <c r="FJ26" s="26">
        <v>0</v>
      </c>
      <c r="FO26"/>
      <c r="FQ26"/>
      <c r="FR26" s="26" t="s">
        <v>359</v>
      </c>
      <c r="FS26" s="26" t="s">
        <v>359</v>
      </c>
      <c r="FT26" s="26" t="s">
        <v>359</v>
      </c>
      <c r="FU26" s="26" t="s">
        <v>359</v>
      </c>
      <c r="FV26" s="26" t="s">
        <v>359</v>
      </c>
      <c r="FW26" s="26" t="s">
        <v>359</v>
      </c>
      <c r="FX26" s="26" t="s">
        <v>359</v>
      </c>
      <c r="FY26" s="26" t="s">
        <v>359</v>
      </c>
      <c r="GA26" s="26" t="s">
        <v>359</v>
      </c>
      <c r="GC26" s="26" t="s">
        <v>359</v>
      </c>
      <c r="GE26" s="33"/>
      <c r="GF26" s="33"/>
      <c r="GG26" s="33">
        <f t="shared" si="0"/>
      </c>
      <c r="GI26" s="27" t="s">
        <v>359</v>
      </c>
      <c r="GK26" s="27" t="s">
        <v>359</v>
      </c>
      <c r="GM26" s="27" t="s">
        <v>359</v>
      </c>
      <c r="GO26" s="27" t="s">
        <v>359</v>
      </c>
      <c r="GQ26" s="27" t="s">
        <v>359</v>
      </c>
      <c r="GS26" s="27" t="s">
        <v>359</v>
      </c>
      <c r="GW26" s="33">
        <f t="shared" si="1"/>
      </c>
      <c r="GX26" s="33"/>
      <c r="GY26" s="33"/>
    </row>
    <row r="27" spans="1:207" ht="12.75">
      <c r="A27" s="5">
        <v>207</v>
      </c>
      <c r="B27" s="5" t="s">
        <v>273</v>
      </c>
      <c r="C27" s="1" t="s">
        <v>88</v>
      </c>
      <c r="D27" s="1" t="s">
        <v>89</v>
      </c>
      <c r="E27" s="1" t="s">
        <v>69</v>
      </c>
      <c r="F27" s="1" t="s">
        <v>129</v>
      </c>
      <c r="G27" s="1" t="s">
        <v>74</v>
      </c>
      <c r="H27" s="1" t="s">
        <v>85</v>
      </c>
      <c r="K27" s="1" t="s">
        <v>76</v>
      </c>
      <c r="M27" s="1" t="s">
        <v>82</v>
      </c>
      <c r="O27" s="1" t="s">
        <v>76</v>
      </c>
      <c r="P27" s="1" t="s">
        <v>76</v>
      </c>
      <c r="Q27" s="1" t="s">
        <v>76</v>
      </c>
      <c r="R27" s="1" t="s">
        <v>73</v>
      </c>
      <c r="S27" s="1" t="s">
        <v>76</v>
      </c>
      <c r="T27" s="2">
        <v>33970</v>
      </c>
      <c r="U27" s="1" t="s">
        <v>224</v>
      </c>
      <c r="V27" s="1" t="s">
        <v>117</v>
      </c>
      <c r="Y27" s="1">
        <v>3</v>
      </c>
      <c r="Z27" s="1">
        <v>3</v>
      </c>
      <c r="AA27" s="1">
        <v>3</v>
      </c>
      <c r="AD27" s="1">
        <v>4</v>
      </c>
      <c r="AE27" s="1" t="s">
        <v>413</v>
      </c>
      <c r="AG27" s="16">
        <v>0.540345384</v>
      </c>
      <c r="AH27" s="13">
        <v>159.577042</v>
      </c>
      <c r="AI27" s="16">
        <v>10.11774575</v>
      </c>
      <c r="AJ27" s="13">
        <v>8.320559747</v>
      </c>
      <c r="AK27" s="16">
        <v>6.512932378</v>
      </c>
      <c r="AL27" s="13">
        <v>11.85841326</v>
      </c>
      <c r="AN27" s="13">
        <v>47.03402615</v>
      </c>
      <c r="BE27" s="16">
        <v>1.001878361</v>
      </c>
      <c r="BF27" s="13">
        <v>56.69751029</v>
      </c>
      <c r="BI27">
        <v>4</v>
      </c>
      <c r="BJ27" t="s">
        <v>164</v>
      </c>
      <c r="BK27"/>
      <c r="BL27" s="13" t="s">
        <v>358</v>
      </c>
      <c r="BM27" s="18">
        <v>98.96824077</v>
      </c>
      <c r="BN27" s="13" t="s">
        <v>358</v>
      </c>
      <c r="BO27" s="19">
        <v>99.96177461</v>
      </c>
      <c r="BP27" s="13" t="s">
        <v>358</v>
      </c>
      <c r="BQ27" s="19">
        <v>99.95241961</v>
      </c>
      <c r="BR27" s="13" t="s">
        <v>359</v>
      </c>
      <c r="BS27" s="19">
        <v>99.78338809</v>
      </c>
      <c r="BT27" s="13" t="s">
        <v>359</v>
      </c>
      <c r="BV27" s="13" t="s">
        <v>359</v>
      </c>
      <c r="CD27" s="13" t="s">
        <v>358</v>
      </c>
      <c r="CE27" s="19">
        <v>99.72959337</v>
      </c>
      <c r="CH27" s="1" t="s">
        <v>358</v>
      </c>
      <c r="CI27" s="19">
        <v>98.96824077</v>
      </c>
      <c r="CJ27" s="19" t="s">
        <v>358</v>
      </c>
      <c r="CK27" s="19">
        <v>99.96177461</v>
      </c>
      <c r="CL27" s="19" t="s">
        <v>358</v>
      </c>
      <c r="CM27" s="19">
        <v>99.95241961</v>
      </c>
      <c r="CN27" s="19" t="s">
        <v>359</v>
      </c>
      <c r="CO27" s="19">
        <v>99.78338809</v>
      </c>
      <c r="CP27" s="19" t="s">
        <v>359</v>
      </c>
      <c r="CR27" s="19" t="s">
        <v>359</v>
      </c>
      <c r="CZ27" s="19" t="s">
        <v>358</v>
      </c>
      <c r="DA27" s="19">
        <v>99.72959337</v>
      </c>
      <c r="DD27" s="12">
        <v>664.2</v>
      </c>
      <c r="DE27" s="12">
        <v>15214.7</v>
      </c>
      <c r="DF27" s="12">
        <v>3535.3</v>
      </c>
      <c r="DG27" s="12">
        <v>1553.3</v>
      </c>
      <c r="DI27" s="12">
        <v>20967.5</v>
      </c>
      <c r="DK27" s="14">
        <v>15466.5</v>
      </c>
      <c r="DM27" s="14">
        <v>21767.1</v>
      </c>
      <c r="DO27" s="14">
        <v>24922.9</v>
      </c>
      <c r="DQ27" s="14">
        <v>21713.5</v>
      </c>
      <c r="EI27" s="14">
        <v>20967.5</v>
      </c>
      <c r="EJ27" s="12"/>
      <c r="EK27" s="12">
        <v>10926.6</v>
      </c>
      <c r="EL27" s="12"/>
      <c r="EM27" s="12">
        <v>17207.9</v>
      </c>
      <c r="EN27" s="12"/>
      <c r="EO27" s="12">
        <v>19747.6</v>
      </c>
      <c r="EP27" s="12"/>
      <c r="EQ27" s="12">
        <v>15633.5</v>
      </c>
      <c r="ER27" s="12"/>
      <c r="ES27" s="12" t="s">
        <v>359</v>
      </c>
      <c r="ET27" s="12" t="s">
        <v>359</v>
      </c>
      <c r="EU27" s="12" t="s">
        <v>359</v>
      </c>
      <c r="EV27" s="12" t="s">
        <v>359</v>
      </c>
      <c r="EW27" s="12" t="s">
        <v>359</v>
      </c>
      <c r="EX27" s="12" t="s">
        <v>359</v>
      </c>
      <c r="EY27" s="12" t="s">
        <v>359</v>
      </c>
      <c r="EZ27" s="12" t="s">
        <v>359</v>
      </c>
      <c r="FA27" s="12" t="s">
        <v>359</v>
      </c>
      <c r="FB27" s="12" t="s">
        <v>359</v>
      </c>
      <c r="FC27" s="12" t="s">
        <v>359</v>
      </c>
      <c r="FD27" s="12" t="s">
        <v>359</v>
      </c>
      <c r="FE27" s="12" t="s">
        <v>359</v>
      </c>
      <c r="FF27" s="12" t="s">
        <v>359</v>
      </c>
      <c r="FG27" s="12" t="s">
        <v>359</v>
      </c>
      <c r="FI27" s="12">
        <v>15878.9</v>
      </c>
      <c r="FJ27" s="26">
        <v>49.75</v>
      </c>
      <c r="FK27" s="26">
        <v>59.4</v>
      </c>
      <c r="FM27" s="26">
        <v>109.15</v>
      </c>
      <c r="FN27" s="27">
        <v>123.8956763</v>
      </c>
      <c r="FO27">
        <v>4</v>
      </c>
      <c r="FP27" s="1" t="s">
        <v>413</v>
      </c>
      <c r="FQ27"/>
      <c r="FR27" s="26">
        <f>AG27</f>
        <v>0.540345384</v>
      </c>
      <c r="FS27" s="26">
        <v>227.00976023473544</v>
      </c>
      <c r="FT27" s="26">
        <f>AI27</f>
        <v>10.11774575</v>
      </c>
      <c r="FU27" s="26">
        <v>13.594008400367183</v>
      </c>
      <c r="FV27" s="26">
        <f>AK27</f>
        <v>6.512932378</v>
      </c>
      <c r="FW27" s="26">
        <v>19.48250184824392</v>
      </c>
      <c r="FY27" s="26">
        <v>85.50384622628998</v>
      </c>
      <c r="GA27" s="26" t="s">
        <v>359</v>
      </c>
      <c r="GC27" s="26" t="s">
        <v>359</v>
      </c>
      <c r="GE27" s="33"/>
      <c r="GF27" s="33"/>
      <c r="GG27" s="33">
        <f t="shared" si="0"/>
        <v>86.39752917740913</v>
      </c>
      <c r="GH27" s="16"/>
      <c r="GI27" s="27">
        <v>22.002202997954683</v>
      </c>
      <c r="GK27" s="27">
        <v>35.56277228399602</v>
      </c>
      <c r="GM27" s="27">
        <v>40.94649465514412</v>
      </c>
      <c r="GO27" s="27">
        <v>39.47328945407064</v>
      </c>
      <c r="GQ27" s="27" t="s">
        <v>359</v>
      </c>
      <c r="GS27" s="27" t="s">
        <v>359</v>
      </c>
      <c r="GW27" s="33">
        <f t="shared" si="1"/>
        <v>34.49618984779137</v>
      </c>
      <c r="GX27" s="33"/>
      <c r="GY27" s="33"/>
    </row>
    <row r="28" spans="1:207" ht="12.75">
      <c r="A28" s="5">
        <v>207</v>
      </c>
      <c r="B28" s="5" t="s">
        <v>272</v>
      </c>
      <c r="C28" s="1" t="s">
        <v>88</v>
      </c>
      <c r="D28" s="1" t="s">
        <v>89</v>
      </c>
      <c r="E28" s="1" t="s">
        <v>69</v>
      </c>
      <c r="F28" s="1" t="s">
        <v>129</v>
      </c>
      <c r="G28" s="1" t="s">
        <v>74</v>
      </c>
      <c r="H28" s="1" t="s">
        <v>85</v>
      </c>
      <c r="K28" s="1" t="s">
        <v>76</v>
      </c>
      <c r="M28" s="1" t="s">
        <v>82</v>
      </c>
      <c r="O28" s="1" t="s">
        <v>76</v>
      </c>
      <c r="P28" s="1" t="s">
        <v>76</v>
      </c>
      <c r="Q28" s="1" t="s">
        <v>76</v>
      </c>
      <c r="R28" s="1" t="s">
        <v>73</v>
      </c>
      <c r="S28" s="1" t="s">
        <v>76</v>
      </c>
      <c r="T28" s="2">
        <v>33970</v>
      </c>
      <c r="U28" s="1" t="s">
        <v>231</v>
      </c>
      <c r="V28" s="1" t="s">
        <v>117</v>
      </c>
      <c r="Y28" s="1">
        <v>3</v>
      </c>
      <c r="Z28" s="1">
        <v>3</v>
      </c>
      <c r="AA28" s="1">
        <v>3</v>
      </c>
      <c r="AD28" s="1">
        <v>4</v>
      </c>
      <c r="AE28" s="1" t="s">
        <v>164</v>
      </c>
      <c r="AG28" s="16">
        <v>10.03330947</v>
      </c>
      <c r="AH28" s="13">
        <v>8.097926773</v>
      </c>
      <c r="AI28" s="16">
        <v>9.814832582</v>
      </c>
      <c r="AJ28" s="13">
        <v>7.62559822</v>
      </c>
      <c r="AK28" s="16">
        <v>9.082475183</v>
      </c>
      <c r="AL28" s="13">
        <v>7.886052309</v>
      </c>
      <c r="AM28" s="16">
        <v>15.07822957</v>
      </c>
      <c r="AN28" s="13">
        <v>5.587625426</v>
      </c>
      <c r="AO28" s="16">
        <v>0.226361442</v>
      </c>
      <c r="AP28" s="13">
        <v>293.7080418</v>
      </c>
      <c r="AQ28" s="16">
        <v>12.79069767</v>
      </c>
      <c r="AR28" s="13">
        <v>5.301269889</v>
      </c>
      <c r="BE28" s="16">
        <v>1.359694111</v>
      </c>
      <c r="BF28" s="13">
        <v>54.70108573</v>
      </c>
      <c r="BI28">
        <v>4</v>
      </c>
      <c r="BJ28" t="s">
        <v>413</v>
      </c>
      <c r="BK28"/>
      <c r="BL28" s="13" t="s">
        <v>358</v>
      </c>
      <c r="BM28" s="18">
        <v>99.96895264</v>
      </c>
      <c r="BN28" s="13" t="s">
        <v>358</v>
      </c>
      <c r="BO28" s="19">
        <v>99.95244493</v>
      </c>
      <c r="BP28" s="13" t="s">
        <v>358</v>
      </c>
      <c r="BQ28" s="19">
        <v>99.95353027</v>
      </c>
      <c r="BR28" s="13" t="s">
        <v>358</v>
      </c>
      <c r="BS28" s="19">
        <v>99.97707688</v>
      </c>
      <c r="BT28" s="13" t="s">
        <v>358</v>
      </c>
      <c r="BU28" s="19">
        <v>98.3178908</v>
      </c>
      <c r="BV28" s="13" t="s">
        <v>358</v>
      </c>
      <c r="BW28" s="19">
        <v>99.96952277</v>
      </c>
      <c r="CD28" s="13" t="s">
        <v>358</v>
      </c>
      <c r="CE28" s="19">
        <v>99.72260691</v>
      </c>
      <c r="CH28" s="1" t="s">
        <v>358</v>
      </c>
      <c r="CI28" s="19">
        <v>99.96895264</v>
      </c>
      <c r="CJ28" s="19" t="s">
        <v>358</v>
      </c>
      <c r="CK28" s="19">
        <v>99.95244493</v>
      </c>
      <c r="CL28" s="19" t="s">
        <v>358</v>
      </c>
      <c r="CM28" s="19">
        <v>99.95353027</v>
      </c>
      <c r="CN28" s="19" t="s">
        <v>358</v>
      </c>
      <c r="CO28" s="19">
        <v>99.97707688</v>
      </c>
      <c r="CP28" s="19" t="s">
        <v>358</v>
      </c>
      <c r="CQ28" s="19">
        <v>98.3178908</v>
      </c>
      <c r="CR28" s="19" t="s">
        <v>358</v>
      </c>
      <c r="CS28" s="19">
        <v>99.96952277</v>
      </c>
      <c r="CZ28" s="19" t="s">
        <v>358</v>
      </c>
      <c r="DA28" s="19">
        <v>99.72260691</v>
      </c>
      <c r="DD28" s="12">
        <v>1166.9</v>
      </c>
      <c r="DE28" s="12">
        <v>13440.5</v>
      </c>
      <c r="DF28" s="12">
        <v>3724.2</v>
      </c>
      <c r="DG28" s="12">
        <v>2176.9</v>
      </c>
      <c r="DI28" s="12">
        <v>19719.7</v>
      </c>
      <c r="DK28" s="14">
        <v>26082.5</v>
      </c>
      <c r="DM28" s="14">
        <v>16035.3</v>
      </c>
      <c r="DO28" s="14">
        <v>16970.3</v>
      </c>
      <c r="DQ28" s="14">
        <v>24375.5</v>
      </c>
      <c r="DS28" s="14">
        <v>17460.7</v>
      </c>
      <c r="DU28" s="14">
        <v>17394.2</v>
      </c>
      <c r="EI28" s="14">
        <v>19719.7</v>
      </c>
      <c r="EJ28" s="12"/>
      <c r="EK28" s="12">
        <v>21312.9</v>
      </c>
      <c r="EL28" s="12"/>
      <c r="EM28" s="12">
        <v>9251.7</v>
      </c>
      <c r="EN28" s="12"/>
      <c r="EO28" s="12">
        <v>11693.3</v>
      </c>
      <c r="EP28" s="12"/>
      <c r="EQ28" s="12">
        <v>17611.1</v>
      </c>
      <c r="ER28" s="12"/>
      <c r="ES28" s="12">
        <v>504.2</v>
      </c>
      <c r="ET28" s="12"/>
      <c r="EU28" s="12">
        <v>390.4</v>
      </c>
      <c r="EV28" s="12" t="s">
        <v>359</v>
      </c>
      <c r="EW28" s="12" t="s">
        <v>359</v>
      </c>
      <c r="EX28" s="12" t="s">
        <v>359</v>
      </c>
      <c r="EY28" s="12" t="s">
        <v>359</v>
      </c>
      <c r="EZ28" s="12" t="s">
        <v>359</v>
      </c>
      <c r="FA28" s="12" t="s">
        <v>359</v>
      </c>
      <c r="FB28" s="12" t="s">
        <v>359</v>
      </c>
      <c r="FC28" s="12" t="s">
        <v>359</v>
      </c>
      <c r="FD28" s="12" t="s">
        <v>359</v>
      </c>
      <c r="FE28" s="12" t="s">
        <v>359</v>
      </c>
      <c r="FF28" s="12" t="s">
        <v>359</v>
      </c>
      <c r="FG28" s="12" t="s">
        <v>359</v>
      </c>
      <c r="FI28" s="12">
        <v>14607.4</v>
      </c>
      <c r="FJ28" s="26">
        <v>38.6</v>
      </c>
      <c r="FK28" s="26">
        <v>104.4</v>
      </c>
      <c r="FM28" s="26">
        <v>143</v>
      </c>
      <c r="FN28" s="27">
        <v>134.4619048</v>
      </c>
      <c r="FO28">
        <v>4</v>
      </c>
      <c r="FP28" s="1" t="s">
        <v>164</v>
      </c>
      <c r="FQ28"/>
      <c r="FR28" s="13">
        <f>AG28</f>
        <v>10.03330947</v>
      </c>
      <c r="FS28" s="26">
        <v>12.063712232808149</v>
      </c>
      <c r="FT28" s="13">
        <f>AI28</f>
        <v>9.814832582</v>
      </c>
      <c r="FU28" s="26">
        <v>12.856166358742211</v>
      </c>
      <c r="FV28" s="13">
        <f>AK28</f>
        <v>9.082475183</v>
      </c>
      <c r="FW28" s="26">
        <v>19.803902801579355</v>
      </c>
      <c r="FX28" s="13">
        <f>AM28</f>
        <v>15.07822957</v>
      </c>
      <c r="FY28" s="26">
        <v>10.448520031341596</v>
      </c>
      <c r="GA28" s="26">
        <v>38.04175934519783</v>
      </c>
      <c r="GC28" s="26">
        <v>0.4561924557442616</v>
      </c>
      <c r="GE28" s="33"/>
      <c r="GF28" s="33"/>
      <c r="GG28" s="33">
        <f t="shared" si="0"/>
        <v>15.611708870902234</v>
      </c>
      <c r="GH28" s="16"/>
      <c r="GI28" s="27">
        <v>38.855839056226536</v>
      </c>
      <c r="GK28" s="27">
        <v>27.034270707080953</v>
      </c>
      <c r="GM28" s="27">
        <v>42.616780432294455</v>
      </c>
      <c r="GO28" s="27">
        <v>45.580706428012</v>
      </c>
      <c r="GW28" s="33">
        <f t="shared" si="1"/>
        <v>38.52189915590349</v>
      </c>
      <c r="GX28" s="33"/>
      <c r="GY28" s="33"/>
    </row>
    <row r="29" spans="1:207" ht="12.75">
      <c r="A29" s="5">
        <v>208</v>
      </c>
      <c r="B29" s="5" t="s">
        <v>154</v>
      </c>
      <c r="C29" s="1" t="s">
        <v>88</v>
      </c>
      <c r="D29" s="1" t="s">
        <v>89</v>
      </c>
      <c r="E29" s="1" t="s">
        <v>69</v>
      </c>
      <c r="F29" s="1" t="s">
        <v>114</v>
      </c>
      <c r="G29" s="1" t="s">
        <v>74</v>
      </c>
      <c r="H29" s="1" t="s">
        <v>85</v>
      </c>
      <c r="K29" s="1" t="s">
        <v>76</v>
      </c>
      <c r="M29" s="1" t="s">
        <v>82</v>
      </c>
      <c r="O29" s="1" t="s">
        <v>76</v>
      </c>
      <c r="P29" s="1" t="s">
        <v>76</v>
      </c>
      <c r="Q29" s="1" t="s">
        <v>76</v>
      </c>
      <c r="R29" s="1" t="s">
        <v>73</v>
      </c>
      <c r="S29" s="1" t="s">
        <v>76</v>
      </c>
      <c r="T29" s="2">
        <v>36039</v>
      </c>
      <c r="U29" s="1" t="s">
        <v>155</v>
      </c>
      <c r="V29" s="1" t="s">
        <v>117</v>
      </c>
      <c r="Y29" s="1">
        <v>3</v>
      </c>
      <c r="Z29" s="1">
        <v>3</v>
      </c>
      <c r="AA29" s="1">
        <v>3</v>
      </c>
      <c r="AD29" s="1">
        <v>1</v>
      </c>
      <c r="AE29" s="1" t="s">
        <v>413</v>
      </c>
      <c r="AH29" s="13">
        <v>34.87</v>
      </c>
      <c r="AJ29" s="13">
        <v>29.54</v>
      </c>
      <c r="AL29" s="13">
        <v>21.6</v>
      </c>
      <c r="BF29" s="13">
        <v>28.67</v>
      </c>
      <c r="BI29">
        <v>1</v>
      </c>
      <c r="BJ29" t="s">
        <v>413</v>
      </c>
      <c r="BK29"/>
      <c r="BL29" s="13" t="s">
        <v>359</v>
      </c>
      <c r="BM29" s="18">
        <v>99.94201293</v>
      </c>
      <c r="BN29" s="13" t="s">
        <v>359</v>
      </c>
      <c r="BO29" s="19">
        <v>99.94767644</v>
      </c>
      <c r="BP29" s="13" t="s">
        <v>359</v>
      </c>
      <c r="BQ29" s="19">
        <v>99.96559918</v>
      </c>
      <c r="BR29" s="13" t="s">
        <v>359</v>
      </c>
      <c r="BT29" s="13" t="s">
        <v>359</v>
      </c>
      <c r="BV29" s="13" t="s">
        <v>359</v>
      </c>
      <c r="CD29" s="13" t="s">
        <v>359</v>
      </c>
      <c r="CE29" s="19">
        <v>99.95198331</v>
      </c>
      <c r="CH29" s="1" t="s">
        <v>359</v>
      </c>
      <c r="CI29" s="19">
        <v>99.94201293</v>
      </c>
      <c r="CJ29" s="19" t="s">
        <v>359</v>
      </c>
      <c r="CK29" s="19">
        <v>99.94767644</v>
      </c>
      <c r="CL29" s="19" t="s">
        <v>359</v>
      </c>
      <c r="CM29" s="19">
        <v>99.96559918</v>
      </c>
      <c r="CN29" s="19" t="s">
        <v>359</v>
      </c>
      <c r="CP29" s="19" t="s">
        <v>359</v>
      </c>
      <c r="CR29" s="19" t="s">
        <v>359</v>
      </c>
      <c r="CZ29" s="19" t="s">
        <v>359</v>
      </c>
      <c r="DA29" s="19">
        <v>99.95198331</v>
      </c>
      <c r="DD29" s="12">
        <v>356.5</v>
      </c>
      <c r="DE29" s="12">
        <v>52276.4</v>
      </c>
      <c r="DF29" s="12">
        <v>6432.8</v>
      </c>
      <c r="DG29" s="12">
        <v>642.7</v>
      </c>
      <c r="DI29" s="12">
        <v>59708.4</v>
      </c>
      <c r="DK29" s="14">
        <v>60134.1</v>
      </c>
      <c r="DM29" s="14">
        <v>56456.4</v>
      </c>
      <c r="DO29" s="14">
        <v>62789.2</v>
      </c>
      <c r="EI29" s="14">
        <v>59708.4</v>
      </c>
      <c r="EJ29" s="12"/>
      <c r="EK29" s="12">
        <v>53027.2</v>
      </c>
      <c r="EL29" s="12"/>
      <c r="EM29" s="12">
        <v>49934.4</v>
      </c>
      <c r="EN29" s="12"/>
      <c r="EO29" s="12">
        <v>55145.7</v>
      </c>
      <c r="EP29" s="12"/>
      <c r="EQ29" s="12" t="s">
        <v>359</v>
      </c>
      <c r="ER29" s="12"/>
      <c r="ES29" s="12" t="s">
        <v>359</v>
      </c>
      <c r="ET29" s="12"/>
      <c r="EU29" s="12" t="s">
        <v>359</v>
      </c>
      <c r="EV29" s="12" t="s">
        <v>359</v>
      </c>
      <c r="EW29" s="12" t="s">
        <v>359</v>
      </c>
      <c r="EX29" s="12" t="s">
        <v>359</v>
      </c>
      <c r="EY29" s="12" t="s">
        <v>359</v>
      </c>
      <c r="EZ29" s="12" t="s">
        <v>359</v>
      </c>
      <c r="FA29" s="12" t="s">
        <v>359</v>
      </c>
      <c r="FB29" s="12" t="s">
        <v>359</v>
      </c>
      <c r="FC29" s="12" t="s">
        <v>359</v>
      </c>
      <c r="FD29" s="12" t="s">
        <v>359</v>
      </c>
      <c r="FE29" s="12" t="s">
        <v>359</v>
      </c>
      <c r="FF29" s="12" t="s">
        <v>359</v>
      </c>
      <c r="FG29" s="12" t="s">
        <v>359</v>
      </c>
      <c r="FI29" s="12">
        <v>52632.9</v>
      </c>
      <c r="FJ29" s="26">
        <v>266.6666667</v>
      </c>
      <c r="FK29" s="26">
        <v>143.7333333</v>
      </c>
      <c r="FM29" s="26">
        <v>410.4</v>
      </c>
      <c r="FN29" s="27">
        <v>535.6135661</v>
      </c>
      <c r="FO29">
        <v>1</v>
      </c>
      <c r="FP29" s="1" t="s">
        <v>413</v>
      </c>
      <c r="FQ29"/>
      <c r="FS29" s="26">
        <v>47.76223492340865</v>
      </c>
      <c r="FU29" s="26">
        <v>43.24485166930666</v>
      </c>
      <c r="FW29" s="26">
        <v>38.04352231215263</v>
      </c>
      <c r="FY29" s="26" t="s">
        <v>359</v>
      </c>
      <c r="GA29" s="26" t="s">
        <v>359</v>
      </c>
      <c r="GC29" s="26" t="s">
        <v>359</v>
      </c>
      <c r="GE29" s="33"/>
      <c r="GF29" s="33"/>
      <c r="GG29" s="33">
        <f t="shared" si="0"/>
        <v>43.01686963495598</v>
      </c>
      <c r="GH29" s="16"/>
      <c r="GI29" s="27">
        <v>82.3670430725541</v>
      </c>
      <c r="GK29" s="27">
        <v>82.64890934275608</v>
      </c>
      <c r="GM29" s="27">
        <v>110.58899849524096</v>
      </c>
      <c r="GO29" s="27" t="s">
        <v>359</v>
      </c>
      <c r="GQ29" s="27" t="s">
        <v>359</v>
      </c>
      <c r="GS29" s="27" t="s">
        <v>359</v>
      </c>
      <c r="GW29" s="33">
        <f t="shared" si="1"/>
        <v>91.8683169701837</v>
      </c>
      <c r="GX29" s="33"/>
      <c r="GY29" s="33"/>
    </row>
    <row r="30" spans="1:207" ht="12.75">
      <c r="A30" s="5">
        <v>208</v>
      </c>
      <c r="B30" s="5" t="s">
        <v>265</v>
      </c>
      <c r="C30" s="1" t="s">
        <v>88</v>
      </c>
      <c r="D30" s="1" t="s">
        <v>89</v>
      </c>
      <c r="E30" s="1" t="s">
        <v>69</v>
      </c>
      <c r="F30" s="1" t="s">
        <v>114</v>
      </c>
      <c r="G30" s="1" t="s">
        <v>74</v>
      </c>
      <c r="H30" s="1" t="s">
        <v>85</v>
      </c>
      <c r="K30" s="1" t="s">
        <v>76</v>
      </c>
      <c r="M30" s="1" t="s">
        <v>82</v>
      </c>
      <c r="O30" s="1" t="s">
        <v>76</v>
      </c>
      <c r="P30" s="1" t="s">
        <v>76</v>
      </c>
      <c r="Q30" s="1" t="s">
        <v>76</v>
      </c>
      <c r="R30" s="1" t="s">
        <v>73</v>
      </c>
      <c r="S30" s="1" t="s">
        <v>76</v>
      </c>
      <c r="T30" s="2">
        <v>36495</v>
      </c>
      <c r="U30" s="1" t="s">
        <v>266</v>
      </c>
      <c r="AD30" s="1">
        <v>1</v>
      </c>
      <c r="AE30" s="1" t="s">
        <v>176</v>
      </c>
      <c r="AG30" s="16">
        <v>0.258003987</v>
      </c>
      <c r="AH30" s="13">
        <v>25.581</v>
      </c>
      <c r="AI30" s="16">
        <v>8.49505205</v>
      </c>
      <c r="AJ30" s="13">
        <v>46.686</v>
      </c>
      <c r="AK30" s="16">
        <v>11.64924938</v>
      </c>
      <c r="AL30" s="13">
        <v>37.702</v>
      </c>
      <c r="BE30" s="16">
        <v>7.660340641</v>
      </c>
      <c r="BF30" s="13">
        <v>36.65633333</v>
      </c>
      <c r="BI30"/>
      <c r="BJ30"/>
      <c r="BK30"/>
      <c r="BL30" s="13" t="s">
        <v>359</v>
      </c>
      <c r="BN30" s="13" t="s">
        <v>359</v>
      </c>
      <c r="BP30" s="13" t="s">
        <v>359</v>
      </c>
      <c r="BR30" s="13" t="s">
        <v>359</v>
      </c>
      <c r="BT30" s="13" t="s">
        <v>359</v>
      </c>
      <c r="BV30" s="13" t="s">
        <v>359</v>
      </c>
      <c r="CD30" s="13" t="s">
        <v>359</v>
      </c>
      <c r="CH30" s="1" t="s">
        <v>359</v>
      </c>
      <c r="CJ30" s="19" t="s">
        <v>359</v>
      </c>
      <c r="CL30" s="19" t="s">
        <v>359</v>
      </c>
      <c r="CN30" s="19" t="s">
        <v>359</v>
      </c>
      <c r="CP30" s="19" t="s">
        <v>359</v>
      </c>
      <c r="CR30" s="19" t="s">
        <v>359</v>
      </c>
      <c r="CZ30" s="19" t="s">
        <v>359</v>
      </c>
      <c r="FJ30" s="26">
        <v>0</v>
      </c>
      <c r="FN30" s="27">
        <v>464.9946739</v>
      </c>
      <c r="FO30"/>
      <c r="FQ30"/>
      <c r="FR30" s="26" t="s">
        <v>359</v>
      </c>
      <c r="FS30" s="26" t="s">
        <v>359</v>
      </c>
      <c r="FT30" s="26" t="s">
        <v>359</v>
      </c>
      <c r="FU30" s="26" t="s">
        <v>359</v>
      </c>
      <c r="FV30" s="26" t="s">
        <v>359</v>
      </c>
      <c r="FW30" s="26" t="s">
        <v>359</v>
      </c>
      <c r="FX30" s="26" t="s">
        <v>359</v>
      </c>
      <c r="FY30" s="26" t="s">
        <v>359</v>
      </c>
      <c r="GA30" s="26" t="s">
        <v>359</v>
      </c>
      <c r="GC30" s="26" t="s">
        <v>359</v>
      </c>
      <c r="GE30" s="33"/>
      <c r="GF30" s="33"/>
      <c r="GG30" s="33">
        <f t="shared" si="0"/>
      </c>
      <c r="GI30" s="27" t="s">
        <v>359</v>
      </c>
      <c r="GK30" s="27" t="s">
        <v>359</v>
      </c>
      <c r="GM30" s="27" t="s">
        <v>359</v>
      </c>
      <c r="GO30" s="27" t="s">
        <v>359</v>
      </c>
      <c r="GQ30" s="27" t="s">
        <v>359</v>
      </c>
      <c r="GS30" s="27" t="s">
        <v>359</v>
      </c>
      <c r="GW30" s="33">
        <f t="shared" si="1"/>
      </c>
      <c r="GX30" s="33"/>
      <c r="GY30" s="33"/>
    </row>
    <row r="31" spans="1:207" ht="12.75">
      <c r="A31" s="5">
        <v>208</v>
      </c>
      <c r="B31" s="5" t="s">
        <v>167</v>
      </c>
      <c r="C31" s="1" t="s">
        <v>88</v>
      </c>
      <c r="D31" s="1" t="s">
        <v>89</v>
      </c>
      <c r="E31" s="1" t="s">
        <v>69</v>
      </c>
      <c r="F31" s="1" t="s">
        <v>114</v>
      </c>
      <c r="G31" s="1" t="s">
        <v>74</v>
      </c>
      <c r="H31" s="1" t="s">
        <v>85</v>
      </c>
      <c r="K31" s="1" t="s">
        <v>76</v>
      </c>
      <c r="M31" s="1" t="s">
        <v>82</v>
      </c>
      <c r="O31" s="1" t="s">
        <v>76</v>
      </c>
      <c r="P31" s="1" t="s">
        <v>76</v>
      </c>
      <c r="Q31" s="1" t="s">
        <v>76</v>
      </c>
      <c r="R31" s="1" t="s">
        <v>73</v>
      </c>
      <c r="S31" s="1" t="s">
        <v>76</v>
      </c>
      <c r="T31" s="2">
        <v>35339</v>
      </c>
      <c r="U31" s="1" t="s">
        <v>168</v>
      </c>
      <c r="V31" s="1" t="s">
        <v>169</v>
      </c>
      <c r="AD31" s="1">
        <v>2</v>
      </c>
      <c r="AE31" s="1" t="s">
        <v>170</v>
      </c>
      <c r="AF31" s="1" t="s">
        <v>171</v>
      </c>
      <c r="AG31" s="16">
        <v>79.82417384</v>
      </c>
      <c r="AH31" s="13">
        <v>0.749166063</v>
      </c>
      <c r="AI31" s="16">
        <v>80.98142564</v>
      </c>
      <c r="AJ31" s="13">
        <v>0.710065041</v>
      </c>
      <c r="AK31" s="16">
        <v>79.43446101</v>
      </c>
      <c r="AL31" s="13">
        <v>0.771922389</v>
      </c>
      <c r="BE31" s="16">
        <v>80.05763872</v>
      </c>
      <c r="BF31" s="13">
        <v>0.743717831</v>
      </c>
      <c r="BI31"/>
      <c r="BJ31"/>
      <c r="BK31"/>
      <c r="BL31" s="13" t="s">
        <v>359</v>
      </c>
      <c r="BN31" s="13" t="s">
        <v>359</v>
      </c>
      <c r="BP31" s="13" t="s">
        <v>359</v>
      </c>
      <c r="BR31" s="13" t="s">
        <v>359</v>
      </c>
      <c r="BT31" s="13" t="s">
        <v>359</v>
      </c>
      <c r="BV31" s="13" t="s">
        <v>359</v>
      </c>
      <c r="CD31" s="13" t="s">
        <v>359</v>
      </c>
      <c r="CH31" s="1" t="s">
        <v>359</v>
      </c>
      <c r="CJ31" s="19" t="s">
        <v>359</v>
      </c>
      <c r="CL31" s="19" t="s">
        <v>359</v>
      </c>
      <c r="CN31" s="19" t="s">
        <v>359</v>
      </c>
      <c r="CP31" s="19" t="s">
        <v>359</v>
      </c>
      <c r="CR31" s="19" t="s">
        <v>359</v>
      </c>
      <c r="CZ31" s="19" t="s">
        <v>359</v>
      </c>
      <c r="FJ31" s="26">
        <v>0</v>
      </c>
      <c r="FO31"/>
      <c r="FQ31"/>
      <c r="FR31" s="26" t="s">
        <v>359</v>
      </c>
      <c r="FS31" s="26" t="s">
        <v>359</v>
      </c>
      <c r="FT31" s="26" t="s">
        <v>359</v>
      </c>
      <c r="FU31" s="26" t="s">
        <v>359</v>
      </c>
      <c r="FV31" s="26" t="s">
        <v>359</v>
      </c>
      <c r="FW31" s="26" t="s">
        <v>359</v>
      </c>
      <c r="FX31" s="26" t="s">
        <v>359</v>
      </c>
      <c r="FY31" s="26" t="s">
        <v>359</v>
      </c>
      <c r="GA31" s="26" t="s">
        <v>359</v>
      </c>
      <c r="GC31" s="26" t="s">
        <v>359</v>
      </c>
      <c r="GE31" s="33"/>
      <c r="GF31" s="33"/>
      <c r="GG31" s="33">
        <f t="shared" si="0"/>
      </c>
      <c r="GI31" s="27" t="s">
        <v>359</v>
      </c>
      <c r="GK31" s="27" t="s">
        <v>359</v>
      </c>
      <c r="GM31" s="27" t="s">
        <v>359</v>
      </c>
      <c r="GO31" s="27" t="s">
        <v>359</v>
      </c>
      <c r="GQ31" s="27" t="s">
        <v>359</v>
      </c>
      <c r="GS31" s="27" t="s">
        <v>359</v>
      </c>
      <c r="GW31" s="33">
        <f t="shared" si="1"/>
      </c>
      <c r="GX31" s="33"/>
      <c r="GY31" s="33"/>
    </row>
    <row r="32" spans="1:207" ht="12.75">
      <c r="A32" s="5">
        <v>208</v>
      </c>
      <c r="B32" s="5" t="s">
        <v>223</v>
      </c>
      <c r="C32" s="1" t="s">
        <v>88</v>
      </c>
      <c r="D32" s="1" t="s">
        <v>89</v>
      </c>
      <c r="E32" s="1" t="s">
        <v>69</v>
      </c>
      <c r="F32" s="1" t="s">
        <v>114</v>
      </c>
      <c r="G32" s="1" t="s">
        <v>74</v>
      </c>
      <c r="H32" s="1" t="s">
        <v>85</v>
      </c>
      <c r="K32" s="1" t="s">
        <v>76</v>
      </c>
      <c r="M32" s="1" t="s">
        <v>82</v>
      </c>
      <c r="O32" s="1" t="s">
        <v>76</v>
      </c>
      <c r="P32" s="1" t="s">
        <v>76</v>
      </c>
      <c r="Q32" s="1" t="s">
        <v>76</v>
      </c>
      <c r="R32" s="1" t="s">
        <v>73</v>
      </c>
      <c r="S32" s="1" t="s">
        <v>76</v>
      </c>
      <c r="T32" s="2">
        <v>33786</v>
      </c>
      <c r="U32" s="1" t="s">
        <v>224</v>
      </c>
      <c r="V32" s="1" t="s">
        <v>117</v>
      </c>
      <c r="Y32" s="1">
        <v>3</v>
      </c>
      <c r="Z32" s="1">
        <v>3</v>
      </c>
      <c r="AA32" s="1">
        <v>3</v>
      </c>
      <c r="AD32" s="1">
        <v>3</v>
      </c>
      <c r="AE32" s="1" t="s">
        <v>164</v>
      </c>
      <c r="AG32" s="16">
        <v>7.157369545</v>
      </c>
      <c r="AH32" s="13">
        <v>9.802063528</v>
      </c>
      <c r="AI32" s="16">
        <v>7.501549907</v>
      </c>
      <c r="AJ32" s="13">
        <v>9.523542516</v>
      </c>
      <c r="AK32" s="16">
        <v>9.340483943</v>
      </c>
      <c r="AL32" s="13">
        <v>7.476956331</v>
      </c>
      <c r="AM32" s="16">
        <v>6.621197904</v>
      </c>
      <c r="AN32" s="13">
        <v>10.31896201</v>
      </c>
      <c r="BE32" s="16">
        <v>7.536344621</v>
      </c>
      <c r="BF32" s="13">
        <v>9.280381097</v>
      </c>
      <c r="BI32">
        <v>3</v>
      </c>
      <c r="BJ32" t="s">
        <v>164</v>
      </c>
      <c r="BK32"/>
      <c r="BL32" s="13" t="s">
        <v>358</v>
      </c>
      <c r="BM32" s="18">
        <v>99.93401195</v>
      </c>
      <c r="BN32" s="13" t="s">
        <v>358</v>
      </c>
      <c r="BO32" s="19">
        <v>99.95884826</v>
      </c>
      <c r="BP32" s="13" t="s">
        <v>358</v>
      </c>
      <c r="BQ32" s="19">
        <v>99.96886444</v>
      </c>
      <c r="BR32" s="13" t="s">
        <v>358</v>
      </c>
      <c r="BS32" s="19">
        <v>99.95040153</v>
      </c>
      <c r="BT32" s="13" t="s">
        <v>359</v>
      </c>
      <c r="BV32" s="13" t="s">
        <v>359</v>
      </c>
      <c r="CD32" s="13" t="s">
        <v>358</v>
      </c>
      <c r="CE32" s="19">
        <v>99.9551759</v>
      </c>
      <c r="CH32" s="1" t="s">
        <v>358</v>
      </c>
      <c r="CI32" s="19">
        <v>99.93401195</v>
      </c>
      <c r="CJ32" s="19" t="s">
        <v>358</v>
      </c>
      <c r="CK32" s="19">
        <v>99.95884826</v>
      </c>
      <c r="CL32" s="19" t="s">
        <v>358</v>
      </c>
      <c r="CM32" s="19">
        <v>99.96886444</v>
      </c>
      <c r="CN32" s="19" t="s">
        <v>358</v>
      </c>
      <c r="CO32" s="19">
        <v>99.95040153</v>
      </c>
      <c r="CP32" s="19" t="s">
        <v>359</v>
      </c>
      <c r="CR32" s="19" t="s">
        <v>359</v>
      </c>
      <c r="CZ32" s="19" t="s">
        <v>358</v>
      </c>
      <c r="DA32" s="19">
        <v>99.9551759</v>
      </c>
      <c r="DD32" s="12">
        <v>144</v>
      </c>
      <c r="DE32" s="12">
        <v>15588.7</v>
      </c>
      <c r="DF32" s="12">
        <v>3952.5</v>
      </c>
      <c r="DG32" s="12">
        <v>1069.3</v>
      </c>
      <c r="DI32" s="12">
        <v>20704</v>
      </c>
      <c r="DK32" s="14">
        <v>14854.3</v>
      </c>
      <c r="DM32" s="14">
        <v>23142.5</v>
      </c>
      <c r="DO32" s="14">
        <v>24014.2</v>
      </c>
      <c r="DQ32" s="14">
        <v>20805</v>
      </c>
      <c r="EI32" s="14">
        <v>20704</v>
      </c>
      <c r="EJ32" s="12"/>
      <c r="EK32" s="12">
        <v>10874.9</v>
      </c>
      <c r="EL32" s="12"/>
      <c r="EM32" s="12">
        <v>19188.4</v>
      </c>
      <c r="EN32" s="12"/>
      <c r="EO32" s="12">
        <v>17350.2</v>
      </c>
      <c r="EP32" s="12"/>
      <c r="EQ32" s="12">
        <v>15804.9</v>
      </c>
      <c r="ER32" s="12"/>
      <c r="ES32" s="12" t="s">
        <v>359</v>
      </c>
      <c r="ET32" s="12"/>
      <c r="EU32" s="12" t="s">
        <v>359</v>
      </c>
      <c r="EV32" s="12" t="s">
        <v>359</v>
      </c>
      <c r="EW32" s="12" t="s">
        <v>359</v>
      </c>
      <c r="EX32" s="12" t="s">
        <v>359</v>
      </c>
      <c r="EY32" s="12" t="s">
        <v>359</v>
      </c>
      <c r="EZ32" s="12" t="s">
        <v>359</v>
      </c>
      <c r="FA32" s="12" t="s">
        <v>359</v>
      </c>
      <c r="FB32" s="12" t="s">
        <v>359</v>
      </c>
      <c r="FC32" s="12" t="s">
        <v>359</v>
      </c>
      <c r="FD32" s="12" t="s">
        <v>359</v>
      </c>
      <c r="FE32" s="12" t="s">
        <v>359</v>
      </c>
      <c r="FF32" s="12" t="s">
        <v>359</v>
      </c>
      <c r="FG32" s="12" t="s">
        <v>359</v>
      </c>
      <c r="FI32" s="12">
        <v>15732.7</v>
      </c>
      <c r="FJ32" s="26">
        <v>161.5</v>
      </c>
      <c r="FK32" s="26">
        <v>127.825</v>
      </c>
      <c r="FM32" s="26">
        <v>289.33</v>
      </c>
      <c r="FN32" s="27">
        <v>250.5676849</v>
      </c>
      <c r="FO32">
        <v>3</v>
      </c>
      <c r="FP32" s="1" t="s">
        <v>164</v>
      </c>
      <c r="FQ32"/>
      <c r="FR32" s="26">
        <f>AG32</f>
        <v>7.157369545</v>
      </c>
      <c r="FS32" s="26">
        <v>16.11082870149282</v>
      </c>
      <c r="FT32" s="26">
        <f>AI32</f>
        <v>7.501549907</v>
      </c>
      <c r="FU32" s="26">
        <v>17.51082916864709</v>
      </c>
      <c r="FV32" s="26">
        <f>AK32</f>
        <v>9.340483943</v>
      </c>
      <c r="FW32" s="26">
        <v>12.284049865024405</v>
      </c>
      <c r="FX32" s="26">
        <f>AM32</f>
        <v>6.621197904</v>
      </c>
      <c r="FY32" s="26">
        <v>19.14542085708267</v>
      </c>
      <c r="GA32" s="26" t="s">
        <v>359</v>
      </c>
      <c r="GC32" s="26" t="s">
        <v>359</v>
      </c>
      <c r="GE32" s="33"/>
      <c r="GF32" s="33"/>
      <c r="GG32" s="33">
        <f t="shared" si="0"/>
        <v>16.262782148061746</v>
      </c>
      <c r="GH32" s="16"/>
      <c r="GI32" s="27">
        <v>24.41476706993535</v>
      </c>
      <c r="GK32" s="27">
        <v>42.551856054313944</v>
      </c>
      <c r="GM32" s="27">
        <v>39.453441226129016</v>
      </c>
      <c r="GO32" s="27">
        <v>38.60082953583076</v>
      </c>
      <c r="GQ32" s="27" t="s">
        <v>359</v>
      </c>
      <c r="GS32" s="27" t="s">
        <v>359</v>
      </c>
      <c r="GW32" s="33">
        <f t="shared" si="1"/>
        <v>36.25522347155227</v>
      </c>
      <c r="GX32" s="33"/>
      <c r="GY32" s="33"/>
    </row>
    <row r="33" spans="1:207" ht="12.75">
      <c r="A33" s="5">
        <v>208</v>
      </c>
      <c r="B33" s="5" t="s">
        <v>230</v>
      </c>
      <c r="C33" s="1" t="s">
        <v>88</v>
      </c>
      <c r="D33" s="1" t="s">
        <v>89</v>
      </c>
      <c r="E33" s="1" t="s">
        <v>69</v>
      </c>
      <c r="F33" s="1" t="s">
        <v>114</v>
      </c>
      <c r="G33" s="1" t="s">
        <v>74</v>
      </c>
      <c r="H33" s="1" t="s">
        <v>85</v>
      </c>
      <c r="K33" s="1" t="s">
        <v>76</v>
      </c>
      <c r="M33" s="1" t="s">
        <v>82</v>
      </c>
      <c r="O33" s="1" t="s">
        <v>76</v>
      </c>
      <c r="P33" s="1" t="s">
        <v>76</v>
      </c>
      <c r="Q33" s="1" t="s">
        <v>76</v>
      </c>
      <c r="R33" s="1" t="s">
        <v>73</v>
      </c>
      <c r="S33" s="1" t="s">
        <v>76</v>
      </c>
      <c r="T33" s="2">
        <v>33786</v>
      </c>
      <c r="U33" s="1" t="s">
        <v>231</v>
      </c>
      <c r="V33" s="1" t="s">
        <v>117</v>
      </c>
      <c r="Y33" s="1">
        <v>3</v>
      </c>
      <c r="Z33" s="1">
        <v>3</v>
      </c>
      <c r="AA33" s="1">
        <v>3</v>
      </c>
      <c r="AD33" s="1">
        <v>3</v>
      </c>
      <c r="AE33" s="1" t="s">
        <v>413</v>
      </c>
      <c r="AG33" s="16">
        <v>2.954966743</v>
      </c>
      <c r="AH33" s="13">
        <v>25.72020707</v>
      </c>
      <c r="AI33" s="16">
        <v>12.16958027</v>
      </c>
      <c r="AJ33" s="13">
        <v>5.592970461</v>
      </c>
      <c r="AK33" s="16">
        <v>5.194405746</v>
      </c>
      <c r="AL33" s="13">
        <v>14.25364125</v>
      </c>
      <c r="AM33" s="16">
        <v>8.545910565</v>
      </c>
      <c r="AN33" s="13">
        <v>7.640901118</v>
      </c>
      <c r="AO33" s="16">
        <v>5.203784571</v>
      </c>
      <c r="AP33" s="13">
        <v>13.25902317</v>
      </c>
      <c r="AQ33" s="16">
        <v>5.637185378</v>
      </c>
      <c r="AR33" s="13">
        <v>13.33083665</v>
      </c>
      <c r="BE33" s="16">
        <v>5.357927048</v>
      </c>
      <c r="BF33" s="13">
        <v>13.29959662</v>
      </c>
      <c r="BI33">
        <v>3</v>
      </c>
      <c r="BJ33" t="s">
        <v>413</v>
      </c>
      <c r="BK33"/>
      <c r="BL33" s="13" t="s">
        <v>358</v>
      </c>
      <c r="BM33" s="18">
        <v>99.84724632</v>
      </c>
      <c r="BN33" s="13" t="s">
        <v>358</v>
      </c>
      <c r="BO33" s="19">
        <v>99.95546147</v>
      </c>
      <c r="BP33" s="13" t="s">
        <v>358</v>
      </c>
      <c r="BQ33" s="19">
        <v>99.90505421</v>
      </c>
      <c r="BR33" s="13" t="s">
        <v>358</v>
      </c>
      <c r="BS33" s="19">
        <v>99.94220808</v>
      </c>
      <c r="BT33" s="13" t="s">
        <v>358</v>
      </c>
      <c r="BU33" s="19">
        <v>99.90230461</v>
      </c>
      <c r="BV33" s="13" t="s">
        <v>358</v>
      </c>
      <c r="BW33" s="19">
        <v>99.94895236</v>
      </c>
      <c r="CD33" s="13" t="s">
        <v>358</v>
      </c>
      <c r="CE33" s="19">
        <v>99.91800091</v>
      </c>
      <c r="CH33" s="1" t="s">
        <v>358</v>
      </c>
      <c r="CI33" s="19">
        <v>99.84724632</v>
      </c>
      <c r="CJ33" s="19" t="s">
        <v>358</v>
      </c>
      <c r="CK33" s="19">
        <v>99.95546147</v>
      </c>
      <c r="CL33" s="19" t="s">
        <v>358</v>
      </c>
      <c r="CM33" s="19">
        <v>99.90505421</v>
      </c>
      <c r="CN33" s="19" t="s">
        <v>358</v>
      </c>
      <c r="CO33" s="19">
        <v>99.94220808</v>
      </c>
      <c r="CP33" s="19" t="s">
        <v>358</v>
      </c>
      <c r="CQ33" s="19">
        <v>99.90230461</v>
      </c>
      <c r="CR33" s="19" t="s">
        <v>358</v>
      </c>
      <c r="CS33" s="19">
        <v>99.94895236</v>
      </c>
      <c r="CZ33" s="19" t="s">
        <v>358</v>
      </c>
      <c r="DA33" s="19">
        <v>99.91800091</v>
      </c>
      <c r="DD33" s="12">
        <v>15.7</v>
      </c>
      <c r="DE33" s="12">
        <v>7385.6</v>
      </c>
      <c r="DF33" s="12">
        <v>5970</v>
      </c>
      <c r="DG33" s="12">
        <v>3014.1</v>
      </c>
      <c r="DI33" s="12">
        <v>16219.2</v>
      </c>
      <c r="DK33" s="14">
        <v>16837.7</v>
      </c>
      <c r="DM33" s="14">
        <v>12557.6</v>
      </c>
      <c r="DO33" s="14">
        <v>15012.4</v>
      </c>
      <c r="DQ33" s="14">
        <v>13221.4</v>
      </c>
      <c r="DS33" s="14">
        <v>13571.8</v>
      </c>
      <c r="DU33" s="14">
        <v>26114.5</v>
      </c>
      <c r="EI33" s="14">
        <v>16219.2</v>
      </c>
      <c r="EJ33" s="12"/>
      <c r="EK33" s="12">
        <v>9095</v>
      </c>
      <c r="EL33" s="12"/>
      <c r="EM33" s="12">
        <v>6157</v>
      </c>
      <c r="EN33" s="12"/>
      <c r="EO33" s="12">
        <v>7841.2</v>
      </c>
      <c r="EP33" s="12"/>
      <c r="EQ33" s="12">
        <v>6512.2</v>
      </c>
      <c r="ER33" s="12"/>
      <c r="ES33" s="12" t="s">
        <v>359</v>
      </c>
      <c r="ET33" s="12"/>
      <c r="EU33" s="12" t="s">
        <v>359</v>
      </c>
      <c r="EV33" s="12" t="s">
        <v>359</v>
      </c>
      <c r="EW33" s="12" t="s">
        <v>359</v>
      </c>
      <c r="EX33" s="12" t="s">
        <v>359</v>
      </c>
      <c r="EY33" s="12" t="s">
        <v>359</v>
      </c>
      <c r="EZ33" s="12" t="s">
        <v>359</v>
      </c>
      <c r="FA33" s="12" t="s">
        <v>359</v>
      </c>
      <c r="FB33" s="12" t="s">
        <v>359</v>
      </c>
      <c r="FC33" s="12" t="s">
        <v>359</v>
      </c>
      <c r="FD33" s="12" t="s">
        <v>359</v>
      </c>
      <c r="FE33" s="12" t="s">
        <v>359</v>
      </c>
      <c r="FF33" s="12" t="s">
        <v>359</v>
      </c>
      <c r="FG33" s="12" t="s">
        <v>359</v>
      </c>
      <c r="FI33" s="12">
        <v>7401.3</v>
      </c>
      <c r="FJ33" s="26">
        <v>91.96666666666665</v>
      </c>
      <c r="FK33" s="26">
        <v>194.65</v>
      </c>
      <c r="FM33" s="26">
        <v>286.62</v>
      </c>
      <c r="FN33" s="27">
        <v>436.8246032</v>
      </c>
      <c r="FO33">
        <v>3</v>
      </c>
      <c r="FP33" s="1" t="s">
        <v>413</v>
      </c>
      <c r="FQ33"/>
      <c r="FR33" s="26">
        <f>AG33</f>
        <v>2.954966743</v>
      </c>
      <c r="FS33" s="26">
        <v>74.84620560591163</v>
      </c>
      <c r="FT33" s="26">
        <f>AI33</f>
        <v>12.16958027</v>
      </c>
      <c r="FU33" s="26">
        <v>10.813096940039495</v>
      </c>
      <c r="FV33" s="26">
        <f>AK33</f>
        <v>5.194405746</v>
      </c>
      <c r="FW33" s="26">
        <v>26.902356897900372</v>
      </c>
      <c r="FX33" s="26">
        <f>AM33</f>
        <v>8.545910565</v>
      </c>
      <c r="FY33" s="26">
        <v>13.459749382237023</v>
      </c>
      <c r="GA33" s="26" t="s">
        <v>359</v>
      </c>
      <c r="GC33" s="26" t="s">
        <v>359</v>
      </c>
      <c r="GE33" s="33"/>
      <c r="GF33" s="33"/>
      <c r="GG33" s="33">
        <f t="shared" si="0"/>
        <v>31.505352206522133</v>
      </c>
      <c r="GH33" s="16"/>
      <c r="GI33" s="27">
        <v>48.997972164015884</v>
      </c>
      <c r="GK33" s="27">
        <v>24.278073254865465</v>
      </c>
      <c r="GM33" s="27">
        <v>28.334438944476855</v>
      </c>
      <c r="GO33" s="27">
        <v>23.290019404506896</v>
      </c>
      <c r="GQ33" s="27" t="s">
        <v>359</v>
      </c>
      <c r="GS33" s="27" t="s">
        <v>359</v>
      </c>
      <c r="GW33" s="33">
        <f t="shared" si="1"/>
        <v>31.225125941966276</v>
      </c>
      <c r="GX33" s="33"/>
      <c r="GY33" s="33"/>
    </row>
    <row r="34" spans="1:207" ht="12.75">
      <c r="A34" s="35">
        <v>228</v>
      </c>
      <c r="B34" s="35" t="s">
        <v>293</v>
      </c>
      <c r="C34" t="s">
        <v>101</v>
      </c>
      <c r="D34" t="s">
        <v>102</v>
      </c>
      <c r="E34" t="s">
        <v>69</v>
      </c>
      <c r="F34" t="s">
        <v>114</v>
      </c>
      <c r="G34" t="s">
        <v>74</v>
      </c>
      <c r="H34" t="s">
        <v>85</v>
      </c>
      <c r="I34"/>
      <c r="J34"/>
      <c r="K34" t="s">
        <v>76</v>
      </c>
      <c r="L34"/>
      <c r="M34" t="s">
        <v>103</v>
      </c>
      <c r="N34"/>
      <c r="O34" t="s">
        <v>76</v>
      </c>
      <c r="P34" t="s">
        <v>76</v>
      </c>
      <c r="Q34" t="s">
        <v>76</v>
      </c>
      <c r="R34" t="s">
        <v>73</v>
      </c>
      <c r="S34" t="s">
        <v>76</v>
      </c>
      <c r="T34" s="3">
        <v>35765</v>
      </c>
      <c r="U34" t="s">
        <v>294</v>
      </c>
      <c r="V34"/>
      <c r="W34"/>
      <c r="X34"/>
      <c r="Y34"/>
      <c r="Z34"/>
      <c r="AA34"/>
      <c r="AC34"/>
      <c r="AD34">
        <v>0</v>
      </c>
      <c r="AE34" t="s">
        <v>170</v>
      </c>
      <c r="AF34" t="s">
        <v>295</v>
      </c>
      <c r="AG34" s="11"/>
      <c r="AH34" s="15">
        <v>36.46885246</v>
      </c>
      <c r="AI34" s="11"/>
      <c r="AJ34" s="15">
        <v>27.21967213</v>
      </c>
      <c r="AK34" s="11"/>
      <c r="AL34" s="15">
        <v>27.40713043</v>
      </c>
      <c r="AM34" s="11"/>
      <c r="AN34" s="15"/>
      <c r="AO34" s="11"/>
      <c r="AP34" s="15"/>
      <c r="AQ34" s="11"/>
      <c r="AR34" s="15"/>
      <c r="AS34" s="11"/>
      <c r="AT34" s="15"/>
      <c r="AU34" s="11"/>
      <c r="AV34" s="15"/>
      <c r="AW34" s="11"/>
      <c r="AX34" s="15"/>
      <c r="AY34"/>
      <c r="AZ34"/>
      <c r="BA34"/>
      <c r="BB34"/>
      <c r="BC34"/>
      <c r="BD34"/>
      <c r="BE34" s="11"/>
      <c r="BF34" s="15">
        <v>39.4</v>
      </c>
      <c r="BG34" s="15"/>
      <c r="BH34">
        <v>32.62391376</v>
      </c>
      <c r="BI34">
        <v>1</v>
      </c>
      <c r="BJ34" t="s">
        <v>170</v>
      </c>
      <c r="BK34" t="s">
        <v>373</v>
      </c>
      <c r="BL34" s="13" t="s">
        <v>359</v>
      </c>
      <c r="BM34" s="18">
        <v>99.98540615</v>
      </c>
      <c r="BN34" s="13" t="s">
        <v>359</v>
      </c>
      <c r="BO34" s="18">
        <v>99.98540615</v>
      </c>
      <c r="BP34" s="13" t="s">
        <v>359</v>
      </c>
      <c r="BQ34" s="18">
        <v>99.98547891</v>
      </c>
      <c r="BR34" s="13" t="s">
        <v>359</v>
      </c>
      <c r="BS34" s="18">
        <v>99.98837704</v>
      </c>
      <c r="BT34" s="13" t="s">
        <v>359</v>
      </c>
      <c r="BU34" s="18">
        <v>99.98887685</v>
      </c>
      <c r="BV34" s="13" t="s">
        <v>359</v>
      </c>
      <c r="BW34" s="18"/>
      <c r="BX34" s="18"/>
      <c r="BY34" s="18"/>
      <c r="BZ34" s="18"/>
      <c r="CA34" s="18"/>
      <c r="CB34" s="18"/>
      <c r="CC34" s="18"/>
      <c r="CD34" s="13" t="s">
        <v>359</v>
      </c>
      <c r="CE34" s="18"/>
      <c r="CF34" s="18"/>
      <c r="CG34" s="18"/>
      <c r="CH34" t="s">
        <v>359</v>
      </c>
      <c r="CI34" s="18">
        <v>99.98540615</v>
      </c>
      <c r="CJ34" s="18" t="s">
        <v>359</v>
      </c>
      <c r="CK34" s="18">
        <v>99.98540615</v>
      </c>
      <c r="CL34" s="18" t="s">
        <v>359</v>
      </c>
      <c r="CM34" s="18">
        <v>99.98547891</v>
      </c>
      <c r="CN34" s="18" t="s">
        <v>359</v>
      </c>
      <c r="CO34" s="18">
        <v>99.98837704</v>
      </c>
      <c r="CP34" s="18" t="s">
        <v>359</v>
      </c>
      <c r="CQ34" s="18">
        <v>99.98887685</v>
      </c>
      <c r="CR34" s="18" t="s">
        <v>359</v>
      </c>
      <c r="CS34" s="18"/>
      <c r="CT34" s="18"/>
      <c r="CU34" s="18"/>
      <c r="CV34" s="18"/>
      <c r="CW34" s="18"/>
      <c r="CX34" s="18"/>
      <c r="CY34" s="18"/>
      <c r="CZ34" s="18" t="s">
        <v>359</v>
      </c>
      <c r="DA34" s="18"/>
      <c r="DB34"/>
      <c r="DC34"/>
      <c r="DD34" s="14">
        <v>6314.3</v>
      </c>
      <c r="DE34" s="14">
        <v>239318.5</v>
      </c>
      <c r="DF34" s="14">
        <v>4420.7</v>
      </c>
      <c r="DG34" s="14">
        <v>279.5</v>
      </c>
      <c r="DH34" s="14">
        <v>45.6</v>
      </c>
      <c r="DI34" s="14">
        <v>250378.6</v>
      </c>
      <c r="DK34" s="14">
        <v>269976.8</v>
      </c>
      <c r="DM34" s="14">
        <v>251144</v>
      </c>
      <c r="DO34" s="14">
        <v>234188.8</v>
      </c>
      <c r="DQ34" s="14">
        <v>246397.3</v>
      </c>
      <c r="EI34" s="14">
        <v>250378.6</v>
      </c>
      <c r="EJ34" s="12"/>
      <c r="EK34" s="12">
        <v>263919</v>
      </c>
      <c r="EL34" s="12"/>
      <c r="EM34" s="12">
        <v>246932.3</v>
      </c>
      <c r="EN34" s="12"/>
      <c r="EO34" s="12">
        <v>229878.6</v>
      </c>
      <c r="EP34" s="12"/>
      <c r="EQ34" s="12">
        <v>241973.4</v>
      </c>
      <c r="ER34" s="12"/>
      <c r="ES34" s="12" t="s">
        <v>359</v>
      </c>
      <c r="ET34" s="12"/>
      <c r="EU34" s="12" t="s">
        <v>359</v>
      </c>
      <c r="EV34" s="12" t="s">
        <v>359</v>
      </c>
      <c r="EW34" s="12" t="s">
        <v>359</v>
      </c>
      <c r="EX34" s="12" t="s">
        <v>359</v>
      </c>
      <c r="EY34" s="12" t="s">
        <v>359</v>
      </c>
      <c r="EZ34" s="12" t="s">
        <v>359</v>
      </c>
      <c r="FA34" s="12" t="s">
        <v>359</v>
      </c>
      <c r="FB34" s="12" t="s">
        <v>359</v>
      </c>
      <c r="FC34" s="12" t="s">
        <v>359</v>
      </c>
      <c r="FD34" s="12" t="s">
        <v>359</v>
      </c>
      <c r="FE34" s="12" t="s">
        <v>359</v>
      </c>
      <c r="FF34" s="12" t="s">
        <v>359</v>
      </c>
      <c r="FG34" s="12" t="s">
        <v>359</v>
      </c>
      <c r="FI34" s="12">
        <v>245632.8</v>
      </c>
      <c r="FJ34" s="26">
        <v>233.75</v>
      </c>
      <c r="FK34" s="26">
        <v>55.9</v>
      </c>
      <c r="FL34" s="26">
        <v>26.225</v>
      </c>
      <c r="FM34" s="26">
        <v>317.75</v>
      </c>
      <c r="FN34" s="27">
        <v>315.2060494</v>
      </c>
      <c r="FO34"/>
      <c r="FP34"/>
      <c r="FQ34"/>
      <c r="FS34" s="26" t="s">
        <v>359</v>
      </c>
      <c r="FU34" s="26" t="s">
        <v>359</v>
      </c>
      <c r="FW34" s="26" t="s">
        <v>359</v>
      </c>
      <c r="FY34" s="26" t="s">
        <v>359</v>
      </c>
      <c r="GA34" s="26" t="s">
        <v>359</v>
      </c>
      <c r="GC34" s="26" t="s">
        <v>359</v>
      </c>
      <c r="GE34" s="33"/>
      <c r="GF34" s="33"/>
      <c r="GG34" s="33">
        <f t="shared" si="0"/>
      </c>
      <c r="GH34" s="16"/>
      <c r="GI34" s="27" t="s">
        <v>359</v>
      </c>
      <c r="GK34" s="27" t="s">
        <v>359</v>
      </c>
      <c r="GM34" s="27" t="s">
        <v>359</v>
      </c>
      <c r="GO34" s="27" t="s">
        <v>359</v>
      </c>
      <c r="GQ34" s="27" t="s">
        <v>359</v>
      </c>
      <c r="GS34" s="27" t="s">
        <v>359</v>
      </c>
      <c r="GW34" s="33">
        <f t="shared" si="1"/>
      </c>
      <c r="GX34" s="33"/>
      <c r="GY34" s="33"/>
    </row>
    <row r="35" spans="1:207" ht="12.75">
      <c r="A35" s="5">
        <v>228</v>
      </c>
      <c r="B35" s="5" t="s">
        <v>235</v>
      </c>
      <c r="C35" s="1" t="s">
        <v>101</v>
      </c>
      <c r="D35" s="1" t="s">
        <v>102</v>
      </c>
      <c r="E35" s="1" t="s">
        <v>69</v>
      </c>
      <c r="F35" s="1" t="s">
        <v>114</v>
      </c>
      <c r="G35" s="1" t="s">
        <v>74</v>
      </c>
      <c r="H35" s="1" t="s">
        <v>85</v>
      </c>
      <c r="K35" s="1" t="s">
        <v>76</v>
      </c>
      <c r="M35" s="1" t="s">
        <v>103</v>
      </c>
      <c r="O35" s="1" t="s">
        <v>76</v>
      </c>
      <c r="P35" s="1" t="s">
        <v>76</v>
      </c>
      <c r="Q35" s="1" t="s">
        <v>76</v>
      </c>
      <c r="R35" s="1" t="s">
        <v>73</v>
      </c>
      <c r="S35" s="1" t="s">
        <v>76</v>
      </c>
      <c r="T35" s="2">
        <v>33573</v>
      </c>
      <c r="U35" s="1" t="s">
        <v>236</v>
      </c>
      <c r="V35" s="1" t="s">
        <v>117</v>
      </c>
      <c r="Y35" s="1">
        <v>3</v>
      </c>
      <c r="Z35" s="1">
        <v>3</v>
      </c>
      <c r="AA35" s="1">
        <v>3</v>
      </c>
      <c r="AD35" s="1">
        <v>1</v>
      </c>
      <c r="AE35" s="1" t="s">
        <v>413</v>
      </c>
      <c r="AF35" s="1" t="s">
        <v>237</v>
      </c>
      <c r="AG35" s="16">
        <v>13.97215238</v>
      </c>
      <c r="AH35" s="13">
        <v>16.23978806</v>
      </c>
      <c r="AK35" s="16">
        <v>0.619195046</v>
      </c>
      <c r="AL35" s="13">
        <v>27.600215324999997</v>
      </c>
      <c r="AN35" s="13">
        <v>0</v>
      </c>
      <c r="AO35" s="16">
        <v>34.92063492</v>
      </c>
      <c r="AP35" s="13">
        <v>8.114864114</v>
      </c>
      <c r="AS35" s="16">
        <v>29.54898911</v>
      </c>
      <c r="AT35" s="13">
        <v>14.362432783000001</v>
      </c>
      <c r="AX35" s="13">
        <v>0</v>
      </c>
      <c r="BE35" s="16">
        <v>13.97215238</v>
      </c>
      <c r="BF35" s="13">
        <v>16.692504078</v>
      </c>
      <c r="BI35">
        <v>2</v>
      </c>
      <c r="BJ35" t="s">
        <v>413</v>
      </c>
      <c r="BK35" t="s">
        <v>237</v>
      </c>
      <c r="BL35" s="13" t="s">
        <v>359</v>
      </c>
      <c r="BN35" s="13" t="s">
        <v>358</v>
      </c>
      <c r="BO35" s="19">
        <v>99.98802077</v>
      </c>
      <c r="BP35" s="13" t="s">
        <v>359</v>
      </c>
      <c r="BR35" s="13" t="s">
        <v>358</v>
      </c>
      <c r="BS35" s="19">
        <v>99.99678692</v>
      </c>
      <c r="BT35" s="13" t="s">
        <v>359</v>
      </c>
      <c r="BV35" s="13" t="s">
        <v>358</v>
      </c>
      <c r="BW35" s="19">
        <v>99.99339305</v>
      </c>
      <c r="CD35" s="13" t="s">
        <v>358</v>
      </c>
      <c r="CE35" s="19">
        <v>99.99263032</v>
      </c>
      <c r="CH35" s="1" t="s">
        <v>359</v>
      </c>
      <c r="CJ35" s="19" t="s">
        <v>358</v>
      </c>
      <c r="CK35" s="19">
        <v>99.98802077</v>
      </c>
      <c r="CL35" s="19" t="s">
        <v>359</v>
      </c>
      <c r="CN35" s="19" t="s">
        <v>358</v>
      </c>
      <c r="CO35" s="19">
        <v>99.99678692</v>
      </c>
      <c r="CP35" s="19" t="s">
        <v>359</v>
      </c>
      <c r="CR35" s="19" t="s">
        <v>358</v>
      </c>
      <c r="CS35" s="19">
        <v>99.99339305</v>
      </c>
      <c r="CZ35" s="19" t="s">
        <v>358</v>
      </c>
      <c r="DA35" s="19">
        <v>99.99263032</v>
      </c>
      <c r="DE35" s="12">
        <v>215701.9</v>
      </c>
      <c r="DF35" s="12">
        <v>4133</v>
      </c>
      <c r="DG35" s="12">
        <v>524.6</v>
      </c>
      <c r="DI35" s="12">
        <v>220359.4</v>
      </c>
      <c r="DM35" s="14">
        <v>229689.4</v>
      </c>
      <c r="DQ35" s="14">
        <v>215014.7</v>
      </c>
      <c r="DU35" s="14">
        <v>216374.2</v>
      </c>
      <c r="EI35" s="14">
        <v>220359.4</v>
      </c>
      <c r="EJ35" s="12" t="s">
        <v>359</v>
      </c>
      <c r="EK35" s="12" t="s">
        <v>359</v>
      </c>
      <c r="EL35" s="12"/>
      <c r="EM35" s="12">
        <v>224766.8</v>
      </c>
      <c r="EN35" s="12"/>
      <c r="EO35" s="12" t="s">
        <v>359</v>
      </c>
      <c r="EP35" s="12"/>
      <c r="EQ35" s="12">
        <v>210580.4</v>
      </c>
      <c r="ER35" s="12"/>
      <c r="ES35" s="12" t="s">
        <v>359</v>
      </c>
      <c r="ET35" s="12"/>
      <c r="EU35" s="12">
        <v>211758.4</v>
      </c>
      <c r="EV35" s="12" t="s">
        <v>359</v>
      </c>
      <c r="EW35" s="12" t="s">
        <v>359</v>
      </c>
      <c r="EX35" s="12" t="s">
        <v>359</v>
      </c>
      <c r="EY35" s="12" t="s">
        <v>359</v>
      </c>
      <c r="EZ35" s="12" t="s">
        <v>359</v>
      </c>
      <c r="FA35" s="12" t="s">
        <v>359</v>
      </c>
      <c r="FB35" s="12" t="s">
        <v>359</v>
      </c>
      <c r="FC35" s="12" t="s">
        <v>359</v>
      </c>
      <c r="FD35" s="12" t="s">
        <v>359</v>
      </c>
      <c r="FE35" s="12" t="s">
        <v>359</v>
      </c>
      <c r="FF35" s="12" t="s">
        <v>359</v>
      </c>
      <c r="FG35" s="12" t="s">
        <v>359</v>
      </c>
      <c r="FI35" s="12">
        <v>215701.9</v>
      </c>
      <c r="FJ35" s="26">
        <v>237.3060394</v>
      </c>
      <c r="FK35" s="26">
        <v>60.309050773333325</v>
      </c>
      <c r="FM35" s="26">
        <v>297.62</v>
      </c>
      <c r="FN35" s="27">
        <v>283.0041005</v>
      </c>
      <c r="FO35">
        <v>2</v>
      </c>
      <c r="FP35" s="1" t="s">
        <v>413</v>
      </c>
      <c r="FQ35" t="s">
        <v>237</v>
      </c>
      <c r="FS35" s="26" t="s">
        <v>359</v>
      </c>
      <c r="FU35" s="26">
        <v>27.07157846732671</v>
      </c>
      <c r="FW35" s="26" t="s">
        <v>359</v>
      </c>
      <c r="FY35" s="26">
        <v>6.920461826151515</v>
      </c>
      <c r="GA35" s="26" t="s">
        <v>359</v>
      </c>
      <c r="GC35" s="26">
        <v>13.819812830358263</v>
      </c>
      <c r="GE35" s="33"/>
      <c r="GF35" s="33"/>
      <c r="GG35" s="33">
        <f t="shared" si="0"/>
        <v>15.937284374612162</v>
      </c>
      <c r="GH35" s="16" t="s">
        <v>359</v>
      </c>
      <c r="GI35" s="27" t="s">
        <v>359</v>
      </c>
      <c r="GK35" s="27">
        <v>225.98763415795082</v>
      </c>
      <c r="GM35" s="27" t="s">
        <v>359</v>
      </c>
      <c r="GO35" s="27">
        <v>215.38404976417638</v>
      </c>
      <c r="GQ35" s="27" t="s">
        <v>359</v>
      </c>
      <c r="GS35" s="27">
        <v>209.17084025680356</v>
      </c>
      <c r="GW35" s="33">
        <f t="shared" si="1"/>
        <v>216.8475080596436</v>
      </c>
      <c r="GX35" s="33"/>
      <c r="GY35" s="33"/>
    </row>
    <row r="36" spans="1:207" ht="12.75">
      <c r="A36" s="5">
        <v>228</v>
      </c>
      <c r="B36" s="5" t="s">
        <v>288</v>
      </c>
      <c r="C36" s="1" t="s">
        <v>101</v>
      </c>
      <c r="D36" s="1" t="s">
        <v>102</v>
      </c>
      <c r="E36" s="1" t="s">
        <v>69</v>
      </c>
      <c r="F36" s="1" t="s">
        <v>114</v>
      </c>
      <c r="G36" s="1" t="s">
        <v>74</v>
      </c>
      <c r="H36" s="1" t="s">
        <v>85</v>
      </c>
      <c r="K36" s="1" t="s">
        <v>76</v>
      </c>
      <c r="M36" s="1" t="s">
        <v>103</v>
      </c>
      <c r="O36" s="1" t="s">
        <v>76</v>
      </c>
      <c r="P36" s="1" t="s">
        <v>76</v>
      </c>
      <c r="Q36" s="1" t="s">
        <v>76</v>
      </c>
      <c r="R36" s="1" t="s">
        <v>73</v>
      </c>
      <c r="S36" s="1" t="s">
        <v>76</v>
      </c>
      <c r="T36" s="2">
        <v>32417</v>
      </c>
      <c r="U36" s="1" t="s">
        <v>289</v>
      </c>
      <c r="V36" s="1" t="s">
        <v>176</v>
      </c>
      <c r="AD36" s="1">
        <v>2</v>
      </c>
      <c r="AE36" s="1" t="s">
        <v>170</v>
      </c>
      <c r="AF36" s="1" t="s">
        <v>245</v>
      </c>
      <c r="AG36" s="16">
        <v>1.036741631</v>
      </c>
      <c r="AH36" s="13">
        <v>414.6474889</v>
      </c>
      <c r="AI36" s="16">
        <v>0.984925603</v>
      </c>
      <c r="AJ36" s="13">
        <v>481.65529533800003</v>
      </c>
      <c r="AK36" s="16">
        <v>0.781849594</v>
      </c>
      <c r="AL36" s="13">
        <v>592.43096609</v>
      </c>
      <c r="AM36" s="16">
        <v>2.040922041</v>
      </c>
      <c r="AN36" s="13">
        <v>176.304440116</v>
      </c>
      <c r="AX36" s="13">
        <v>0</v>
      </c>
      <c r="BE36" s="16">
        <v>1.036741631</v>
      </c>
      <c r="BF36" s="13">
        <v>416.79690048099997</v>
      </c>
      <c r="BI36"/>
      <c r="BJ36"/>
      <c r="BK36"/>
      <c r="BL36" s="13" t="s">
        <v>359</v>
      </c>
      <c r="BN36" s="13" t="s">
        <v>359</v>
      </c>
      <c r="BP36" s="13" t="s">
        <v>359</v>
      </c>
      <c r="BR36" s="13" t="s">
        <v>359</v>
      </c>
      <c r="BT36" s="13" t="s">
        <v>359</v>
      </c>
      <c r="BV36" s="13" t="s">
        <v>359</v>
      </c>
      <c r="CD36" s="13" t="s">
        <v>359</v>
      </c>
      <c r="CH36" s="1" t="s">
        <v>359</v>
      </c>
      <c r="CJ36" s="19" t="s">
        <v>359</v>
      </c>
      <c r="CL36" s="19" t="s">
        <v>359</v>
      </c>
      <c r="CN36" s="19" t="s">
        <v>359</v>
      </c>
      <c r="CP36" s="19" t="s">
        <v>359</v>
      </c>
      <c r="CR36" s="19" t="s">
        <v>359</v>
      </c>
      <c r="CZ36" s="19" t="s">
        <v>359</v>
      </c>
      <c r="FO36"/>
      <c r="FQ36"/>
      <c r="FR36" s="26" t="s">
        <v>359</v>
      </c>
      <c r="FS36" s="26" t="s">
        <v>359</v>
      </c>
      <c r="FT36" s="26" t="s">
        <v>359</v>
      </c>
      <c r="FU36" s="26" t="s">
        <v>359</v>
      </c>
      <c r="FV36" s="26" t="s">
        <v>359</v>
      </c>
      <c r="FW36" s="26" t="s">
        <v>359</v>
      </c>
      <c r="FX36" s="26" t="s">
        <v>359</v>
      </c>
      <c r="FY36" s="26" t="s">
        <v>359</v>
      </c>
      <c r="GA36" s="26" t="s">
        <v>359</v>
      </c>
      <c r="GC36" s="26" t="s">
        <v>359</v>
      </c>
      <c r="GE36" s="33"/>
      <c r="GF36" s="33"/>
      <c r="GG36" s="33">
        <f t="shared" si="0"/>
      </c>
      <c r="GI36" s="27" t="s">
        <v>359</v>
      </c>
      <c r="GK36" s="27" t="s">
        <v>359</v>
      </c>
      <c r="GM36" s="27" t="s">
        <v>359</v>
      </c>
      <c r="GO36" s="27" t="s">
        <v>359</v>
      </c>
      <c r="GQ36" s="27" t="s">
        <v>359</v>
      </c>
      <c r="GS36" s="27" t="s">
        <v>359</v>
      </c>
      <c r="GW36" s="33">
        <f t="shared" si="1"/>
      </c>
      <c r="GX36" s="33"/>
      <c r="GY36" s="33"/>
    </row>
    <row r="37" spans="1:207" ht="12.75">
      <c r="A37" s="5">
        <v>228</v>
      </c>
      <c r="B37" s="5" t="s">
        <v>286</v>
      </c>
      <c r="C37" s="1" t="s">
        <v>101</v>
      </c>
      <c r="D37" s="1" t="s">
        <v>102</v>
      </c>
      <c r="E37" s="1" t="s">
        <v>69</v>
      </c>
      <c r="F37" s="1" t="s">
        <v>114</v>
      </c>
      <c r="G37" s="1" t="s">
        <v>74</v>
      </c>
      <c r="H37" s="1" t="s">
        <v>85</v>
      </c>
      <c r="K37" s="1" t="s">
        <v>76</v>
      </c>
      <c r="M37" s="1" t="s">
        <v>103</v>
      </c>
      <c r="O37" s="1" t="s">
        <v>76</v>
      </c>
      <c r="P37" s="1" t="s">
        <v>76</v>
      </c>
      <c r="Q37" s="1" t="s">
        <v>76</v>
      </c>
      <c r="R37" s="1" t="s">
        <v>73</v>
      </c>
      <c r="S37" s="1" t="s">
        <v>76</v>
      </c>
      <c r="T37" s="2">
        <v>32417</v>
      </c>
      <c r="U37" s="1" t="s">
        <v>287</v>
      </c>
      <c r="V37" s="1" t="s">
        <v>176</v>
      </c>
      <c r="AD37" s="1">
        <v>2</v>
      </c>
      <c r="AE37" s="1" t="s">
        <v>170</v>
      </c>
      <c r="AF37" s="1" t="s">
        <v>245</v>
      </c>
      <c r="AG37" s="16">
        <v>1.727898175</v>
      </c>
      <c r="AH37" s="13">
        <v>234.4735461</v>
      </c>
      <c r="AI37" s="16">
        <v>1.755373593</v>
      </c>
      <c r="AJ37" s="13">
        <v>200.90618997</v>
      </c>
      <c r="AK37" s="16">
        <v>0.934877914</v>
      </c>
      <c r="AL37" s="13">
        <v>272.107632628</v>
      </c>
      <c r="AM37" s="16">
        <v>1.472742984</v>
      </c>
      <c r="AN37" s="13">
        <v>234.726436915</v>
      </c>
      <c r="AU37" s="16">
        <v>2.177710493</v>
      </c>
      <c r="AV37" s="13">
        <v>182.99937907900002</v>
      </c>
      <c r="AW37" s="16">
        <v>2.394888381</v>
      </c>
      <c r="AX37" s="13">
        <v>285.00043095499996</v>
      </c>
      <c r="BE37" s="16">
        <v>1.727898175</v>
      </c>
      <c r="BF37" s="13">
        <v>235.14801389000002</v>
      </c>
      <c r="BI37"/>
      <c r="BJ37"/>
      <c r="BK37"/>
      <c r="BL37" s="13" t="s">
        <v>359</v>
      </c>
      <c r="BN37" s="13" t="s">
        <v>359</v>
      </c>
      <c r="BP37" s="13" t="s">
        <v>359</v>
      </c>
      <c r="BR37" s="13" t="s">
        <v>359</v>
      </c>
      <c r="BT37" s="13" t="s">
        <v>359</v>
      </c>
      <c r="BV37" s="13" t="s">
        <v>359</v>
      </c>
      <c r="CD37" s="13" t="s">
        <v>359</v>
      </c>
      <c r="CH37" s="1" t="s">
        <v>359</v>
      </c>
      <c r="CJ37" s="19" t="s">
        <v>359</v>
      </c>
      <c r="CL37" s="19" t="s">
        <v>359</v>
      </c>
      <c r="CN37" s="19" t="s">
        <v>359</v>
      </c>
      <c r="CP37" s="19" t="s">
        <v>359</v>
      </c>
      <c r="CR37" s="19" t="s">
        <v>359</v>
      </c>
      <c r="CZ37" s="19" t="s">
        <v>359</v>
      </c>
      <c r="FO37"/>
      <c r="FQ37"/>
      <c r="FR37" s="26" t="s">
        <v>359</v>
      </c>
      <c r="FS37" s="26" t="s">
        <v>359</v>
      </c>
      <c r="FT37" s="26" t="s">
        <v>359</v>
      </c>
      <c r="FU37" s="26" t="s">
        <v>359</v>
      </c>
      <c r="FV37" s="26" t="s">
        <v>359</v>
      </c>
      <c r="FW37" s="26" t="s">
        <v>359</v>
      </c>
      <c r="FX37" s="26" t="s">
        <v>359</v>
      </c>
      <c r="FY37" s="26" t="s">
        <v>359</v>
      </c>
      <c r="GA37" s="26" t="s">
        <v>359</v>
      </c>
      <c r="GC37" s="26" t="s">
        <v>359</v>
      </c>
      <c r="GE37" s="33"/>
      <c r="GF37" s="33"/>
      <c r="GG37" s="33">
        <f t="shared" si="0"/>
      </c>
      <c r="GI37" s="27" t="s">
        <v>359</v>
      </c>
      <c r="GK37" s="27" t="s">
        <v>359</v>
      </c>
      <c r="GM37" s="27" t="s">
        <v>359</v>
      </c>
      <c r="GO37" s="27" t="s">
        <v>359</v>
      </c>
      <c r="GQ37" s="27" t="s">
        <v>359</v>
      </c>
      <c r="GS37" s="27" t="s">
        <v>359</v>
      </c>
      <c r="GW37" s="33">
        <f t="shared" si="1"/>
      </c>
      <c r="GX37" s="33"/>
      <c r="GY37" s="33"/>
    </row>
    <row r="38" spans="1:207" ht="12.75">
      <c r="A38" s="5">
        <v>300</v>
      </c>
      <c r="B38" s="5" t="s">
        <v>150</v>
      </c>
      <c r="C38" s="1" t="s">
        <v>108</v>
      </c>
      <c r="D38" s="1" t="s">
        <v>109</v>
      </c>
      <c r="E38" s="1" t="s">
        <v>69</v>
      </c>
      <c r="F38" s="1" t="s">
        <v>114</v>
      </c>
      <c r="G38" s="1" t="s">
        <v>74</v>
      </c>
      <c r="H38" s="1" t="s">
        <v>85</v>
      </c>
      <c r="K38" s="1" t="s">
        <v>76</v>
      </c>
      <c r="M38" s="1" t="s">
        <v>103</v>
      </c>
      <c r="O38" s="1" t="s">
        <v>76</v>
      </c>
      <c r="P38" s="1" t="s">
        <v>76</v>
      </c>
      <c r="Q38" s="1" t="s">
        <v>76</v>
      </c>
      <c r="R38" s="1" t="s">
        <v>73</v>
      </c>
      <c r="S38" s="1" t="s">
        <v>76</v>
      </c>
      <c r="T38" s="2">
        <v>36069</v>
      </c>
      <c r="U38" s="1" t="s">
        <v>151</v>
      </c>
      <c r="V38" s="1" t="s">
        <v>117</v>
      </c>
      <c r="Y38" s="1">
        <v>3</v>
      </c>
      <c r="Z38" s="1">
        <v>3</v>
      </c>
      <c r="AA38" s="1">
        <v>3</v>
      </c>
      <c r="AD38" s="1">
        <v>1</v>
      </c>
      <c r="AE38" s="1" t="s">
        <v>413</v>
      </c>
      <c r="AH38" s="13">
        <v>16.37555556</v>
      </c>
      <c r="AJ38" s="13">
        <v>14.19189655</v>
      </c>
      <c r="AL38" s="13">
        <v>22.82116667</v>
      </c>
      <c r="BF38" s="13">
        <v>17.79620626</v>
      </c>
      <c r="BI38">
        <v>1</v>
      </c>
      <c r="BJ38" t="s">
        <v>413</v>
      </c>
      <c r="BK38"/>
      <c r="BL38" s="13" t="s">
        <v>359</v>
      </c>
      <c r="BM38" s="18">
        <v>99.9825554</v>
      </c>
      <c r="BN38" s="13" t="s">
        <v>359</v>
      </c>
      <c r="BO38" s="19">
        <v>99.98554642</v>
      </c>
      <c r="BP38" s="13" t="s">
        <v>359</v>
      </c>
      <c r="BQ38" s="19">
        <v>99.97591774</v>
      </c>
      <c r="BR38" s="13" t="s">
        <v>359</v>
      </c>
      <c r="BT38" s="13" t="s">
        <v>359</v>
      </c>
      <c r="BV38" s="13" t="s">
        <v>359</v>
      </c>
      <c r="CD38" s="13" t="s">
        <v>359</v>
      </c>
      <c r="CE38" s="19">
        <v>99.98137428</v>
      </c>
      <c r="CH38" s="1" t="s">
        <v>359</v>
      </c>
      <c r="CI38" s="19">
        <v>99.9825554</v>
      </c>
      <c r="CJ38" s="19" t="s">
        <v>359</v>
      </c>
      <c r="CK38" s="19">
        <v>99.98554642</v>
      </c>
      <c r="CL38" s="19" t="s">
        <v>359</v>
      </c>
      <c r="CM38" s="19">
        <v>99.97591774</v>
      </c>
      <c r="CN38" s="19" t="s">
        <v>359</v>
      </c>
      <c r="CP38" s="19" t="s">
        <v>359</v>
      </c>
      <c r="CR38" s="19" t="s">
        <v>359</v>
      </c>
      <c r="CZ38" s="19" t="s">
        <v>359</v>
      </c>
      <c r="DA38" s="19">
        <v>99.98137428</v>
      </c>
      <c r="DD38" s="12">
        <v>15730.4</v>
      </c>
      <c r="DE38" s="12">
        <v>64203.2</v>
      </c>
      <c r="DF38" s="12">
        <v>15506.7</v>
      </c>
      <c r="DH38" s="12">
        <v>106</v>
      </c>
      <c r="DI38" s="12">
        <v>95546.4</v>
      </c>
      <c r="DK38" s="14">
        <v>93871.8</v>
      </c>
      <c r="DM38" s="14">
        <v>98189.5</v>
      </c>
      <c r="DO38" s="14">
        <v>94763.4</v>
      </c>
      <c r="EI38" s="14">
        <v>95546.4</v>
      </c>
      <c r="EJ38" s="12"/>
      <c r="EK38" s="12">
        <v>78296.9</v>
      </c>
      <c r="EL38" s="12"/>
      <c r="EM38" s="12">
        <v>82081.2</v>
      </c>
      <c r="EN38" s="12"/>
      <c r="EO38" s="12">
        <v>79587.3</v>
      </c>
      <c r="EP38" s="12" t="s">
        <v>359</v>
      </c>
      <c r="EQ38" s="12" t="s">
        <v>359</v>
      </c>
      <c r="ER38" s="12"/>
      <c r="ES38" s="12" t="s">
        <v>359</v>
      </c>
      <c r="ET38" s="12"/>
      <c r="EU38" s="12" t="s">
        <v>359</v>
      </c>
      <c r="EV38" s="12" t="s">
        <v>359</v>
      </c>
      <c r="EW38" s="12" t="s">
        <v>359</v>
      </c>
      <c r="EX38" s="12" t="s">
        <v>359</v>
      </c>
      <c r="EY38" s="12" t="s">
        <v>359</v>
      </c>
      <c r="EZ38" s="12" t="s">
        <v>359</v>
      </c>
      <c r="FA38" s="12" t="s">
        <v>359</v>
      </c>
      <c r="FB38" s="12" t="s">
        <v>359</v>
      </c>
      <c r="FC38" s="12" t="s">
        <v>359</v>
      </c>
      <c r="FD38" s="12" t="s">
        <v>359</v>
      </c>
      <c r="FE38" s="12" t="s">
        <v>359</v>
      </c>
      <c r="FF38" s="12" t="s">
        <v>359</v>
      </c>
      <c r="FG38" s="12" t="s">
        <v>359</v>
      </c>
      <c r="FI38" s="12">
        <v>79933.6</v>
      </c>
      <c r="FJ38" s="26">
        <v>218.629452</v>
      </c>
      <c r="FL38" s="26">
        <v>1.904274</v>
      </c>
      <c r="FM38" s="26">
        <v>220.53</v>
      </c>
      <c r="FN38" s="27">
        <v>298.918361</v>
      </c>
      <c r="FO38">
        <v>1</v>
      </c>
      <c r="FP38" s="1" t="s">
        <v>413</v>
      </c>
      <c r="FQ38"/>
      <c r="FS38" s="26">
        <v>16.84501381089931</v>
      </c>
      <c r="FU38" s="26">
        <v>13.45918784382999</v>
      </c>
      <c r="FW38" s="26">
        <v>22.454785515752185</v>
      </c>
      <c r="FY38" s="26" t="s">
        <v>359</v>
      </c>
      <c r="GA38" s="26" t="s">
        <v>359</v>
      </c>
      <c r="GC38" s="26" t="s">
        <v>359</v>
      </c>
      <c r="GE38" s="33"/>
      <c r="GF38" s="33"/>
      <c r="GG38" s="33">
        <f t="shared" si="0"/>
        <v>17.586329056827164</v>
      </c>
      <c r="GH38" s="16"/>
      <c r="GI38" s="27">
        <v>96.56291236769476</v>
      </c>
      <c r="GK38" s="27">
        <v>93.12009788464378</v>
      </c>
      <c r="GM38" s="27">
        <v>93.24201929450169</v>
      </c>
      <c r="GO38" s="27" t="s">
        <v>359</v>
      </c>
      <c r="GQ38" s="27" t="s">
        <v>359</v>
      </c>
      <c r="GS38" s="27" t="s">
        <v>359</v>
      </c>
      <c r="GW38" s="33">
        <f t="shared" si="1"/>
        <v>94.30834318228007</v>
      </c>
      <c r="GX38" s="33"/>
      <c r="GY38" s="33"/>
    </row>
    <row r="39" spans="1:207" ht="12.75">
      <c r="A39" s="5">
        <v>300</v>
      </c>
      <c r="B39" s="5" t="s">
        <v>229</v>
      </c>
      <c r="C39" s="1" t="s">
        <v>108</v>
      </c>
      <c r="D39" s="1" t="s">
        <v>109</v>
      </c>
      <c r="E39" s="1" t="s">
        <v>69</v>
      </c>
      <c r="F39" s="1" t="s">
        <v>114</v>
      </c>
      <c r="G39" s="1" t="s">
        <v>74</v>
      </c>
      <c r="H39" s="1" t="s">
        <v>85</v>
      </c>
      <c r="K39" s="1" t="s">
        <v>76</v>
      </c>
      <c r="M39" s="1" t="s">
        <v>103</v>
      </c>
      <c r="O39" s="1" t="s">
        <v>76</v>
      </c>
      <c r="P39" s="1" t="s">
        <v>76</v>
      </c>
      <c r="Q39" s="1" t="s">
        <v>76</v>
      </c>
      <c r="R39" s="1" t="s">
        <v>73</v>
      </c>
      <c r="S39" s="1" t="s">
        <v>76</v>
      </c>
      <c r="T39" s="2">
        <v>36069</v>
      </c>
      <c r="U39" s="1" t="s">
        <v>175</v>
      </c>
      <c r="V39" s="1" t="s">
        <v>176</v>
      </c>
      <c r="AD39" s="1">
        <v>1</v>
      </c>
      <c r="AE39" s="1" t="s">
        <v>176</v>
      </c>
      <c r="AG39" s="16">
        <v>0.8356307797491124</v>
      </c>
      <c r="AH39" s="13">
        <v>10.316125984</v>
      </c>
      <c r="AI39" s="16">
        <v>0.7257479988485501</v>
      </c>
      <c r="AJ39" s="13">
        <v>12.507163939</v>
      </c>
      <c r="AK39" s="16">
        <v>0.7208915431286851</v>
      </c>
      <c r="AL39" s="13">
        <v>14.229854543000002</v>
      </c>
      <c r="BE39" s="16">
        <v>0.7544758698051167</v>
      </c>
      <c r="BF39" s="13">
        <v>12.35104815</v>
      </c>
      <c r="BI39"/>
      <c r="BJ39"/>
      <c r="BK39"/>
      <c r="BL39" s="13" t="s">
        <v>359</v>
      </c>
      <c r="BN39" s="13" t="s">
        <v>359</v>
      </c>
      <c r="BP39" s="13" t="s">
        <v>359</v>
      </c>
      <c r="BR39" s="13" t="s">
        <v>359</v>
      </c>
      <c r="BT39" s="13" t="s">
        <v>359</v>
      </c>
      <c r="BV39" s="13" t="s">
        <v>359</v>
      </c>
      <c r="CD39" s="13" t="s">
        <v>359</v>
      </c>
      <c r="CH39" s="1" t="s">
        <v>359</v>
      </c>
      <c r="CJ39" s="19" t="s">
        <v>359</v>
      </c>
      <c r="CL39" s="19" t="s">
        <v>359</v>
      </c>
      <c r="CN39" s="19" t="s">
        <v>359</v>
      </c>
      <c r="CP39" s="19" t="s">
        <v>359</v>
      </c>
      <c r="CR39" s="19" t="s">
        <v>359</v>
      </c>
      <c r="CZ39" s="19" t="s">
        <v>359</v>
      </c>
      <c r="FJ39" s="26">
        <v>194.626176</v>
      </c>
      <c r="FL39" s="26">
        <v>19.04274</v>
      </c>
      <c r="FM39" s="26">
        <v>213.67</v>
      </c>
      <c r="FN39" s="27">
        <v>294.2432381</v>
      </c>
      <c r="FO39"/>
      <c r="FQ39"/>
      <c r="FS39" s="26" t="s">
        <v>359</v>
      </c>
      <c r="FU39" s="26" t="s">
        <v>359</v>
      </c>
      <c r="FW39" s="26" t="s">
        <v>359</v>
      </c>
      <c r="FY39" s="26" t="s">
        <v>359</v>
      </c>
      <c r="GA39" s="26" t="s">
        <v>359</v>
      </c>
      <c r="GC39" s="26" t="s">
        <v>359</v>
      </c>
      <c r="GE39" s="33"/>
      <c r="GF39" s="33"/>
      <c r="GG39" s="33">
        <f t="shared" si="0"/>
      </c>
      <c r="GI39" s="27" t="s">
        <v>359</v>
      </c>
      <c r="GK39" s="27" t="s">
        <v>359</v>
      </c>
      <c r="GM39" s="27" t="s">
        <v>359</v>
      </c>
      <c r="GO39" s="27" t="s">
        <v>359</v>
      </c>
      <c r="GQ39" s="27" t="s">
        <v>359</v>
      </c>
      <c r="GS39" s="27" t="s">
        <v>359</v>
      </c>
      <c r="GW39" s="33">
        <f t="shared" si="1"/>
      </c>
      <c r="GX39" s="33"/>
      <c r="GY39" s="33"/>
    </row>
    <row r="40" spans="1:207" ht="12.75">
      <c r="A40" s="5">
        <v>300</v>
      </c>
      <c r="B40" s="5" t="s">
        <v>277</v>
      </c>
      <c r="C40" s="1" t="s">
        <v>108</v>
      </c>
      <c r="D40" s="1" t="s">
        <v>109</v>
      </c>
      <c r="E40" s="1" t="s">
        <v>69</v>
      </c>
      <c r="F40" s="1" t="s">
        <v>114</v>
      </c>
      <c r="G40" s="1" t="s">
        <v>74</v>
      </c>
      <c r="H40" s="1" t="s">
        <v>85</v>
      </c>
      <c r="K40" s="1" t="s">
        <v>76</v>
      </c>
      <c r="M40" s="1" t="s">
        <v>103</v>
      </c>
      <c r="O40" s="1" t="s">
        <v>76</v>
      </c>
      <c r="P40" s="1" t="s">
        <v>76</v>
      </c>
      <c r="Q40" s="1" t="s">
        <v>76</v>
      </c>
      <c r="R40" s="1" t="s">
        <v>73</v>
      </c>
      <c r="S40" s="1" t="s">
        <v>76</v>
      </c>
      <c r="T40" s="2">
        <v>33744</v>
      </c>
      <c r="U40" s="1" t="s">
        <v>276</v>
      </c>
      <c r="V40" s="1" t="s">
        <v>117</v>
      </c>
      <c r="Y40" s="1">
        <v>3</v>
      </c>
      <c r="Z40" s="1">
        <v>3</v>
      </c>
      <c r="AA40" s="1">
        <v>3</v>
      </c>
      <c r="AD40" s="1">
        <v>2</v>
      </c>
      <c r="AE40" s="1" t="s">
        <v>413</v>
      </c>
      <c r="AH40" s="13">
        <v>105.7730821</v>
      </c>
      <c r="AJ40" s="13">
        <v>65.0041974</v>
      </c>
      <c r="AL40" s="13">
        <v>27.90264735</v>
      </c>
      <c r="AN40" s="13">
        <v>54.60844854</v>
      </c>
      <c r="BF40" s="13">
        <v>63.32209385</v>
      </c>
      <c r="BI40">
        <v>2</v>
      </c>
      <c r="BJ40" t="s">
        <v>413</v>
      </c>
      <c r="BK40"/>
      <c r="BL40" s="13" t="s">
        <v>359</v>
      </c>
      <c r="BM40" s="18">
        <v>99.97440862</v>
      </c>
      <c r="BN40" s="13" t="s">
        <v>359</v>
      </c>
      <c r="BO40" s="19">
        <v>99.98621461</v>
      </c>
      <c r="BP40" s="13" t="s">
        <v>359</v>
      </c>
      <c r="BQ40" s="19">
        <v>99.99270119</v>
      </c>
      <c r="BR40" s="13" t="s">
        <v>359</v>
      </c>
      <c r="BS40" s="19">
        <v>99.98671542</v>
      </c>
      <c r="BT40" s="13" t="s">
        <v>359</v>
      </c>
      <c r="BV40" s="13" t="s">
        <v>359</v>
      </c>
      <c r="CD40" s="13" t="s">
        <v>359</v>
      </c>
      <c r="CE40" s="19">
        <v>99.98490728</v>
      </c>
      <c r="CH40" s="1" t="s">
        <v>359</v>
      </c>
      <c r="CI40" s="19">
        <v>99.97440862</v>
      </c>
      <c r="CJ40" s="19" t="s">
        <v>359</v>
      </c>
      <c r="CK40" s="19">
        <v>99.98621461</v>
      </c>
      <c r="CL40" s="19" t="s">
        <v>359</v>
      </c>
      <c r="CM40" s="19">
        <v>99.99270119</v>
      </c>
      <c r="CN40" s="19" t="s">
        <v>359</v>
      </c>
      <c r="CO40" s="19">
        <v>99.98671542</v>
      </c>
      <c r="CP40" s="19" t="s">
        <v>359</v>
      </c>
      <c r="CR40" s="19" t="s">
        <v>359</v>
      </c>
      <c r="CZ40" s="19" t="s">
        <v>359</v>
      </c>
      <c r="DA40" s="19">
        <v>99.98490728</v>
      </c>
      <c r="DE40" s="12">
        <v>416774</v>
      </c>
      <c r="DF40" s="12">
        <v>2766.7</v>
      </c>
      <c r="DG40" s="12">
        <v>13.3</v>
      </c>
      <c r="DI40" s="12">
        <v>419554</v>
      </c>
      <c r="DK40" s="14">
        <v>413315.2</v>
      </c>
      <c r="DM40" s="14">
        <v>471544.2</v>
      </c>
      <c r="DO40" s="14">
        <v>382290.3</v>
      </c>
      <c r="DQ40" s="14">
        <v>411066.4</v>
      </c>
      <c r="EI40" s="14">
        <v>419554</v>
      </c>
      <c r="EJ40" s="12"/>
      <c r="EK40" s="12">
        <v>409391.7</v>
      </c>
      <c r="EL40" s="12"/>
      <c r="EM40" s="12">
        <v>469255.7</v>
      </c>
      <c r="EN40" s="12"/>
      <c r="EO40" s="12">
        <v>380030.7</v>
      </c>
      <c r="EP40" s="12"/>
      <c r="EQ40" s="12">
        <v>408417.8</v>
      </c>
      <c r="ER40" s="12"/>
      <c r="ES40" s="12" t="s">
        <v>359</v>
      </c>
      <c r="ET40" s="12"/>
      <c r="EU40" s="12" t="s">
        <v>359</v>
      </c>
      <c r="EV40" s="12" t="s">
        <v>359</v>
      </c>
      <c r="EW40" s="12" t="s">
        <v>359</v>
      </c>
      <c r="EX40" s="12" t="s">
        <v>359</v>
      </c>
      <c r="EY40" s="12" t="s">
        <v>359</v>
      </c>
      <c r="EZ40" s="12" t="s">
        <v>359</v>
      </c>
      <c r="FA40" s="12" t="s">
        <v>359</v>
      </c>
      <c r="FB40" s="12" t="s">
        <v>359</v>
      </c>
      <c r="FC40" s="12" t="s">
        <v>359</v>
      </c>
      <c r="FD40" s="12" t="s">
        <v>359</v>
      </c>
      <c r="FE40" s="12" t="s">
        <v>359</v>
      </c>
      <c r="FF40" s="12" t="s">
        <v>359</v>
      </c>
      <c r="FG40" s="12" t="s">
        <v>359</v>
      </c>
      <c r="FI40" s="12">
        <v>416774</v>
      </c>
      <c r="FJ40" s="26">
        <v>160.175</v>
      </c>
      <c r="FK40" s="26">
        <v>11.25</v>
      </c>
      <c r="FM40" s="26">
        <v>171.43</v>
      </c>
      <c r="FN40" s="27">
        <v>246.7955873</v>
      </c>
      <c r="FO40">
        <v>2</v>
      </c>
      <c r="FP40" s="1" t="s">
        <v>413</v>
      </c>
      <c r="FQ40"/>
      <c r="FS40" s="26">
        <v>135.3070152508334</v>
      </c>
      <c r="FU40" s="26">
        <v>76.02420712702457</v>
      </c>
      <c r="FW40" s="26">
        <v>40.96897358944411</v>
      </c>
      <c r="FY40" s="26">
        <v>70.08328540350315</v>
      </c>
      <c r="GA40" s="26" t="s">
        <v>359</v>
      </c>
      <c r="GC40" s="26" t="s">
        <v>359</v>
      </c>
      <c r="GE40" s="33"/>
      <c r="GF40" s="33"/>
      <c r="GG40" s="33">
        <f t="shared" si="0"/>
        <v>80.5958703427013</v>
      </c>
      <c r="GH40" s="16"/>
      <c r="GI40" s="27">
        <v>528.7210586176379</v>
      </c>
      <c r="GK40" s="27">
        <v>551.4839052580321</v>
      </c>
      <c r="GL40" s="12">
        <v>0.7</v>
      </c>
      <c r="GM40" s="27">
        <v>561.3103175651112</v>
      </c>
      <c r="GO40" s="27">
        <v>527.553640412279</v>
      </c>
      <c r="GQ40" s="27" t="s">
        <v>359</v>
      </c>
      <c r="GS40" s="27" t="s">
        <v>359</v>
      </c>
      <c r="GW40" s="33">
        <f t="shared" si="1"/>
        <v>542.267230463265</v>
      </c>
      <c r="GX40" s="33"/>
      <c r="GY40" s="33"/>
    </row>
    <row r="41" spans="1:207" ht="12.75">
      <c r="A41" s="5">
        <v>300</v>
      </c>
      <c r="B41" s="5" t="s">
        <v>267</v>
      </c>
      <c r="C41" s="1" t="s">
        <v>108</v>
      </c>
      <c r="D41" s="1" t="s">
        <v>109</v>
      </c>
      <c r="E41" s="1" t="s">
        <v>69</v>
      </c>
      <c r="F41" s="1" t="s">
        <v>114</v>
      </c>
      <c r="G41" s="1" t="s">
        <v>74</v>
      </c>
      <c r="H41" s="1" t="s">
        <v>85</v>
      </c>
      <c r="K41" s="1" t="s">
        <v>76</v>
      </c>
      <c r="M41" s="1" t="s">
        <v>103</v>
      </c>
      <c r="O41" s="1" t="s">
        <v>76</v>
      </c>
      <c r="P41" s="1" t="s">
        <v>76</v>
      </c>
      <c r="Q41" s="1" t="s">
        <v>76</v>
      </c>
      <c r="R41" s="1" t="s">
        <v>73</v>
      </c>
      <c r="S41" s="1" t="s">
        <v>76</v>
      </c>
      <c r="T41" s="2">
        <v>31898</v>
      </c>
      <c r="U41" s="1" t="s">
        <v>185</v>
      </c>
      <c r="V41" s="1" t="s">
        <v>176</v>
      </c>
      <c r="AD41" s="1">
        <v>3</v>
      </c>
      <c r="AE41" s="1" t="s">
        <v>170</v>
      </c>
      <c r="AF41" s="1" t="s">
        <v>258</v>
      </c>
      <c r="AG41" s="16">
        <v>4.533565824</v>
      </c>
      <c r="AH41" s="13">
        <v>63.39846584</v>
      </c>
      <c r="AI41" s="16">
        <v>27.41935484</v>
      </c>
      <c r="AJ41" s="13">
        <v>9.685682759</v>
      </c>
      <c r="AK41" s="16">
        <v>10.38251366</v>
      </c>
      <c r="AL41" s="13">
        <v>48.50901702</v>
      </c>
      <c r="BE41" s="16">
        <v>8.68997708</v>
      </c>
      <c r="BF41" s="13">
        <v>40.53105521</v>
      </c>
      <c r="BI41"/>
      <c r="BJ41"/>
      <c r="BK41"/>
      <c r="BL41" s="13" t="s">
        <v>359</v>
      </c>
      <c r="BN41" s="13" t="s">
        <v>359</v>
      </c>
      <c r="BP41" s="13" t="s">
        <v>359</v>
      </c>
      <c r="BR41" s="13" t="s">
        <v>359</v>
      </c>
      <c r="BT41" s="13" t="s">
        <v>359</v>
      </c>
      <c r="BV41" s="13" t="s">
        <v>359</v>
      </c>
      <c r="CD41" s="13" t="s">
        <v>359</v>
      </c>
      <c r="CH41" s="1" t="s">
        <v>359</v>
      </c>
      <c r="CJ41" s="19" t="s">
        <v>359</v>
      </c>
      <c r="CL41" s="19" t="s">
        <v>359</v>
      </c>
      <c r="CN41" s="19" t="s">
        <v>359</v>
      </c>
      <c r="CP41" s="19" t="s">
        <v>359</v>
      </c>
      <c r="CR41" s="19" t="s">
        <v>359</v>
      </c>
      <c r="CZ41" s="19" t="s">
        <v>359</v>
      </c>
      <c r="FO41"/>
      <c r="FQ41"/>
      <c r="FS41" s="26" t="s">
        <v>359</v>
      </c>
      <c r="FU41" s="26" t="s">
        <v>359</v>
      </c>
      <c r="FW41" s="26" t="s">
        <v>359</v>
      </c>
      <c r="FY41" s="26" t="s">
        <v>359</v>
      </c>
      <c r="GA41" s="26" t="s">
        <v>359</v>
      </c>
      <c r="GC41" s="26" t="s">
        <v>359</v>
      </c>
      <c r="GE41" s="33"/>
      <c r="GF41" s="33"/>
      <c r="GG41" s="33">
        <f t="shared" si="0"/>
      </c>
      <c r="GI41" s="27" t="s">
        <v>359</v>
      </c>
      <c r="GK41" s="27" t="s">
        <v>359</v>
      </c>
      <c r="GM41" s="27" t="s">
        <v>359</v>
      </c>
      <c r="GO41" s="27" t="s">
        <v>359</v>
      </c>
      <c r="GQ41" s="27" t="s">
        <v>359</v>
      </c>
      <c r="GS41" s="27" t="s">
        <v>359</v>
      </c>
      <c r="GW41" s="33">
        <f t="shared" si="1"/>
      </c>
      <c r="GX41" s="33"/>
      <c r="GY41" s="33"/>
    </row>
    <row r="42" spans="1:207" ht="12.75">
      <c r="A42" s="5">
        <v>300</v>
      </c>
      <c r="B42" s="5" t="s">
        <v>256</v>
      </c>
      <c r="C42" s="1" t="s">
        <v>108</v>
      </c>
      <c r="D42" s="1" t="s">
        <v>109</v>
      </c>
      <c r="E42" s="1" t="s">
        <v>69</v>
      </c>
      <c r="F42" s="1" t="s">
        <v>114</v>
      </c>
      <c r="G42" s="1" t="s">
        <v>74</v>
      </c>
      <c r="H42" s="1" t="s">
        <v>85</v>
      </c>
      <c r="K42" s="1" t="s">
        <v>76</v>
      </c>
      <c r="M42" s="1" t="s">
        <v>103</v>
      </c>
      <c r="O42" s="1" t="s">
        <v>76</v>
      </c>
      <c r="P42" s="1" t="s">
        <v>76</v>
      </c>
      <c r="Q42" s="1" t="s">
        <v>76</v>
      </c>
      <c r="R42" s="1" t="s">
        <v>73</v>
      </c>
      <c r="S42" s="1" t="s">
        <v>76</v>
      </c>
      <c r="T42" s="2">
        <v>31898</v>
      </c>
      <c r="U42" s="1" t="s">
        <v>257</v>
      </c>
      <c r="V42" s="1" t="s">
        <v>169</v>
      </c>
      <c r="AD42" s="1">
        <v>3</v>
      </c>
      <c r="AE42" s="1" t="s">
        <v>170</v>
      </c>
      <c r="AF42" s="1" t="s">
        <v>258</v>
      </c>
      <c r="AG42" s="16">
        <v>23.58722359</v>
      </c>
      <c r="AH42" s="13">
        <v>24.31966523</v>
      </c>
      <c r="AI42" s="16">
        <v>13.87195122</v>
      </c>
      <c r="AJ42" s="13">
        <v>35.06654005</v>
      </c>
      <c r="AK42" s="16">
        <v>16.33281972</v>
      </c>
      <c r="AL42" s="13">
        <v>17.8149928</v>
      </c>
      <c r="BE42" s="16">
        <v>17.50029551</v>
      </c>
      <c r="BF42" s="13">
        <v>25.73373269</v>
      </c>
      <c r="BI42">
        <v>3</v>
      </c>
      <c r="BJ42" t="s">
        <v>170</v>
      </c>
      <c r="BK42" t="s">
        <v>360</v>
      </c>
      <c r="BL42" s="13" t="s">
        <v>358</v>
      </c>
      <c r="BM42" s="18">
        <v>84.3703951</v>
      </c>
      <c r="BN42" s="13" t="s">
        <v>358</v>
      </c>
      <c r="BO42" s="19">
        <v>99.55071122</v>
      </c>
      <c r="BP42" s="13" t="s">
        <v>358</v>
      </c>
      <c r="BQ42" s="19">
        <v>99.27512821</v>
      </c>
      <c r="BR42" s="13" t="s">
        <v>359</v>
      </c>
      <c r="BT42" s="13" t="s">
        <v>359</v>
      </c>
      <c r="BV42" s="13" t="s">
        <v>359</v>
      </c>
      <c r="CD42" s="13" t="s">
        <v>358</v>
      </c>
      <c r="CE42" s="19">
        <v>99.26020605</v>
      </c>
      <c r="CH42" s="1" t="s">
        <v>358</v>
      </c>
      <c r="CI42" s="19">
        <v>84.3703951</v>
      </c>
      <c r="CJ42" s="19" t="s">
        <v>358</v>
      </c>
      <c r="CK42" s="19">
        <v>99.55071122</v>
      </c>
      <c r="CL42" s="19" t="s">
        <v>358</v>
      </c>
      <c r="CM42" s="19">
        <v>99.27512821</v>
      </c>
      <c r="CN42" s="19" t="s">
        <v>359</v>
      </c>
      <c r="CP42" s="19" t="s">
        <v>359</v>
      </c>
      <c r="CR42" s="19" t="s">
        <v>359</v>
      </c>
      <c r="CZ42" s="19" t="s">
        <v>358</v>
      </c>
      <c r="DA42" s="19">
        <v>99.26020605</v>
      </c>
      <c r="DD42" s="12">
        <v>3478.5</v>
      </c>
      <c r="DI42" s="12">
        <v>3478.5</v>
      </c>
      <c r="DK42" s="14">
        <v>155.6</v>
      </c>
      <c r="DM42" s="14">
        <v>7804.9</v>
      </c>
      <c r="DN42" s="14">
        <v>0.7</v>
      </c>
      <c r="DO42" s="14">
        <v>2475</v>
      </c>
      <c r="EI42" s="14">
        <v>3478.5</v>
      </c>
      <c r="EJ42" s="12"/>
      <c r="EK42" s="12">
        <v>155.6</v>
      </c>
      <c r="EL42" s="12"/>
      <c r="EM42" s="12">
        <v>7804.9</v>
      </c>
      <c r="EN42" s="12">
        <v>0.7</v>
      </c>
      <c r="EO42" s="12">
        <v>2475</v>
      </c>
      <c r="EP42" s="12" t="s">
        <v>359</v>
      </c>
      <c r="EQ42" s="12" t="s">
        <v>359</v>
      </c>
      <c r="ER42" s="12"/>
      <c r="ES42" s="12" t="s">
        <v>359</v>
      </c>
      <c r="ET42" s="12"/>
      <c r="EU42" s="12" t="s">
        <v>359</v>
      </c>
      <c r="EV42" s="12" t="s">
        <v>359</v>
      </c>
      <c r="EW42" s="12" t="s">
        <v>359</v>
      </c>
      <c r="EX42" s="12" t="s">
        <v>359</v>
      </c>
      <c r="EY42" s="12" t="s">
        <v>359</v>
      </c>
      <c r="EZ42" s="12" t="s">
        <v>359</v>
      </c>
      <c r="FA42" s="12" t="s">
        <v>359</v>
      </c>
      <c r="FB42" s="12" t="s">
        <v>359</v>
      </c>
      <c r="FC42" s="12" t="s">
        <v>359</v>
      </c>
      <c r="FD42" s="12" t="s">
        <v>359</v>
      </c>
      <c r="FE42" s="12" t="s">
        <v>359</v>
      </c>
      <c r="FF42" s="12" t="s">
        <v>359</v>
      </c>
      <c r="FG42" s="12" t="s">
        <v>359</v>
      </c>
      <c r="FI42" s="12">
        <v>3478.5</v>
      </c>
      <c r="FO42"/>
      <c r="FQ42"/>
      <c r="FR42" s="26" t="s">
        <v>359</v>
      </c>
      <c r="FS42" s="26" t="s">
        <v>359</v>
      </c>
      <c r="FT42" s="26" t="s">
        <v>359</v>
      </c>
      <c r="FU42" s="26" t="s">
        <v>359</v>
      </c>
      <c r="FV42" s="26" t="s">
        <v>359</v>
      </c>
      <c r="FW42" s="26" t="s">
        <v>359</v>
      </c>
      <c r="FX42" s="26" t="s">
        <v>359</v>
      </c>
      <c r="FY42" s="26" t="s">
        <v>359</v>
      </c>
      <c r="GA42" s="26" t="s">
        <v>359</v>
      </c>
      <c r="GC42" s="26" t="s">
        <v>359</v>
      </c>
      <c r="GE42" s="33"/>
      <c r="GF42" s="33"/>
      <c r="GG42" s="33">
        <f t="shared" si="0"/>
      </c>
      <c r="GH42" s="16"/>
      <c r="GI42" s="27" t="s">
        <v>359</v>
      </c>
      <c r="GK42" s="27" t="s">
        <v>359</v>
      </c>
      <c r="GM42" s="27" t="s">
        <v>359</v>
      </c>
      <c r="GO42" s="27" t="s">
        <v>359</v>
      </c>
      <c r="GQ42" s="27" t="s">
        <v>359</v>
      </c>
      <c r="GS42" s="27" t="s">
        <v>359</v>
      </c>
      <c r="GW42" s="33">
        <f t="shared" si="1"/>
      </c>
      <c r="GX42" s="33"/>
      <c r="GY42" s="33"/>
    </row>
    <row r="43" spans="1:207" ht="12.75">
      <c r="A43" s="5">
        <v>302</v>
      </c>
      <c r="B43" s="5" t="s">
        <v>115</v>
      </c>
      <c r="C43" s="1" t="s">
        <v>70</v>
      </c>
      <c r="D43" s="1" t="s">
        <v>71</v>
      </c>
      <c r="E43" s="1" t="s">
        <v>69</v>
      </c>
      <c r="F43" s="1" t="s">
        <v>114</v>
      </c>
      <c r="G43" s="1" t="s">
        <v>74</v>
      </c>
      <c r="H43" s="1" t="s">
        <v>72</v>
      </c>
      <c r="K43" s="1" t="s">
        <v>76</v>
      </c>
      <c r="M43" s="1" t="s">
        <v>75</v>
      </c>
      <c r="O43" s="1" t="s">
        <v>76</v>
      </c>
      <c r="P43" s="1" t="s">
        <v>76</v>
      </c>
      <c r="Q43" s="1" t="s">
        <v>76</v>
      </c>
      <c r="R43" s="1" t="s">
        <v>73</v>
      </c>
      <c r="S43" s="1" t="s">
        <v>76</v>
      </c>
      <c r="T43" s="2">
        <v>35916</v>
      </c>
      <c r="U43" s="1" t="s">
        <v>116</v>
      </c>
      <c r="V43" s="1" t="s">
        <v>117</v>
      </c>
      <c r="Y43" s="1">
        <v>3</v>
      </c>
      <c r="Z43" s="1">
        <v>3</v>
      </c>
      <c r="AA43" s="1">
        <v>3</v>
      </c>
      <c r="AD43" s="1">
        <v>1</v>
      </c>
      <c r="AE43" s="1" t="s">
        <v>413</v>
      </c>
      <c r="AH43" s="13">
        <v>1.1083</v>
      </c>
      <c r="AJ43" s="13">
        <v>0.768</v>
      </c>
      <c r="AL43" s="13">
        <v>0.9761</v>
      </c>
      <c r="BF43" s="13">
        <v>0.9508</v>
      </c>
      <c r="BI43">
        <v>1</v>
      </c>
      <c r="BJ43" t="s">
        <v>413</v>
      </c>
      <c r="BK43"/>
      <c r="BL43" s="13" t="s">
        <v>359</v>
      </c>
      <c r="BM43" s="18">
        <v>99.99943748</v>
      </c>
      <c r="BN43" s="13" t="s">
        <v>359</v>
      </c>
      <c r="BO43" s="19">
        <v>99.99959046</v>
      </c>
      <c r="BP43" s="13" t="s">
        <v>359</v>
      </c>
      <c r="BQ43" s="19">
        <v>99.99953453</v>
      </c>
      <c r="BR43" s="13" t="s">
        <v>359</v>
      </c>
      <c r="BT43" s="13" t="s">
        <v>359</v>
      </c>
      <c r="BV43" s="13" t="s">
        <v>359</v>
      </c>
      <c r="CD43" s="13" t="s">
        <v>359</v>
      </c>
      <c r="CE43" s="19">
        <v>99.99951948</v>
      </c>
      <c r="CH43" s="1" t="s">
        <v>359</v>
      </c>
      <c r="CI43" s="19">
        <v>99.99943748</v>
      </c>
      <c r="CJ43" s="19" t="s">
        <v>359</v>
      </c>
      <c r="CK43" s="19">
        <v>99.99959046</v>
      </c>
      <c r="CL43" s="19" t="s">
        <v>359</v>
      </c>
      <c r="CM43" s="19">
        <v>99.99953453</v>
      </c>
      <c r="CN43" s="19" t="s">
        <v>359</v>
      </c>
      <c r="CP43" s="19" t="s">
        <v>359</v>
      </c>
      <c r="CR43" s="19" t="s">
        <v>359</v>
      </c>
      <c r="CZ43" s="19" t="s">
        <v>359</v>
      </c>
      <c r="DA43" s="19">
        <v>99.99951948</v>
      </c>
      <c r="DD43" s="12">
        <v>4365.1</v>
      </c>
      <c r="DE43" s="12">
        <v>163705.9</v>
      </c>
      <c r="DF43" s="12">
        <v>29798.6</v>
      </c>
      <c r="DI43" s="12">
        <v>197869.6</v>
      </c>
      <c r="DK43" s="14">
        <v>197025.6</v>
      </c>
      <c r="DM43" s="14">
        <v>187529.4</v>
      </c>
      <c r="DO43" s="14">
        <v>209700.7</v>
      </c>
      <c r="EI43" s="14">
        <v>197869.6</v>
      </c>
      <c r="EJ43" s="12"/>
      <c r="EK43" s="12">
        <v>167642.8</v>
      </c>
      <c r="EL43" s="12"/>
      <c r="EM43" s="12">
        <v>161499.5</v>
      </c>
      <c r="EN43" s="12"/>
      <c r="EO43" s="12">
        <v>175455</v>
      </c>
      <c r="EP43" s="12" t="s">
        <v>359</v>
      </c>
      <c r="EQ43" s="12" t="s">
        <v>359</v>
      </c>
      <c r="ER43" s="12"/>
      <c r="ES43" s="12" t="s">
        <v>359</v>
      </c>
      <c r="ET43" s="12"/>
      <c r="EU43" s="12" t="s">
        <v>359</v>
      </c>
      <c r="EV43" s="12" t="s">
        <v>359</v>
      </c>
      <c r="EW43" s="12" t="s">
        <v>359</v>
      </c>
      <c r="EX43" s="12" t="s">
        <v>359</v>
      </c>
      <c r="EY43" s="12" t="s">
        <v>359</v>
      </c>
      <c r="EZ43" s="12" t="s">
        <v>359</v>
      </c>
      <c r="FA43" s="12" t="s">
        <v>359</v>
      </c>
      <c r="FB43" s="12" t="s">
        <v>359</v>
      </c>
      <c r="FC43" s="12" t="s">
        <v>359</v>
      </c>
      <c r="FD43" s="12" t="s">
        <v>359</v>
      </c>
      <c r="FE43" s="12" t="s">
        <v>359</v>
      </c>
      <c r="FF43" s="12" t="s">
        <v>359</v>
      </c>
      <c r="FG43" s="12" t="s">
        <v>359</v>
      </c>
      <c r="FI43" s="12">
        <v>168071</v>
      </c>
      <c r="FJ43" s="26">
        <v>190.6722467</v>
      </c>
      <c r="FM43" s="26">
        <v>190.67</v>
      </c>
      <c r="FN43" s="27">
        <v>262.7082637</v>
      </c>
      <c r="FO43">
        <v>1</v>
      </c>
      <c r="FP43" s="1" t="s">
        <v>413</v>
      </c>
      <c r="FQ43"/>
      <c r="FS43" s="26">
        <v>1.0889872327495411</v>
      </c>
      <c r="FU43" s="26">
        <v>0.7720108860965651</v>
      </c>
      <c r="FW43" s="26">
        <v>0.9069075923682991</v>
      </c>
      <c r="FY43" s="26" t="s">
        <v>359</v>
      </c>
      <c r="GA43" s="26" t="s">
        <v>359</v>
      </c>
      <c r="GC43" s="26" t="s">
        <v>359</v>
      </c>
      <c r="GE43" s="33"/>
      <c r="GF43" s="33"/>
      <c r="GG43" s="33">
        <f t="shared" si="0"/>
        <v>0.9226352370714684</v>
      </c>
      <c r="GH43" s="16"/>
      <c r="GI43" s="27">
        <v>193.5908470355857</v>
      </c>
      <c r="GK43" s="27">
        <v>188.5068335409778</v>
      </c>
      <c r="GM43" s="27">
        <v>194.83695885422148</v>
      </c>
      <c r="GO43" s="27" t="s">
        <v>359</v>
      </c>
      <c r="GQ43" s="27" t="s">
        <v>359</v>
      </c>
      <c r="GS43" s="27" t="s">
        <v>359</v>
      </c>
      <c r="GW43" s="33">
        <f t="shared" si="1"/>
        <v>192.31154647692833</v>
      </c>
      <c r="GX43" s="33"/>
      <c r="GY43" s="33"/>
    </row>
    <row r="44" spans="1:207" ht="12.75">
      <c r="A44" s="5">
        <v>302</v>
      </c>
      <c r="B44" s="5" t="s">
        <v>174</v>
      </c>
      <c r="C44" s="1" t="s">
        <v>70</v>
      </c>
      <c r="D44" s="1" t="s">
        <v>71</v>
      </c>
      <c r="E44" s="1" t="s">
        <v>69</v>
      </c>
      <c r="F44" s="1" t="s">
        <v>114</v>
      </c>
      <c r="G44" s="1" t="s">
        <v>74</v>
      </c>
      <c r="H44" s="1" t="s">
        <v>72</v>
      </c>
      <c r="K44" s="1" t="s">
        <v>76</v>
      </c>
      <c r="M44" s="1" t="s">
        <v>75</v>
      </c>
      <c r="O44" s="1" t="s">
        <v>76</v>
      </c>
      <c r="P44" s="1" t="s">
        <v>76</v>
      </c>
      <c r="Q44" s="1" t="s">
        <v>76</v>
      </c>
      <c r="R44" s="1" t="s">
        <v>73</v>
      </c>
      <c r="S44" s="1" t="s">
        <v>76</v>
      </c>
      <c r="T44" s="2">
        <v>35916</v>
      </c>
      <c r="U44" s="1" t="s">
        <v>175</v>
      </c>
      <c r="V44" s="1" t="s">
        <v>176</v>
      </c>
      <c r="AD44" s="1">
        <v>1</v>
      </c>
      <c r="AE44" s="1" t="s">
        <v>176</v>
      </c>
      <c r="AH44" s="13">
        <v>1.1181</v>
      </c>
      <c r="AJ44" s="13">
        <v>0.9814</v>
      </c>
      <c r="AL44" s="13">
        <v>0.6497</v>
      </c>
      <c r="BF44" s="13">
        <v>0.9164</v>
      </c>
      <c r="BI44"/>
      <c r="BJ44"/>
      <c r="BK44"/>
      <c r="BL44" s="13" t="s">
        <v>359</v>
      </c>
      <c r="BN44" s="13" t="s">
        <v>359</v>
      </c>
      <c r="BP44" s="13" t="s">
        <v>359</v>
      </c>
      <c r="BR44" s="13" t="s">
        <v>359</v>
      </c>
      <c r="BT44" s="13" t="s">
        <v>359</v>
      </c>
      <c r="BV44" s="13" t="s">
        <v>359</v>
      </c>
      <c r="CD44" s="13" t="s">
        <v>359</v>
      </c>
      <c r="CH44" s="1" t="s">
        <v>359</v>
      </c>
      <c r="CJ44" s="19" t="s">
        <v>359</v>
      </c>
      <c r="CL44" s="19" t="s">
        <v>359</v>
      </c>
      <c r="CN44" s="19" t="s">
        <v>359</v>
      </c>
      <c r="CP44" s="19" t="s">
        <v>359</v>
      </c>
      <c r="CR44" s="19" t="s">
        <v>359</v>
      </c>
      <c r="CZ44" s="19" t="s">
        <v>359</v>
      </c>
      <c r="FJ44" s="26">
        <v>184.3333333</v>
      </c>
      <c r="FM44" s="26">
        <v>184.33</v>
      </c>
      <c r="FN44" s="27">
        <v>257.7668289</v>
      </c>
      <c r="FO44"/>
      <c r="FQ44"/>
      <c r="FS44" s="26" t="s">
        <v>359</v>
      </c>
      <c r="FU44" s="26" t="s">
        <v>359</v>
      </c>
      <c r="FW44" s="26" t="s">
        <v>359</v>
      </c>
      <c r="FY44" s="26" t="s">
        <v>359</v>
      </c>
      <c r="GA44" s="26" t="s">
        <v>359</v>
      </c>
      <c r="GC44" s="26" t="s">
        <v>359</v>
      </c>
      <c r="GE44" s="33"/>
      <c r="GF44" s="33"/>
      <c r="GG44" s="33">
        <f t="shared" si="0"/>
      </c>
      <c r="GI44" s="27" t="s">
        <v>359</v>
      </c>
      <c r="GK44" s="27" t="s">
        <v>359</v>
      </c>
      <c r="GM44" s="27" t="s">
        <v>359</v>
      </c>
      <c r="GO44" s="27" t="s">
        <v>359</v>
      </c>
      <c r="GQ44" s="27" t="s">
        <v>359</v>
      </c>
      <c r="GS44" s="27" t="s">
        <v>359</v>
      </c>
      <c r="GW44" s="33">
        <f t="shared" si="1"/>
      </c>
      <c r="GX44" s="33"/>
      <c r="GY44" s="33"/>
    </row>
    <row r="45" spans="1:207" ht="12.75">
      <c r="A45" s="5">
        <v>302</v>
      </c>
      <c r="B45" s="5" t="s">
        <v>251</v>
      </c>
      <c r="C45" s="1" t="s">
        <v>70</v>
      </c>
      <c r="D45" s="1" t="s">
        <v>71</v>
      </c>
      <c r="E45" s="1" t="s">
        <v>69</v>
      </c>
      <c r="F45" s="1" t="s">
        <v>114</v>
      </c>
      <c r="G45" s="1" t="s">
        <v>74</v>
      </c>
      <c r="H45" s="1" t="s">
        <v>72</v>
      </c>
      <c r="K45" s="1" t="s">
        <v>76</v>
      </c>
      <c r="M45" s="1" t="s">
        <v>75</v>
      </c>
      <c r="O45" s="1" t="s">
        <v>76</v>
      </c>
      <c r="P45" s="1" t="s">
        <v>76</v>
      </c>
      <c r="Q45" s="1" t="s">
        <v>76</v>
      </c>
      <c r="R45" s="1" t="s">
        <v>73</v>
      </c>
      <c r="S45" s="1" t="s">
        <v>76</v>
      </c>
      <c r="T45" s="2">
        <v>34881</v>
      </c>
      <c r="U45" s="1" t="s">
        <v>128</v>
      </c>
      <c r="V45" s="1" t="s">
        <v>117</v>
      </c>
      <c r="Y45" s="1">
        <v>3</v>
      </c>
      <c r="Z45" s="1">
        <v>3</v>
      </c>
      <c r="AA45" s="1">
        <v>3</v>
      </c>
      <c r="AD45" s="1">
        <v>2</v>
      </c>
      <c r="AE45" s="1" t="s">
        <v>170</v>
      </c>
      <c r="AF45" s="1" t="s">
        <v>252</v>
      </c>
      <c r="AH45" s="13">
        <v>26.56704322</v>
      </c>
      <c r="AJ45" s="13">
        <v>18.26620047</v>
      </c>
      <c r="AL45" s="13">
        <v>16.08624046</v>
      </c>
      <c r="BF45" s="13">
        <v>20.30649472</v>
      </c>
      <c r="BI45">
        <v>2</v>
      </c>
      <c r="BJ45" t="s">
        <v>170</v>
      </c>
      <c r="BK45" t="s">
        <v>252</v>
      </c>
      <c r="BL45" s="13" t="s">
        <v>359</v>
      </c>
      <c r="BM45" s="18">
        <v>99.98780561</v>
      </c>
      <c r="BN45" s="13" t="s">
        <v>359</v>
      </c>
      <c r="BO45" s="19">
        <v>99.98959804</v>
      </c>
      <c r="BP45" s="13" t="s">
        <v>359</v>
      </c>
      <c r="BQ45" s="19">
        <v>99.99134126</v>
      </c>
      <c r="BR45" s="13" t="s">
        <v>359</v>
      </c>
      <c r="BT45" s="13" t="s">
        <v>359</v>
      </c>
      <c r="BV45" s="13" t="s">
        <v>359</v>
      </c>
      <c r="CD45" s="13" t="s">
        <v>359</v>
      </c>
      <c r="CE45" s="19">
        <v>99.98948298</v>
      </c>
      <c r="CH45" s="1" t="s">
        <v>359</v>
      </c>
      <c r="CI45" s="19">
        <v>99.98780561</v>
      </c>
      <c r="CJ45" s="19" t="s">
        <v>359</v>
      </c>
      <c r="CK45" s="19">
        <v>99.98959804</v>
      </c>
      <c r="CL45" s="19" t="s">
        <v>359</v>
      </c>
      <c r="CM45" s="19">
        <v>99.99134126</v>
      </c>
      <c r="CN45" s="19" t="s">
        <v>359</v>
      </c>
      <c r="CP45" s="19" t="s">
        <v>359</v>
      </c>
      <c r="CR45" s="19" t="s">
        <v>359</v>
      </c>
      <c r="CZ45" s="19" t="s">
        <v>359</v>
      </c>
      <c r="DA45" s="19">
        <v>99.98948298</v>
      </c>
      <c r="DD45" s="12">
        <v>6556</v>
      </c>
      <c r="DE45" s="12">
        <v>144610.7</v>
      </c>
      <c r="DF45" s="12">
        <v>41915.5</v>
      </c>
      <c r="DI45" s="12">
        <v>193082.2</v>
      </c>
      <c r="DK45" s="14">
        <v>217862.8</v>
      </c>
      <c r="DM45" s="14">
        <v>175603.5</v>
      </c>
      <c r="DO45" s="14">
        <v>185780.3</v>
      </c>
      <c r="EI45" s="14">
        <v>193082.2</v>
      </c>
      <c r="EJ45" s="12"/>
      <c r="EK45" s="12">
        <v>164519.6</v>
      </c>
      <c r="EL45" s="12"/>
      <c r="EM45" s="12">
        <v>142058.3</v>
      </c>
      <c r="EN45" s="12"/>
      <c r="EO45" s="12">
        <v>146922.1</v>
      </c>
      <c r="EP45" s="12" t="s">
        <v>359</v>
      </c>
      <c r="EQ45" s="12" t="s">
        <v>359</v>
      </c>
      <c r="ER45" s="12" t="s">
        <v>359</v>
      </c>
      <c r="ES45" s="12" t="s">
        <v>359</v>
      </c>
      <c r="ET45" s="12"/>
      <c r="EU45" s="12" t="s">
        <v>359</v>
      </c>
      <c r="EV45" s="12" t="s">
        <v>359</v>
      </c>
      <c r="EW45" s="12" t="s">
        <v>359</v>
      </c>
      <c r="EX45" s="12" t="s">
        <v>359</v>
      </c>
      <c r="EY45" s="12" t="s">
        <v>359</v>
      </c>
      <c r="EZ45" s="12" t="s">
        <v>359</v>
      </c>
      <c r="FA45" s="12" t="s">
        <v>359</v>
      </c>
      <c r="FB45" s="12" t="s">
        <v>359</v>
      </c>
      <c r="FC45" s="12" t="s">
        <v>359</v>
      </c>
      <c r="FD45" s="12" t="s">
        <v>359</v>
      </c>
      <c r="FE45" s="12" t="s">
        <v>359</v>
      </c>
      <c r="FF45" s="12" t="s">
        <v>359</v>
      </c>
      <c r="FG45" s="12" t="s">
        <v>359</v>
      </c>
      <c r="FI45" s="12">
        <v>151166.7</v>
      </c>
      <c r="FJ45" s="26">
        <v>165.28563743333333</v>
      </c>
      <c r="FM45" s="26">
        <v>165.29</v>
      </c>
      <c r="FN45" s="27">
        <v>141.1358972</v>
      </c>
      <c r="FO45">
        <v>2</v>
      </c>
      <c r="FP45" s="1" t="s">
        <v>170</v>
      </c>
      <c r="FQ45" t="s">
        <v>252</v>
      </c>
      <c r="FS45" s="26">
        <v>15.429843815837494</v>
      </c>
      <c r="FU45" s="26">
        <v>11.891356467708034</v>
      </c>
      <c r="FW45" s="26">
        <v>8.257066124767606</v>
      </c>
      <c r="FY45" s="26" t="s">
        <v>359</v>
      </c>
      <c r="GA45" s="26" t="s">
        <v>359</v>
      </c>
      <c r="GC45" s="26" t="s">
        <v>359</v>
      </c>
      <c r="GE45" s="33"/>
      <c r="GF45" s="33"/>
      <c r="GG45" s="33">
        <f t="shared" si="0"/>
        <v>11.859422136104378</v>
      </c>
      <c r="GH45" s="16"/>
      <c r="GI45" s="27">
        <v>126.53231375928976</v>
      </c>
      <c r="GK45" s="27">
        <v>114.31842141012663</v>
      </c>
      <c r="GM45" s="27">
        <v>95.3610585924319</v>
      </c>
      <c r="GO45" s="27" t="s">
        <v>359</v>
      </c>
      <c r="GQ45" s="27" t="s">
        <v>359</v>
      </c>
      <c r="GS45" s="27" t="s">
        <v>359</v>
      </c>
      <c r="GW45" s="33">
        <f t="shared" si="1"/>
        <v>112.0705979206161</v>
      </c>
      <c r="GX45" s="33"/>
      <c r="GY45" s="33"/>
    </row>
    <row r="46" spans="1:207" ht="12.75">
      <c r="A46" s="5">
        <v>302</v>
      </c>
      <c r="B46" s="5" t="s">
        <v>254</v>
      </c>
      <c r="C46" s="1" t="s">
        <v>70</v>
      </c>
      <c r="D46" s="1" t="s">
        <v>71</v>
      </c>
      <c r="E46" s="1" t="s">
        <v>69</v>
      </c>
      <c r="F46" s="1" t="s">
        <v>114</v>
      </c>
      <c r="G46" s="1" t="s">
        <v>74</v>
      </c>
      <c r="H46" s="1" t="s">
        <v>72</v>
      </c>
      <c r="K46" s="1" t="s">
        <v>76</v>
      </c>
      <c r="M46" s="1" t="s">
        <v>75</v>
      </c>
      <c r="O46" s="1" t="s">
        <v>76</v>
      </c>
      <c r="P46" s="1" t="s">
        <v>76</v>
      </c>
      <c r="Q46" s="1" t="s">
        <v>76</v>
      </c>
      <c r="R46" s="1" t="s">
        <v>73</v>
      </c>
      <c r="S46" s="1" t="s">
        <v>76</v>
      </c>
      <c r="T46" s="2">
        <v>33756</v>
      </c>
      <c r="U46" s="1" t="s">
        <v>255</v>
      </c>
      <c r="V46" s="1" t="s">
        <v>117</v>
      </c>
      <c r="Y46" s="1">
        <v>3</v>
      </c>
      <c r="Z46" s="1">
        <v>3</v>
      </c>
      <c r="AA46" s="1">
        <v>3</v>
      </c>
      <c r="AD46" s="1">
        <v>3</v>
      </c>
      <c r="AE46" s="1" t="s">
        <v>170</v>
      </c>
      <c r="AF46" s="1" t="s">
        <v>252</v>
      </c>
      <c r="AN46" s="13">
        <v>15.47200482</v>
      </c>
      <c r="AP46" s="13">
        <v>33.33714171</v>
      </c>
      <c r="AR46" s="13">
        <v>16.72278304</v>
      </c>
      <c r="BF46" s="13">
        <v>21.84397653</v>
      </c>
      <c r="BI46">
        <v>3</v>
      </c>
      <c r="BJ46" t="s">
        <v>170</v>
      </c>
      <c r="BK46" t="s">
        <v>252</v>
      </c>
      <c r="BL46" s="13" t="s">
        <v>359</v>
      </c>
      <c r="BN46" s="13" t="s">
        <v>359</v>
      </c>
      <c r="BP46" s="13" t="s">
        <v>359</v>
      </c>
      <c r="BR46" s="13" t="s">
        <v>359</v>
      </c>
      <c r="BS46" s="19">
        <v>99.99438188</v>
      </c>
      <c r="BT46" s="13" t="s">
        <v>359</v>
      </c>
      <c r="BU46" s="19">
        <v>99.98500968</v>
      </c>
      <c r="BV46" s="13" t="s">
        <v>359</v>
      </c>
      <c r="BW46" s="19">
        <v>99.99317398</v>
      </c>
      <c r="CD46" s="13" t="s">
        <v>359</v>
      </c>
      <c r="CE46" s="19">
        <v>99.99117738</v>
      </c>
      <c r="CH46" s="1" t="s">
        <v>359</v>
      </c>
      <c r="CJ46" s="19" t="s">
        <v>359</v>
      </c>
      <c r="CL46" s="19" t="s">
        <v>359</v>
      </c>
      <c r="CN46" s="19" t="s">
        <v>359</v>
      </c>
      <c r="CO46" s="19">
        <v>99.99438188</v>
      </c>
      <c r="CP46" s="19" t="s">
        <v>359</v>
      </c>
      <c r="CQ46" s="19">
        <v>99.98500968</v>
      </c>
      <c r="CR46" s="19" t="s">
        <v>359</v>
      </c>
      <c r="CS46" s="19">
        <v>99.99317398</v>
      </c>
      <c r="CZ46" s="19" t="s">
        <v>359</v>
      </c>
      <c r="DA46" s="19">
        <v>99.99117738</v>
      </c>
      <c r="DE46" s="12">
        <v>206469.2</v>
      </c>
      <c r="DF46" s="12">
        <v>41121.4</v>
      </c>
      <c r="DI46" s="12">
        <v>247590.6</v>
      </c>
      <c r="DQ46" s="14">
        <v>275394.9</v>
      </c>
      <c r="DS46" s="14">
        <v>222391.1</v>
      </c>
      <c r="DU46" s="14">
        <v>244985.8</v>
      </c>
      <c r="EI46" s="14">
        <v>247590.6</v>
      </c>
      <c r="EJ46" s="12" t="s">
        <v>359</v>
      </c>
      <c r="EK46" s="12" t="s">
        <v>359</v>
      </c>
      <c r="EL46" s="12"/>
      <c r="EM46" s="12" t="s">
        <v>359</v>
      </c>
      <c r="EN46" s="12" t="s">
        <v>359</v>
      </c>
      <c r="EO46" s="12" t="s">
        <v>359</v>
      </c>
      <c r="EP46" s="12"/>
      <c r="EQ46" s="12">
        <v>221019.9</v>
      </c>
      <c r="ER46" s="12"/>
      <c r="ES46" s="12">
        <v>190279.1</v>
      </c>
      <c r="ET46" s="12"/>
      <c r="EU46" s="12">
        <v>208108.6</v>
      </c>
      <c r="EV46" s="12" t="s">
        <v>359</v>
      </c>
      <c r="EW46" s="12" t="s">
        <v>359</v>
      </c>
      <c r="EX46" s="12" t="s">
        <v>359</v>
      </c>
      <c r="EY46" s="12" t="s">
        <v>359</v>
      </c>
      <c r="EZ46" s="12" t="s">
        <v>359</v>
      </c>
      <c r="FA46" s="12" t="s">
        <v>359</v>
      </c>
      <c r="FB46" s="12" t="s">
        <v>359</v>
      </c>
      <c r="FC46" s="12" t="s">
        <v>359</v>
      </c>
      <c r="FD46" s="12" t="s">
        <v>359</v>
      </c>
      <c r="FE46" s="12" t="s">
        <v>359</v>
      </c>
      <c r="FF46" s="12" t="s">
        <v>359</v>
      </c>
      <c r="FG46" s="12" t="s">
        <v>359</v>
      </c>
      <c r="FI46" s="12">
        <v>206469.2</v>
      </c>
      <c r="FJ46" s="26">
        <v>179.50690768333334</v>
      </c>
      <c r="FM46" s="26">
        <v>179.51</v>
      </c>
      <c r="FN46" s="27">
        <v>195.6013272</v>
      </c>
      <c r="FO46">
        <v>3</v>
      </c>
      <c r="FP46" s="1" t="s">
        <v>413</v>
      </c>
      <c r="FQ46"/>
      <c r="FS46" s="26" t="s">
        <v>359</v>
      </c>
      <c r="FU46" s="26" t="s">
        <v>359</v>
      </c>
      <c r="FW46" s="26" t="s">
        <v>359</v>
      </c>
      <c r="FY46" s="26">
        <v>11.337455625241699</v>
      </c>
      <c r="FZ46" s="13"/>
      <c r="GA46" s="26">
        <v>26.199028052395523</v>
      </c>
      <c r="GB46" s="13"/>
      <c r="GC46" s="26">
        <v>12.602728897823207</v>
      </c>
      <c r="GE46" s="33"/>
      <c r="GF46" s="33"/>
      <c r="GG46" s="33">
        <f t="shared" si="0"/>
        <v>16.71307085848681</v>
      </c>
      <c r="GH46" s="16" t="s">
        <v>359</v>
      </c>
      <c r="GI46" s="27" t="s">
        <v>359</v>
      </c>
      <c r="GK46" s="27" t="s">
        <v>359</v>
      </c>
      <c r="GM46" s="27" t="s">
        <v>359</v>
      </c>
      <c r="GO46" s="27">
        <v>201.80159244113113</v>
      </c>
      <c r="GQ46" s="27">
        <v>174.77297384180906</v>
      </c>
      <c r="GS46" s="27">
        <v>184.62777574359856</v>
      </c>
      <c r="GW46" s="33">
        <f t="shared" si="1"/>
        <v>187.06744734217958</v>
      </c>
      <c r="GX46" s="33"/>
      <c r="GY46" s="33"/>
    </row>
    <row r="47" spans="1:205" ht="12.75">
      <c r="A47" s="5">
        <v>303</v>
      </c>
      <c r="B47" s="5" t="s">
        <v>118</v>
      </c>
      <c r="C47" s="1" t="s">
        <v>78</v>
      </c>
      <c r="D47" s="1" t="s">
        <v>79</v>
      </c>
      <c r="E47" s="1" t="s">
        <v>69</v>
      </c>
      <c r="F47" s="1" t="s">
        <v>114</v>
      </c>
      <c r="G47" s="1" t="s">
        <v>81</v>
      </c>
      <c r="H47" s="1" t="s">
        <v>80</v>
      </c>
      <c r="K47" s="1" t="s">
        <v>121</v>
      </c>
      <c r="L47" s="1" t="s">
        <v>120</v>
      </c>
      <c r="M47" s="1" t="s">
        <v>82</v>
      </c>
      <c r="O47" s="1" t="s">
        <v>76</v>
      </c>
      <c r="P47" s="1" t="s">
        <v>76</v>
      </c>
      <c r="Q47" s="1" t="s">
        <v>76</v>
      </c>
      <c r="R47" s="1" t="s">
        <v>73</v>
      </c>
      <c r="S47" s="1" t="s">
        <v>76</v>
      </c>
      <c r="T47" s="2">
        <v>34973</v>
      </c>
      <c r="U47" s="1" t="s">
        <v>119</v>
      </c>
      <c r="V47" s="1" t="s">
        <v>117</v>
      </c>
      <c r="Y47" s="1">
        <v>3</v>
      </c>
      <c r="Z47" s="1">
        <v>3</v>
      </c>
      <c r="AA47" s="1">
        <v>3</v>
      </c>
      <c r="AD47" s="1">
        <v>1</v>
      </c>
      <c r="AE47" s="1" t="s">
        <v>413</v>
      </c>
      <c r="AF47" s="1" t="s">
        <v>122</v>
      </c>
      <c r="AG47" s="16">
        <v>2.8036095612041056</v>
      </c>
      <c r="AH47" s="13">
        <v>2.9034</v>
      </c>
      <c r="AI47" s="16">
        <v>5.015749939423309</v>
      </c>
      <c r="AJ47" s="13">
        <v>1.6508</v>
      </c>
      <c r="AK47" s="16">
        <v>4.2490610434861305</v>
      </c>
      <c r="AL47" s="13">
        <v>2.2099</v>
      </c>
      <c r="BE47" s="16">
        <v>3.8157330613089697</v>
      </c>
      <c r="BF47" s="13">
        <v>2.2547</v>
      </c>
      <c r="BI47">
        <v>1</v>
      </c>
      <c r="BJ47" t="s">
        <v>413</v>
      </c>
      <c r="BK47"/>
      <c r="BL47" s="13" t="s">
        <v>359</v>
      </c>
      <c r="BN47" s="13" t="s">
        <v>359</v>
      </c>
      <c r="BP47" s="13" t="s">
        <v>359</v>
      </c>
      <c r="BR47" s="13" t="s">
        <v>359</v>
      </c>
      <c r="BT47" s="13" t="s">
        <v>359</v>
      </c>
      <c r="BV47" s="13" t="s">
        <v>359</v>
      </c>
      <c r="CD47" s="13" t="s">
        <v>359</v>
      </c>
      <c r="CE47" s="19">
        <v>99.99555882</v>
      </c>
      <c r="CH47" s="1" t="s">
        <v>359</v>
      </c>
      <c r="CJ47" s="19" t="s">
        <v>359</v>
      </c>
      <c r="CL47" s="19" t="s">
        <v>359</v>
      </c>
      <c r="CN47" s="19" t="s">
        <v>359</v>
      </c>
      <c r="CP47" s="19" t="s">
        <v>359</v>
      </c>
      <c r="CR47" s="19" t="s">
        <v>359</v>
      </c>
      <c r="CZ47" s="19" t="s">
        <v>359</v>
      </c>
      <c r="DA47" s="19">
        <v>99.99555882</v>
      </c>
      <c r="DD47" s="12">
        <v>11558.2</v>
      </c>
      <c r="DE47" s="12">
        <v>17679.9</v>
      </c>
      <c r="DF47" s="12">
        <v>19817.7</v>
      </c>
      <c r="DG47" s="12">
        <v>1712.2</v>
      </c>
      <c r="DI47" s="12">
        <v>50768</v>
      </c>
      <c r="EI47" s="14">
        <v>50768</v>
      </c>
      <c r="EJ47" s="12" t="s">
        <v>359</v>
      </c>
      <c r="EK47" s="12" t="s">
        <v>359</v>
      </c>
      <c r="EL47" s="12"/>
      <c r="EM47" s="12" t="s">
        <v>359</v>
      </c>
      <c r="EN47" s="12" t="s">
        <v>359</v>
      </c>
      <c r="EO47" s="12" t="s">
        <v>359</v>
      </c>
      <c r="EP47" s="12" t="s">
        <v>359</v>
      </c>
      <c r="EQ47" s="12" t="s">
        <v>359</v>
      </c>
      <c r="ER47" s="12" t="s">
        <v>359</v>
      </c>
      <c r="ES47" s="12" t="s">
        <v>359</v>
      </c>
      <c r="ET47" s="12" t="s">
        <v>359</v>
      </c>
      <c r="EU47" s="12" t="s">
        <v>359</v>
      </c>
      <c r="EV47" s="12" t="s">
        <v>359</v>
      </c>
      <c r="EW47" s="12" t="s">
        <v>359</v>
      </c>
      <c r="EX47" s="12" t="s">
        <v>359</v>
      </c>
      <c r="EY47" s="12" t="s">
        <v>359</v>
      </c>
      <c r="EZ47" s="12" t="s">
        <v>359</v>
      </c>
      <c r="FA47" s="12" t="s">
        <v>359</v>
      </c>
      <c r="FB47" s="12" t="s">
        <v>359</v>
      </c>
      <c r="FC47" s="12" t="s">
        <v>359</v>
      </c>
      <c r="FD47" s="12" t="s">
        <v>359</v>
      </c>
      <c r="FE47" s="12" t="s">
        <v>359</v>
      </c>
      <c r="FF47" s="12" t="s">
        <v>359</v>
      </c>
      <c r="FG47" s="12" t="s">
        <v>359</v>
      </c>
      <c r="FI47" s="12">
        <v>29238.1</v>
      </c>
      <c r="FJ47" s="26">
        <v>211.48</v>
      </c>
      <c r="FK47" s="26">
        <v>408.16</v>
      </c>
      <c r="FM47" s="26">
        <v>619.64</v>
      </c>
      <c r="FN47" s="27">
        <v>823.2194885</v>
      </c>
      <c r="FO47">
        <v>1</v>
      </c>
      <c r="FP47" s="1" t="s">
        <v>176</v>
      </c>
      <c r="FQ47"/>
      <c r="FS47" s="26" t="s">
        <v>359</v>
      </c>
      <c r="FU47" s="26" t="s">
        <v>359</v>
      </c>
      <c r="FW47" s="26" t="s">
        <v>359</v>
      </c>
      <c r="FY47" s="26" t="s">
        <v>359</v>
      </c>
      <c r="GA47" s="26" t="s">
        <v>359</v>
      </c>
      <c r="GC47" s="26" t="s">
        <v>359</v>
      </c>
      <c r="GG47" s="26">
        <v>4.211533068604198</v>
      </c>
      <c r="GH47" s="16" t="s">
        <v>359</v>
      </c>
      <c r="GI47" s="27" t="s">
        <v>359</v>
      </c>
      <c r="GK47" s="27" t="s">
        <v>359</v>
      </c>
      <c r="GM47" s="27" t="s">
        <v>359</v>
      </c>
      <c r="GO47" s="27" t="s">
        <v>359</v>
      </c>
      <c r="GQ47" s="27" t="s">
        <v>359</v>
      </c>
      <c r="GS47" s="27" t="s">
        <v>359</v>
      </c>
      <c r="GW47" s="26">
        <v>94.82914605135637</v>
      </c>
    </row>
    <row r="48" spans="1:205" ht="12.75">
      <c r="A48" s="5">
        <v>303</v>
      </c>
      <c r="B48" s="5" t="s">
        <v>182</v>
      </c>
      <c r="C48" s="1" t="s">
        <v>78</v>
      </c>
      <c r="D48" s="1" t="s">
        <v>79</v>
      </c>
      <c r="E48" s="1" t="s">
        <v>69</v>
      </c>
      <c r="F48" s="1" t="s">
        <v>114</v>
      </c>
      <c r="G48" s="1" t="s">
        <v>81</v>
      </c>
      <c r="H48" s="1" t="s">
        <v>80</v>
      </c>
      <c r="K48" s="1" t="s">
        <v>121</v>
      </c>
      <c r="L48" s="1" t="s">
        <v>148</v>
      </c>
      <c r="M48" s="1" t="s">
        <v>82</v>
      </c>
      <c r="O48" s="1" t="s">
        <v>76</v>
      </c>
      <c r="P48" s="1" t="s">
        <v>76</v>
      </c>
      <c r="Q48" s="1" t="s">
        <v>76</v>
      </c>
      <c r="R48" s="1" t="s">
        <v>73</v>
      </c>
      <c r="S48" s="1" t="s">
        <v>76</v>
      </c>
      <c r="T48" s="2">
        <v>34973</v>
      </c>
      <c r="U48" s="1" t="s">
        <v>183</v>
      </c>
      <c r="V48" s="1" t="s">
        <v>176</v>
      </c>
      <c r="AD48" s="1">
        <v>1</v>
      </c>
      <c r="AE48" s="1" t="s">
        <v>176</v>
      </c>
      <c r="AF48" s="1" t="s">
        <v>149</v>
      </c>
      <c r="AG48" s="16">
        <v>7.57265656979124</v>
      </c>
      <c r="AH48" s="13">
        <v>1.2215</v>
      </c>
      <c r="AI48" s="16">
        <v>8.370944392403985</v>
      </c>
      <c r="AJ48" s="13">
        <v>1.1743000000000001</v>
      </c>
      <c r="AK48" s="16">
        <v>6.818934127772262</v>
      </c>
      <c r="AL48" s="13">
        <v>1.2084</v>
      </c>
      <c r="BE48" s="16">
        <v>7.58004550246934</v>
      </c>
      <c r="BF48" s="13">
        <v>1.2014</v>
      </c>
      <c r="BI48">
        <v>1</v>
      </c>
      <c r="BJ48" t="s">
        <v>170</v>
      </c>
      <c r="BK48" t="s">
        <v>376</v>
      </c>
      <c r="BL48" s="13" t="s">
        <v>359</v>
      </c>
      <c r="BN48" s="13" t="s">
        <v>359</v>
      </c>
      <c r="BP48" s="13" t="s">
        <v>359</v>
      </c>
      <c r="BR48" s="13" t="s">
        <v>359</v>
      </c>
      <c r="BT48" s="13" t="s">
        <v>359</v>
      </c>
      <c r="BV48" s="13" t="s">
        <v>359</v>
      </c>
      <c r="CD48" s="13" t="s">
        <v>359</v>
      </c>
      <c r="CE48" s="19">
        <v>99.995491</v>
      </c>
      <c r="CH48" s="1" t="s">
        <v>359</v>
      </c>
      <c r="CJ48" s="19" t="s">
        <v>359</v>
      </c>
      <c r="CL48" s="19" t="s">
        <v>359</v>
      </c>
      <c r="CN48" s="19" t="s">
        <v>359</v>
      </c>
      <c r="CP48" s="19" t="s">
        <v>359</v>
      </c>
      <c r="CR48" s="19" t="s">
        <v>359</v>
      </c>
      <c r="CZ48" s="19" t="s">
        <v>359</v>
      </c>
      <c r="DA48" s="19">
        <v>99.995491</v>
      </c>
      <c r="DD48" s="12">
        <v>5543.6</v>
      </c>
      <c r="DE48" s="12">
        <v>0</v>
      </c>
      <c r="DF48" s="12">
        <v>19373.1</v>
      </c>
      <c r="DI48" s="12">
        <v>26644.5</v>
      </c>
      <c r="EI48" s="14">
        <v>26644.5</v>
      </c>
      <c r="EJ48" s="12" t="s">
        <v>359</v>
      </c>
      <c r="EK48" s="12" t="s">
        <v>359</v>
      </c>
      <c r="EL48" s="12"/>
      <c r="EM48" s="12" t="s">
        <v>359</v>
      </c>
      <c r="EN48" s="12" t="s">
        <v>359</v>
      </c>
      <c r="EO48" s="12" t="s">
        <v>359</v>
      </c>
      <c r="EP48" s="12" t="s">
        <v>359</v>
      </c>
      <c r="EQ48" s="12" t="s">
        <v>359</v>
      </c>
      <c r="ER48" s="12" t="s">
        <v>359</v>
      </c>
      <c r="ES48" s="12" t="s">
        <v>359</v>
      </c>
      <c r="ET48" s="12" t="s">
        <v>359</v>
      </c>
      <c r="EU48" s="12" t="s">
        <v>359</v>
      </c>
      <c r="EV48" s="12" t="s">
        <v>359</v>
      </c>
      <c r="EW48" s="12" t="s">
        <v>359</v>
      </c>
      <c r="EX48" s="12" t="s">
        <v>359</v>
      </c>
      <c r="EY48" s="12" t="s">
        <v>359</v>
      </c>
      <c r="EZ48" s="12" t="s">
        <v>359</v>
      </c>
      <c r="FA48" s="12" t="s">
        <v>359</v>
      </c>
      <c r="FB48" s="12" t="s">
        <v>359</v>
      </c>
      <c r="FC48" s="12" t="s">
        <v>359</v>
      </c>
      <c r="FD48" s="12" t="s">
        <v>359</v>
      </c>
      <c r="FE48" s="12" t="s">
        <v>359</v>
      </c>
      <c r="FF48" s="12" t="s">
        <v>359</v>
      </c>
      <c r="FG48" s="12" t="s">
        <v>359</v>
      </c>
      <c r="FI48" s="12">
        <v>5543.6</v>
      </c>
      <c r="FJ48" s="26">
        <v>192.1</v>
      </c>
      <c r="FK48" s="26">
        <v>369.6</v>
      </c>
      <c r="FM48" s="26">
        <v>561.7</v>
      </c>
      <c r="FN48" s="27">
        <v>817.4748677</v>
      </c>
      <c r="FO48">
        <v>1</v>
      </c>
      <c r="FP48" s="1" t="s">
        <v>170</v>
      </c>
      <c r="FQ48"/>
      <c r="FS48" s="26" t="s">
        <v>359</v>
      </c>
      <c r="FU48" s="26" t="s">
        <v>359</v>
      </c>
      <c r="FW48" s="26" t="s">
        <v>359</v>
      </c>
      <c r="FY48" s="26" t="s">
        <v>359</v>
      </c>
      <c r="GA48" s="26" t="s">
        <v>359</v>
      </c>
      <c r="GC48" s="26" t="s">
        <v>359</v>
      </c>
      <c r="GG48" s="26">
        <v>0.9232763512247093</v>
      </c>
      <c r="GH48" s="16" t="s">
        <v>359</v>
      </c>
      <c r="GI48" s="27" t="s">
        <v>359</v>
      </c>
      <c r="GK48" s="27" t="s">
        <v>359</v>
      </c>
      <c r="GM48" s="27" t="s">
        <v>359</v>
      </c>
      <c r="GO48" s="27" t="s">
        <v>359</v>
      </c>
      <c r="GQ48" s="27" t="s">
        <v>359</v>
      </c>
      <c r="GS48" s="27" t="s">
        <v>359</v>
      </c>
      <c r="GW48" s="26">
        <v>20.47629965014332</v>
      </c>
    </row>
    <row r="49" spans="1:207" ht="12.75">
      <c r="A49" s="5">
        <v>303</v>
      </c>
      <c r="B49" s="5" t="s">
        <v>260</v>
      </c>
      <c r="C49" s="1" t="s">
        <v>78</v>
      </c>
      <c r="D49" s="1" t="s">
        <v>79</v>
      </c>
      <c r="E49" s="1" t="s">
        <v>69</v>
      </c>
      <c r="F49" s="1" t="s">
        <v>114</v>
      </c>
      <c r="G49" s="1" t="s">
        <v>81</v>
      </c>
      <c r="H49" s="1" t="s">
        <v>80</v>
      </c>
      <c r="K49" s="1" t="s">
        <v>121</v>
      </c>
      <c r="L49" s="1" t="s">
        <v>148</v>
      </c>
      <c r="M49" s="1" t="s">
        <v>82</v>
      </c>
      <c r="O49" s="1" t="s">
        <v>76</v>
      </c>
      <c r="P49" s="1" t="s">
        <v>76</v>
      </c>
      <c r="Q49" s="1" t="s">
        <v>76</v>
      </c>
      <c r="R49" s="1" t="s">
        <v>73</v>
      </c>
      <c r="S49" s="1" t="s">
        <v>76</v>
      </c>
      <c r="T49" s="2">
        <v>33695</v>
      </c>
      <c r="U49" s="1" t="s">
        <v>261</v>
      </c>
      <c r="V49" s="1" t="s">
        <v>176</v>
      </c>
      <c r="AD49" s="1">
        <v>2</v>
      </c>
      <c r="AE49" s="1" t="s">
        <v>170</v>
      </c>
      <c r="AF49" s="1" t="s">
        <v>211</v>
      </c>
      <c r="AN49" s="13">
        <v>23.50856538</v>
      </c>
      <c r="AP49" s="13">
        <v>24.52012523</v>
      </c>
      <c r="AR49" s="13">
        <v>52.17716258</v>
      </c>
      <c r="BF49" s="13">
        <v>33.40195106</v>
      </c>
      <c r="BI49">
        <v>2</v>
      </c>
      <c r="BJ49" t="s">
        <v>170</v>
      </c>
      <c r="BK49" t="s">
        <v>211</v>
      </c>
      <c r="BL49" s="13" t="s">
        <v>359</v>
      </c>
      <c r="BN49" s="13" t="s">
        <v>359</v>
      </c>
      <c r="BP49" s="13" t="s">
        <v>359</v>
      </c>
      <c r="BR49" s="13" t="s">
        <v>359</v>
      </c>
      <c r="BS49" s="19">
        <v>99.56428503</v>
      </c>
      <c r="BT49" s="13" t="s">
        <v>359</v>
      </c>
      <c r="BU49" s="19">
        <v>99.57606976</v>
      </c>
      <c r="BV49" s="13" t="s">
        <v>359</v>
      </c>
      <c r="BW49" s="19">
        <v>99.08581406</v>
      </c>
      <c r="CD49" s="13" t="s">
        <v>359</v>
      </c>
      <c r="CE49" s="19">
        <v>99.4066095</v>
      </c>
      <c r="CH49" s="1" t="s">
        <v>359</v>
      </c>
      <c r="CJ49" s="19" t="s">
        <v>359</v>
      </c>
      <c r="CL49" s="19" t="s">
        <v>359</v>
      </c>
      <c r="CN49" s="19" t="s">
        <v>359</v>
      </c>
      <c r="CO49" s="19">
        <v>99.56428503</v>
      </c>
      <c r="CP49" s="19" t="s">
        <v>359</v>
      </c>
      <c r="CQ49" s="19">
        <v>99.57606976</v>
      </c>
      <c r="CR49" s="19" t="s">
        <v>359</v>
      </c>
      <c r="CS49" s="19">
        <v>99.08581406</v>
      </c>
      <c r="CZ49" s="19" t="s">
        <v>359</v>
      </c>
      <c r="DA49" s="19">
        <v>99.4066095</v>
      </c>
      <c r="DF49" s="12">
        <v>4956.2</v>
      </c>
      <c r="DG49" s="12">
        <v>5629</v>
      </c>
      <c r="DI49" s="12">
        <v>5629</v>
      </c>
      <c r="DQ49" s="14">
        <v>5395.4</v>
      </c>
      <c r="DS49" s="14">
        <v>5784</v>
      </c>
      <c r="DU49" s="14">
        <v>5707.5</v>
      </c>
      <c r="EI49" s="14">
        <v>5629</v>
      </c>
      <c r="EJ49" s="12" t="s">
        <v>359</v>
      </c>
      <c r="EK49" s="12" t="s">
        <v>359</v>
      </c>
      <c r="EL49" s="12"/>
      <c r="EM49" s="12" t="s">
        <v>359</v>
      </c>
      <c r="EN49" s="12" t="s">
        <v>359</v>
      </c>
      <c r="EO49" s="12" t="s">
        <v>359</v>
      </c>
      <c r="EP49" s="12" t="s">
        <v>359</v>
      </c>
      <c r="EQ49" s="12" t="s">
        <v>359</v>
      </c>
      <c r="ER49" s="12" t="s">
        <v>359</v>
      </c>
      <c r="ES49" s="12" t="s">
        <v>359</v>
      </c>
      <c r="ET49" s="12" t="s">
        <v>359</v>
      </c>
      <c r="EU49" s="12" t="s">
        <v>359</v>
      </c>
      <c r="EV49" s="12" t="s">
        <v>359</v>
      </c>
      <c r="EW49" s="12" t="s">
        <v>359</v>
      </c>
      <c r="EX49" s="12" t="s">
        <v>359</v>
      </c>
      <c r="EY49" s="12" t="s">
        <v>359</v>
      </c>
      <c r="EZ49" s="12" t="s">
        <v>359</v>
      </c>
      <c r="FA49" s="12" t="s">
        <v>359</v>
      </c>
      <c r="FB49" s="12" t="s">
        <v>359</v>
      </c>
      <c r="FC49" s="12" t="s">
        <v>359</v>
      </c>
      <c r="FD49" s="12" t="s">
        <v>359</v>
      </c>
      <c r="FE49" s="12" t="s">
        <v>359</v>
      </c>
      <c r="FF49" s="12" t="s">
        <v>359</v>
      </c>
      <c r="FG49" s="12" t="s">
        <v>359</v>
      </c>
      <c r="FI49" s="12" t="s">
        <v>359</v>
      </c>
      <c r="FJ49" s="26">
        <v>0</v>
      </c>
      <c r="FK49" s="26">
        <v>440</v>
      </c>
      <c r="FM49" s="26">
        <v>440</v>
      </c>
      <c r="FN49" s="27">
        <v>879.6933862</v>
      </c>
      <c r="FO49">
        <v>2</v>
      </c>
      <c r="FP49" s="1" t="s">
        <v>413</v>
      </c>
      <c r="FQ49"/>
      <c r="FS49" s="26" t="s">
        <v>359</v>
      </c>
      <c r="FU49" s="26" t="s">
        <v>359</v>
      </c>
      <c r="FW49" s="26" t="s">
        <v>359</v>
      </c>
      <c r="FY49" s="26" t="s">
        <v>359</v>
      </c>
      <c r="GA49" s="26" t="s">
        <v>359</v>
      </c>
      <c r="GC49" s="26" t="s">
        <v>359</v>
      </c>
      <c r="GE49" s="33"/>
      <c r="GF49" s="33"/>
      <c r="GG49" s="33">
        <f aca="true" t="shared" si="2" ref="GG49:GG57">IF(SUM(FS49,FU49,FW49,FY49,GA49,GC49)=0,"",AVERAGE(FS49,FU49,FW49,FY49,GA49,GC49))</f>
      </c>
      <c r="GH49" s="16" t="s">
        <v>359</v>
      </c>
      <c r="GI49" s="27" t="s">
        <v>359</v>
      </c>
      <c r="GK49" s="27" t="s">
        <v>359</v>
      </c>
      <c r="GM49" s="27" t="s">
        <v>359</v>
      </c>
      <c r="GO49" s="27" t="s">
        <v>359</v>
      </c>
      <c r="GQ49" s="27" t="s">
        <v>359</v>
      </c>
      <c r="GS49" s="27" t="s">
        <v>359</v>
      </c>
      <c r="GW49" s="33">
        <f aca="true" t="shared" si="3" ref="GW49:GW57">IF(SUM(GI49,GK49,GM49,GO49,GQ49,GS49)=0,"",AVERAGE(GI49,GK49,GM49,GO49,GQ49,GS49))</f>
      </c>
      <c r="GX49" s="33"/>
      <c r="GY49" s="33"/>
    </row>
    <row r="50" spans="1:207" ht="12.75">
      <c r="A50" s="5">
        <v>303</v>
      </c>
      <c r="B50" s="5" t="s">
        <v>215</v>
      </c>
      <c r="C50" s="1" t="s">
        <v>78</v>
      </c>
      <c r="D50" s="1" t="s">
        <v>79</v>
      </c>
      <c r="E50" s="1" t="s">
        <v>69</v>
      </c>
      <c r="F50" s="1" t="s">
        <v>114</v>
      </c>
      <c r="G50" s="1" t="s">
        <v>81</v>
      </c>
      <c r="H50" s="1" t="s">
        <v>80</v>
      </c>
      <c r="K50" s="1" t="s">
        <v>121</v>
      </c>
      <c r="L50" s="1" t="s">
        <v>120</v>
      </c>
      <c r="M50" s="1" t="s">
        <v>82</v>
      </c>
      <c r="O50" s="1" t="s">
        <v>76</v>
      </c>
      <c r="P50" s="1" t="s">
        <v>76</v>
      </c>
      <c r="Q50" s="1" t="s">
        <v>76</v>
      </c>
      <c r="R50" s="1" t="s">
        <v>73</v>
      </c>
      <c r="S50" s="1" t="s">
        <v>76</v>
      </c>
      <c r="T50" s="2">
        <v>33756</v>
      </c>
      <c r="U50" s="1" t="s">
        <v>216</v>
      </c>
      <c r="V50" s="1" t="s">
        <v>117</v>
      </c>
      <c r="Y50" s="1">
        <v>3</v>
      </c>
      <c r="Z50" s="1">
        <v>3</v>
      </c>
      <c r="AA50" s="1">
        <v>3</v>
      </c>
      <c r="AD50" s="1">
        <v>2</v>
      </c>
      <c r="AE50" s="1" t="s">
        <v>413</v>
      </c>
      <c r="AF50" s="1" t="s">
        <v>122</v>
      </c>
      <c r="AH50" s="13">
        <v>18.69973913</v>
      </c>
      <c r="AJ50" s="13">
        <v>3.118051282</v>
      </c>
      <c r="AL50" s="13">
        <v>3.139084746</v>
      </c>
      <c r="BF50" s="13">
        <v>8.318958386</v>
      </c>
      <c r="BI50">
        <v>2</v>
      </c>
      <c r="BJ50" t="s">
        <v>413</v>
      </c>
      <c r="BK50"/>
      <c r="BL50" s="13" t="s">
        <v>359</v>
      </c>
      <c r="BM50" s="18">
        <v>99.9537205</v>
      </c>
      <c r="BN50" s="13" t="s">
        <v>359</v>
      </c>
      <c r="BO50" s="19">
        <v>99.99222933</v>
      </c>
      <c r="BP50" s="13" t="s">
        <v>359</v>
      </c>
      <c r="BQ50" s="19">
        <v>99.99155477</v>
      </c>
      <c r="BR50" s="13" t="s">
        <v>359</v>
      </c>
      <c r="BT50" s="13" t="s">
        <v>359</v>
      </c>
      <c r="BV50" s="13" t="s">
        <v>359</v>
      </c>
      <c r="CD50" s="13" t="s">
        <v>359</v>
      </c>
      <c r="CE50" s="19">
        <v>99.97879656</v>
      </c>
      <c r="CH50" s="1" t="s">
        <v>359</v>
      </c>
      <c r="CI50" s="19">
        <v>99.9537205</v>
      </c>
      <c r="CJ50" s="19" t="s">
        <v>359</v>
      </c>
      <c r="CK50" s="19">
        <v>99.99222933</v>
      </c>
      <c r="CL50" s="19" t="s">
        <v>359</v>
      </c>
      <c r="CM50" s="19">
        <v>99.99155477</v>
      </c>
      <c r="CN50" s="19" t="s">
        <v>359</v>
      </c>
      <c r="CP50" s="19" t="s">
        <v>359</v>
      </c>
      <c r="CR50" s="19" t="s">
        <v>359</v>
      </c>
      <c r="CZ50" s="19" t="s">
        <v>359</v>
      </c>
      <c r="DA50" s="19">
        <v>99.97879656</v>
      </c>
      <c r="DD50" s="12">
        <v>22331</v>
      </c>
      <c r="DF50" s="12">
        <v>13715.4</v>
      </c>
      <c r="DI50" s="12">
        <v>39234</v>
      </c>
      <c r="DK50" s="14">
        <v>40406.1</v>
      </c>
      <c r="DM50" s="14">
        <v>40125.9</v>
      </c>
      <c r="DO50" s="14">
        <v>37169.9</v>
      </c>
      <c r="EI50" s="14">
        <v>39234</v>
      </c>
      <c r="EJ50" s="12"/>
      <c r="EK50" s="12">
        <v>23194.5</v>
      </c>
      <c r="EL50" s="12"/>
      <c r="EM50" s="12">
        <v>22098.3</v>
      </c>
      <c r="EN50" s="12"/>
      <c r="EO50" s="12">
        <v>21700.3</v>
      </c>
      <c r="EP50" s="12" t="s">
        <v>359</v>
      </c>
      <c r="EQ50" s="12" t="s">
        <v>359</v>
      </c>
      <c r="ER50" s="12" t="s">
        <v>359</v>
      </c>
      <c r="ES50" s="12" t="s">
        <v>359</v>
      </c>
      <c r="ET50" s="12" t="s">
        <v>359</v>
      </c>
      <c r="EU50" s="12" t="s">
        <v>359</v>
      </c>
      <c r="EV50" s="12" t="s">
        <v>359</v>
      </c>
      <c r="EW50" s="12" t="s">
        <v>359</v>
      </c>
      <c r="EX50" s="12" t="s">
        <v>359</v>
      </c>
      <c r="EY50" s="12" t="s">
        <v>359</v>
      </c>
      <c r="EZ50" s="12" t="s">
        <v>359</v>
      </c>
      <c r="FA50" s="12" t="s">
        <v>359</v>
      </c>
      <c r="FB50" s="12" t="s">
        <v>359</v>
      </c>
      <c r="FC50" s="12" t="s">
        <v>359</v>
      </c>
      <c r="FD50" s="12" t="s">
        <v>359</v>
      </c>
      <c r="FE50" s="12" t="s">
        <v>359</v>
      </c>
      <c r="FF50" s="12" t="s">
        <v>359</v>
      </c>
      <c r="FG50" s="12" t="s">
        <v>359</v>
      </c>
      <c r="FI50" s="12">
        <v>22331</v>
      </c>
      <c r="FJ50" s="26">
        <v>277.3733333</v>
      </c>
      <c r="FK50" s="26">
        <v>272.6666666666667</v>
      </c>
      <c r="FM50" s="26">
        <v>550.04</v>
      </c>
      <c r="FN50" s="27">
        <v>880.4209877</v>
      </c>
      <c r="FO50">
        <v>2</v>
      </c>
      <c r="FP50" s="1" t="s">
        <v>170</v>
      </c>
      <c r="FQ50"/>
      <c r="FR50" s="13"/>
      <c r="FS50" s="26">
        <v>28.016792379405906</v>
      </c>
      <c r="FT50" s="13"/>
      <c r="FU50" s="26">
        <v>4.735498405500835</v>
      </c>
      <c r="FV50" s="13"/>
      <c r="FW50" s="26">
        <v>4.850930847448751</v>
      </c>
      <c r="FX50" s="13"/>
      <c r="FY50" s="26" t="s">
        <v>359</v>
      </c>
      <c r="GA50" s="26" t="s">
        <v>359</v>
      </c>
      <c r="GC50" s="26" t="s">
        <v>359</v>
      </c>
      <c r="GE50" s="33"/>
      <c r="GF50" s="33"/>
      <c r="GG50" s="33">
        <f t="shared" si="2"/>
        <v>12.534407210785163</v>
      </c>
      <c r="GH50" s="16"/>
      <c r="GI50" s="27">
        <v>60.53823481110997</v>
      </c>
      <c r="GK50" s="27">
        <v>60.940670566389436</v>
      </c>
      <c r="GM50" s="27">
        <v>57.43989029836892</v>
      </c>
      <c r="GO50" s="27" t="s">
        <v>359</v>
      </c>
      <c r="GQ50" s="27" t="s">
        <v>359</v>
      </c>
      <c r="GS50" s="27" t="s">
        <v>359</v>
      </c>
      <c r="GW50" s="33">
        <f t="shared" si="3"/>
        <v>59.63959855862279</v>
      </c>
      <c r="GX50" s="33"/>
      <c r="GY50" s="33"/>
    </row>
    <row r="51" spans="1:207" ht="12.75">
      <c r="A51" s="5">
        <v>303</v>
      </c>
      <c r="B51" s="5" t="s">
        <v>227</v>
      </c>
      <c r="C51" s="1" t="s">
        <v>78</v>
      </c>
      <c r="D51" s="1" t="s">
        <v>79</v>
      </c>
      <c r="E51" s="1" t="s">
        <v>69</v>
      </c>
      <c r="F51" s="1" t="s">
        <v>114</v>
      </c>
      <c r="G51" s="1" t="s">
        <v>81</v>
      </c>
      <c r="H51" s="1" t="s">
        <v>80</v>
      </c>
      <c r="K51" s="1" t="s">
        <v>121</v>
      </c>
      <c r="L51" s="1" t="s">
        <v>148</v>
      </c>
      <c r="M51" s="1" t="s">
        <v>82</v>
      </c>
      <c r="O51" s="1" t="s">
        <v>76</v>
      </c>
      <c r="P51" s="1" t="s">
        <v>76</v>
      </c>
      <c r="Q51" s="1" t="s">
        <v>76</v>
      </c>
      <c r="R51" s="1" t="s">
        <v>73</v>
      </c>
      <c r="S51" s="1" t="s">
        <v>76</v>
      </c>
      <c r="T51" s="2">
        <v>33695</v>
      </c>
      <c r="U51" s="1" t="s">
        <v>228</v>
      </c>
      <c r="V51" s="1" t="s">
        <v>176</v>
      </c>
      <c r="AD51" s="1">
        <v>3</v>
      </c>
      <c r="AE51" s="1" t="s">
        <v>170</v>
      </c>
      <c r="AF51" s="1" t="s">
        <v>211</v>
      </c>
      <c r="AP51" s="13">
        <v>5.360409762</v>
      </c>
      <c r="AR51" s="13">
        <v>23.62567663</v>
      </c>
      <c r="AT51" s="13">
        <v>7.002281294</v>
      </c>
      <c r="BF51" s="13">
        <v>11.99612256</v>
      </c>
      <c r="BI51"/>
      <c r="BJ51"/>
      <c r="BK51"/>
      <c r="BL51" s="13" t="s">
        <v>359</v>
      </c>
      <c r="BN51" s="13" t="s">
        <v>359</v>
      </c>
      <c r="BP51" s="13" t="s">
        <v>359</v>
      </c>
      <c r="BR51" s="13" t="s">
        <v>359</v>
      </c>
      <c r="BT51" s="13" t="s">
        <v>359</v>
      </c>
      <c r="BV51" s="13" t="s">
        <v>359</v>
      </c>
      <c r="CD51" s="13" t="s">
        <v>359</v>
      </c>
      <c r="CH51" s="1" t="s">
        <v>359</v>
      </c>
      <c r="CJ51" s="19" t="s">
        <v>359</v>
      </c>
      <c r="CL51" s="19" t="s">
        <v>359</v>
      </c>
      <c r="CN51" s="19" t="s">
        <v>359</v>
      </c>
      <c r="CP51" s="19" t="s">
        <v>359</v>
      </c>
      <c r="CR51" s="19" t="s">
        <v>359</v>
      </c>
      <c r="CZ51" s="19" t="s">
        <v>359</v>
      </c>
      <c r="FJ51" s="26">
        <v>0</v>
      </c>
      <c r="FO51"/>
      <c r="FQ51"/>
      <c r="FR51" s="13" t="s">
        <v>359</v>
      </c>
      <c r="FS51" s="26" t="s">
        <v>359</v>
      </c>
      <c r="FT51" s="13" t="s">
        <v>359</v>
      </c>
      <c r="FU51" s="26" t="s">
        <v>359</v>
      </c>
      <c r="FV51" s="13" t="s">
        <v>359</v>
      </c>
      <c r="FW51" s="26" t="s">
        <v>359</v>
      </c>
      <c r="FX51" s="13"/>
      <c r="FY51" s="26" t="s">
        <v>359</v>
      </c>
      <c r="GA51" s="26" t="s">
        <v>359</v>
      </c>
      <c r="GC51" s="26" t="s">
        <v>359</v>
      </c>
      <c r="GE51" s="33"/>
      <c r="GF51" s="33"/>
      <c r="GG51" s="33">
        <f t="shared" si="2"/>
      </c>
      <c r="GI51" s="27" t="s">
        <v>359</v>
      </c>
      <c r="GK51" s="27" t="s">
        <v>359</v>
      </c>
      <c r="GM51" s="27" t="s">
        <v>359</v>
      </c>
      <c r="GO51" s="27" t="s">
        <v>359</v>
      </c>
      <c r="GQ51" s="27" t="s">
        <v>359</v>
      </c>
      <c r="GS51" s="27" t="s">
        <v>359</v>
      </c>
      <c r="GW51" s="33">
        <f t="shared" si="3"/>
      </c>
      <c r="GX51" s="33"/>
      <c r="GY51" s="33"/>
    </row>
    <row r="52" spans="1:207" ht="12.75">
      <c r="A52" s="5">
        <v>318</v>
      </c>
      <c r="B52" s="5" t="s">
        <v>199</v>
      </c>
      <c r="C52" s="1" t="s">
        <v>97</v>
      </c>
      <c r="D52" s="1" t="s">
        <v>98</v>
      </c>
      <c r="E52" s="1" t="s">
        <v>69</v>
      </c>
      <c r="F52" s="1" t="s">
        <v>114</v>
      </c>
      <c r="G52" s="1" t="s">
        <v>74</v>
      </c>
      <c r="H52" s="1" t="s">
        <v>85</v>
      </c>
      <c r="K52" s="1" t="s">
        <v>76</v>
      </c>
      <c r="M52" s="1" t="s">
        <v>75</v>
      </c>
      <c r="O52" s="1" t="s">
        <v>76</v>
      </c>
      <c r="P52" s="1" t="s">
        <v>76</v>
      </c>
      <c r="Q52" s="1" t="s">
        <v>76</v>
      </c>
      <c r="R52" s="1" t="s">
        <v>73</v>
      </c>
      <c r="S52" s="1" t="s">
        <v>76</v>
      </c>
      <c r="T52" s="2">
        <v>33756</v>
      </c>
      <c r="U52" s="1" t="s">
        <v>200</v>
      </c>
      <c r="V52" s="1" t="s">
        <v>169</v>
      </c>
      <c r="Y52" s="1">
        <v>3</v>
      </c>
      <c r="Z52" s="1">
        <v>3</v>
      </c>
      <c r="AA52" s="1">
        <v>3</v>
      </c>
      <c r="AD52" s="1">
        <v>1</v>
      </c>
      <c r="AE52" s="1" t="s">
        <v>170</v>
      </c>
      <c r="AF52" s="1" t="s">
        <v>201</v>
      </c>
      <c r="AG52" s="16">
        <v>100</v>
      </c>
      <c r="AH52" s="13">
        <v>4.672111712</v>
      </c>
      <c r="AI52" s="16">
        <v>100</v>
      </c>
      <c r="AJ52" s="13">
        <v>4.33355635</v>
      </c>
      <c r="AK52" s="16">
        <v>100</v>
      </c>
      <c r="AL52" s="13">
        <v>4.395934235</v>
      </c>
      <c r="BE52" s="16">
        <v>100</v>
      </c>
      <c r="BF52" s="13">
        <v>4.467200766</v>
      </c>
      <c r="BI52">
        <v>2</v>
      </c>
      <c r="BJ52" t="s">
        <v>413</v>
      </c>
      <c r="BK52" t="s">
        <v>361</v>
      </c>
      <c r="BL52" s="13" t="s">
        <v>359</v>
      </c>
      <c r="BM52" s="18">
        <v>99.00061782</v>
      </c>
      <c r="BN52" s="13" t="s">
        <v>359</v>
      </c>
      <c r="BO52" s="19">
        <v>99.15673159</v>
      </c>
      <c r="BP52" s="13" t="s">
        <v>359</v>
      </c>
      <c r="BQ52" s="19">
        <v>99.06369878</v>
      </c>
      <c r="BR52" s="13" t="s">
        <v>359</v>
      </c>
      <c r="BT52" s="13" t="s">
        <v>359</v>
      </c>
      <c r="BV52" s="13" t="s">
        <v>359</v>
      </c>
      <c r="CD52" s="13" t="s">
        <v>359</v>
      </c>
      <c r="CE52" s="19">
        <v>99.07645219</v>
      </c>
      <c r="CH52" s="1" t="s">
        <v>359</v>
      </c>
      <c r="CI52" s="19">
        <v>99.00061782</v>
      </c>
      <c r="CJ52" s="19" t="s">
        <v>359</v>
      </c>
      <c r="CK52" s="19">
        <v>99.15673159</v>
      </c>
      <c r="CL52" s="19" t="s">
        <v>359</v>
      </c>
      <c r="CM52" s="19">
        <v>99.06369878</v>
      </c>
      <c r="CN52" s="19" t="s">
        <v>359</v>
      </c>
      <c r="CP52" s="19" t="s">
        <v>359</v>
      </c>
      <c r="CR52" s="19" t="s">
        <v>359</v>
      </c>
      <c r="CZ52" s="19" t="s">
        <v>359</v>
      </c>
      <c r="DA52" s="19">
        <v>99.07645219</v>
      </c>
      <c r="DE52" s="12">
        <v>51498.3</v>
      </c>
      <c r="DF52" s="12">
        <v>249.9</v>
      </c>
      <c r="DI52" s="12">
        <v>51748.1</v>
      </c>
      <c r="DK52" s="14">
        <v>50954.2</v>
      </c>
      <c r="DM52" s="14">
        <v>54312.2</v>
      </c>
      <c r="DO52" s="14">
        <v>49977.9</v>
      </c>
      <c r="EI52" s="14">
        <v>51748.1</v>
      </c>
      <c r="EJ52" s="12"/>
      <c r="EK52" s="12">
        <v>50717.2</v>
      </c>
      <c r="EL52" s="12"/>
      <c r="EM52" s="12">
        <v>54043.5</v>
      </c>
      <c r="EN52" s="12"/>
      <c r="EO52" s="12">
        <v>49734.1</v>
      </c>
      <c r="EP52" s="12" t="s">
        <v>359</v>
      </c>
      <c r="EQ52" s="12" t="s">
        <v>359</v>
      </c>
      <c r="ER52" s="12" t="s">
        <v>359</v>
      </c>
      <c r="ES52" s="12" t="s">
        <v>359</v>
      </c>
      <c r="ET52" s="12" t="s">
        <v>359</v>
      </c>
      <c r="EU52" s="12" t="s">
        <v>359</v>
      </c>
      <c r="EV52" s="12" t="s">
        <v>359</v>
      </c>
      <c r="EW52" s="12" t="s">
        <v>359</v>
      </c>
      <c r="EX52" s="12" t="s">
        <v>359</v>
      </c>
      <c r="EY52" s="12" t="s">
        <v>359</v>
      </c>
      <c r="EZ52" s="12" t="s">
        <v>359</v>
      </c>
      <c r="FA52" s="12" t="s">
        <v>359</v>
      </c>
      <c r="FB52" s="12" t="s">
        <v>359</v>
      </c>
      <c r="FC52" s="12" t="s">
        <v>359</v>
      </c>
      <c r="FD52" s="12" t="s">
        <v>359</v>
      </c>
      <c r="FE52" s="12" t="s">
        <v>359</v>
      </c>
      <c r="FF52" s="12" t="s">
        <v>359</v>
      </c>
      <c r="FG52" s="12" t="s">
        <v>359</v>
      </c>
      <c r="FI52" s="12">
        <v>51498.3</v>
      </c>
      <c r="FJ52" s="26">
        <v>200.7475957</v>
      </c>
      <c r="FM52" s="26">
        <v>200.75</v>
      </c>
      <c r="FN52" s="27">
        <v>265.0661347</v>
      </c>
      <c r="FO52">
        <v>2</v>
      </c>
      <c r="FP52" s="1" t="s">
        <v>170</v>
      </c>
      <c r="FQ52" t="s">
        <v>361</v>
      </c>
      <c r="FR52" s="12">
        <f>AG52</f>
        <v>100</v>
      </c>
      <c r="FS52" s="26">
        <v>562.7533048202811</v>
      </c>
      <c r="FT52" s="12">
        <f>AI52</f>
        <v>100</v>
      </c>
      <c r="FU52" s="26">
        <v>501.1037839098472</v>
      </c>
      <c r="FV52" s="12">
        <f>AK52</f>
        <v>100</v>
      </c>
      <c r="FW52" s="26">
        <v>522.6521519416294</v>
      </c>
      <c r="FX52" s="12"/>
      <c r="FY52" s="26" t="s">
        <v>359</v>
      </c>
      <c r="GA52" s="26" t="s">
        <v>359</v>
      </c>
      <c r="GC52" s="26" t="s">
        <v>359</v>
      </c>
      <c r="GE52" s="33"/>
      <c r="GF52" s="33"/>
      <c r="GG52" s="33">
        <f t="shared" si="2"/>
        <v>528.8364135572525</v>
      </c>
      <c r="GH52" s="16"/>
      <c r="GI52" s="27">
        <v>56.31012000036686</v>
      </c>
      <c r="GK52" s="27">
        <v>59.423995725139434</v>
      </c>
      <c r="GM52" s="27">
        <v>55.82094103664919</v>
      </c>
      <c r="GO52" s="27" t="s">
        <v>359</v>
      </c>
      <c r="GQ52" s="27" t="s">
        <v>359</v>
      </c>
      <c r="GS52" s="27" t="s">
        <v>359</v>
      </c>
      <c r="GW52" s="33">
        <f t="shared" si="3"/>
        <v>57.185018920718484</v>
      </c>
      <c r="GX52" s="33"/>
      <c r="GY52" s="33"/>
    </row>
    <row r="53" spans="1:207" ht="12.75">
      <c r="A53" s="5">
        <v>318</v>
      </c>
      <c r="B53" s="5" t="s">
        <v>139</v>
      </c>
      <c r="C53" s="1" t="s">
        <v>99</v>
      </c>
      <c r="D53" s="1" t="s">
        <v>100</v>
      </c>
      <c r="E53" s="1" t="s">
        <v>69</v>
      </c>
      <c r="F53" s="1" t="s">
        <v>114</v>
      </c>
      <c r="G53" s="1" t="s">
        <v>74</v>
      </c>
      <c r="H53" s="1" t="s">
        <v>85</v>
      </c>
      <c r="K53" s="1" t="s">
        <v>76</v>
      </c>
      <c r="M53" s="1" t="s">
        <v>75</v>
      </c>
      <c r="O53" s="1" t="s">
        <v>76</v>
      </c>
      <c r="P53" s="1" t="s">
        <v>76</v>
      </c>
      <c r="Q53" s="1" t="s">
        <v>76</v>
      </c>
      <c r="R53" s="1" t="s">
        <v>73</v>
      </c>
      <c r="S53" s="1" t="s">
        <v>76</v>
      </c>
      <c r="T53" s="2">
        <v>34858</v>
      </c>
      <c r="U53" s="1" t="s">
        <v>140</v>
      </c>
      <c r="V53" s="1" t="s">
        <v>117</v>
      </c>
      <c r="Y53" s="1">
        <v>3</v>
      </c>
      <c r="Z53" s="1">
        <v>3</v>
      </c>
      <c r="AA53" s="1">
        <v>3</v>
      </c>
      <c r="AD53" s="1">
        <v>1</v>
      </c>
      <c r="AE53" s="1" t="s">
        <v>170</v>
      </c>
      <c r="AF53" s="1" t="s">
        <v>371</v>
      </c>
      <c r="AH53" s="13">
        <v>9.915990185</v>
      </c>
      <c r="AJ53" s="13">
        <v>10.09789755</v>
      </c>
      <c r="AL53" s="13">
        <v>10.23267398</v>
      </c>
      <c r="BF53" s="13">
        <v>10.08218724</v>
      </c>
      <c r="BI53">
        <v>1</v>
      </c>
      <c r="BJ53" t="s">
        <v>170</v>
      </c>
      <c r="BK53" t="s">
        <v>373</v>
      </c>
      <c r="BL53" s="13" t="s">
        <v>359</v>
      </c>
      <c r="BM53" s="18">
        <v>99.98208542</v>
      </c>
      <c r="BN53" s="13" t="s">
        <v>359</v>
      </c>
      <c r="BO53" s="19">
        <v>99.98211112</v>
      </c>
      <c r="BP53" s="13" t="s">
        <v>359</v>
      </c>
      <c r="BQ53" s="19">
        <v>99.9832791</v>
      </c>
      <c r="BR53" s="13" t="s">
        <v>359</v>
      </c>
      <c r="BT53" s="13" t="s">
        <v>359</v>
      </c>
      <c r="BV53" s="13" t="s">
        <v>359</v>
      </c>
      <c r="CD53" s="13" t="s">
        <v>359</v>
      </c>
      <c r="CE53" s="19">
        <v>99.98251608</v>
      </c>
      <c r="CH53" s="1" t="s">
        <v>359</v>
      </c>
      <c r="CI53" s="19">
        <v>99.98208542</v>
      </c>
      <c r="CJ53" s="19" t="s">
        <v>359</v>
      </c>
      <c r="CK53" s="19">
        <v>99.98211112</v>
      </c>
      <c r="CL53" s="19" t="s">
        <v>359</v>
      </c>
      <c r="CM53" s="19">
        <v>99.9832791</v>
      </c>
      <c r="CN53" s="19" t="s">
        <v>359</v>
      </c>
      <c r="CP53" s="19" t="s">
        <v>359</v>
      </c>
      <c r="CR53" s="19" t="s">
        <v>359</v>
      </c>
      <c r="CZ53" s="19" t="s">
        <v>359</v>
      </c>
      <c r="DA53" s="19">
        <v>99.98251608</v>
      </c>
      <c r="DD53" s="12">
        <v>57665.5</v>
      </c>
      <c r="DI53" s="12">
        <v>57665.5</v>
      </c>
      <c r="DK53" s="14">
        <v>55351.5</v>
      </c>
      <c r="DM53" s="14">
        <v>56447.9</v>
      </c>
      <c r="DO53" s="14">
        <v>61196.9</v>
      </c>
      <c r="EI53" s="14">
        <v>57665.5</v>
      </c>
      <c r="FJ53" s="26">
        <v>207.49489756666665</v>
      </c>
      <c r="FM53" s="26">
        <v>207.49</v>
      </c>
      <c r="FN53" s="27">
        <v>265.1408571</v>
      </c>
      <c r="FO53">
        <v>1</v>
      </c>
      <c r="FP53" s="1" t="s">
        <v>170</v>
      </c>
      <c r="FQ53" t="s">
        <v>373</v>
      </c>
      <c r="FR53" s="13"/>
      <c r="FS53" s="26">
        <v>11.212073013951045</v>
      </c>
      <c r="FT53" s="13"/>
      <c r="FU53" s="26">
        <v>11.175391398360633</v>
      </c>
      <c r="FV53" s="13"/>
      <c r="FW53" s="26">
        <v>10.239733457990033</v>
      </c>
      <c r="FX53" s="13"/>
      <c r="FY53" s="26" t="s">
        <v>359</v>
      </c>
      <c r="GA53" s="26" t="s">
        <v>359</v>
      </c>
      <c r="GC53" s="26" t="s">
        <v>359</v>
      </c>
      <c r="GE53" s="33"/>
      <c r="GF53" s="33"/>
      <c r="GG53" s="33">
        <f t="shared" si="2"/>
        <v>10.875732623433905</v>
      </c>
      <c r="GI53" s="27">
        <v>62.58630129176167</v>
      </c>
      <c r="GK53" s="27">
        <v>62.47116308209352</v>
      </c>
      <c r="GM53" s="27">
        <v>61.23912862341537</v>
      </c>
      <c r="GO53" s="27" t="s">
        <v>359</v>
      </c>
      <c r="GQ53" s="27" t="s">
        <v>359</v>
      </c>
      <c r="GS53" s="27" t="s">
        <v>359</v>
      </c>
      <c r="GW53" s="33">
        <f t="shared" si="3"/>
        <v>62.098864332423524</v>
      </c>
      <c r="GX53" s="33"/>
      <c r="GY53" s="33"/>
    </row>
    <row r="54" spans="1:207" ht="12.75">
      <c r="A54" s="5">
        <v>319</v>
      </c>
      <c r="B54" s="5" t="s">
        <v>137</v>
      </c>
      <c r="C54" s="1" t="s">
        <v>94</v>
      </c>
      <c r="D54" s="1" t="s">
        <v>95</v>
      </c>
      <c r="E54" s="1" t="s">
        <v>69</v>
      </c>
      <c r="F54" s="1" t="s">
        <v>114</v>
      </c>
      <c r="G54" s="1" t="s">
        <v>74</v>
      </c>
      <c r="H54" s="1" t="s">
        <v>85</v>
      </c>
      <c r="K54" s="1" t="s">
        <v>76</v>
      </c>
      <c r="M54" s="1" t="s">
        <v>96</v>
      </c>
      <c r="O54" s="1" t="s">
        <v>76</v>
      </c>
      <c r="P54" s="1" t="s">
        <v>76</v>
      </c>
      <c r="Q54" s="1" t="s">
        <v>76</v>
      </c>
      <c r="R54" s="1" t="s">
        <v>73</v>
      </c>
      <c r="S54" s="1" t="s">
        <v>76</v>
      </c>
      <c r="T54" s="2">
        <v>35096</v>
      </c>
      <c r="U54" s="1" t="s">
        <v>138</v>
      </c>
      <c r="V54" s="1" t="s">
        <v>117</v>
      </c>
      <c r="Y54" s="1">
        <v>3</v>
      </c>
      <c r="Z54" s="1">
        <v>3</v>
      </c>
      <c r="AA54" s="1">
        <v>3</v>
      </c>
      <c r="AD54" s="1">
        <v>1</v>
      </c>
      <c r="AE54" s="1" t="s">
        <v>413</v>
      </c>
      <c r="AG54" s="16">
        <v>61.01871102</v>
      </c>
      <c r="AH54" s="13">
        <v>7.922352941</v>
      </c>
      <c r="AI54" s="16">
        <v>54.90380103</v>
      </c>
      <c r="AJ54" s="13">
        <v>8.986144578</v>
      </c>
      <c r="AK54" s="16">
        <v>52.70604881</v>
      </c>
      <c r="AL54" s="13">
        <v>9.423333333</v>
      </c>
      <c r="BE54" s="16">
        <v>55.95706328</v>
      </c>
      <c r="BF54" s="13">
        <v>8.777276951</v>
      </c>
      <c r="BI54">
        <v>1</v>
      </c>
      <c r="BJ54" t="s">
        <v>413</v>
      </c>
      <c r="BK54"/>
      <c r="BL54" s="13" t="s">
        <v>358</v>
      </c>
      <c r="BM54" s="18">
        <v>99.99465527</v>
      </c>
      <c r="BN54" s="13" t="s">
        <v>358</v>
      </c>
      <c r="BO54" s="19">
        <v>99.99329929</v>
      </c>
      <c r="BP54" s="13" t="s">
        <v>358</v>
      </c>
      <c r="BQ54" s="19">
        <v>99.99380536</v>
      </c>
      <c r="BR54" s="13" t="s">
        <v>359</v>
      </c>
      <c r="BT54" s="13" t="s">
        <v>359</v>
      </c>
      <c r="BV54" s="13" t="s">
        <v>359</v>
      </c>
      <c r="CD54" s="13" t="s">
        <v>358</v>
      </c>
      <c r="CE54" s="19">
        <v>99.99393912</v>
      </c>
      <c r="CH54" s="1" t="s">
        <v>358</v>
      </c>
      <c r="CI54" s="19">
        <v>99.99465527</v>
      </c>
      <c r="CJ54" s="19" t="s">
        <v>358</v>
      </c>
      <c r="CK54" s="19">
        <v>99.99329929</v>
      </c>
      <c r="CL54" s="19" t="s">
        <v>358</v>
      </c>
      <c r="CM54" s="19">
        <v>99.99380536</v>
      </c>
      <c r="CN54" s="19" t="s">
        <v>359</v>
      </c>
      <c r="CP54" s="19" t="s">
        <v>359</v>
      </c>
      <c r="CR54" s="19" t="s">
        <v>359</v>
      </c>
      <c r="CZ54" s="19" t="s">
        <v>358</v>
      </c>
      <c r="DA54" s="19">
        <v>99.99393912</v>
      </c>
      <c r="DD54" s="12">
        <v>5106.4</v>
      </c>
      <c r="DE54" s="12">
        <v>139230.5</v>
      </c>
      <c r="DF54" s="12">
        <v>587.7</v>
      </c>
      <c r="DG54" s="12">
        <v>518.1</v>
      </c>
      <c r="DI54" s="12">
        <v>144818.5</v>
      </c>
      <c r="DK54" s="14">
        <v>148227.3</v>
      </c>
      <c r="DM54" s="14">
        <v>134107.4</v>
      </c>
      <c r="DO54" s="14">
        <v>152120.8</v>
      </c>
      <c r="EI54" s="14">
        <v>144818.5</v>
      </c>
      <c r="EJ54" s="12"/>
      <c r="EK54" s="12">
        <v>147076.4</v>
      </c>
      <c r="EL54" s="12"/>
      <c r="EM54" s="12">
        <v>132726.8</v>
      </c>
      <c r="EN54" s="12"/>
      <c r="EO54" s="12">
        <v>151334.8</v>
      </c>
      <c r="EP54" s="12" t="s">
        <v>359</v>
      </c>
      <c r="EQ54" s="12" t="s">
        <v>359</v>
      </c>
      <c r="ER54" s="12" t="s">
        <v>359</v>
      </c>
      <c r="ES54" s="12" t="s">
        <v>359</v>
      </c>
      <c r="ET54" s="12" t="s">
        <v>359</v>
      </c>
      <c r="EU54" s="12" t="s">
        <v>359</v>
      </c>
      <c r="EV54" s="12" t="s">
        <v>359</v>
      </c>
      <c r="EW54" s="12" t="s">
        <v>359</v>
      </c>
      <c r="EX54" s="12" t="s">
        <v>359</v>
      </c>
      <c r="EY54" s="12" t="s">
        <v>359</v>
      </c>
      <c r="EZ54" s="12" t="s">
        <v>359</v>
      </c>
      <c r="FA54" s="12" t="s">
        <v>359</v>
      </c>
      <c r="FB54" s="12" t="s">
        <v>359</v>
      </c>
      <c r="FC54" s="12" t="s">
        <v>359</v>
      </c>
      <c r="FD54" s="12" t="s">
        <v>359</v>
      </c>
      <c r="FE54" s="12" t="s">
        <v>359</v>
      </c>
      <c r="FF54" s="12" t="s">
        <v>359</v>
      </c>
      <c r="FG54" s="12" t="s">
        <v>359</v>
      </c>
      <c r="FI54" s="12">
        <v>144336.9</v>
      </c>
      <c r="FJ54" s="26">
        <v>322.175</v>
      </c>
      <c r="FK54" s="26">
        <v>144.48</v>
      </c>
      <c r="FM54" s="26">
        <v>466.66</v>
      </c>
      <c r="FN54" s="27">
        <v>673.7777778</v>
      </c>
      <c r="FO54">
        <v>1</v>
      </c>
      <c r="FP54" s="1" t="s">
        <v>413</v>
      </c>
      <c r="FQ54"/>
      <c r="FR54" s="13">
        <f>AG54</f>
        <v>61.01871102</v>
      </c>
      <c r="FS54" s="26">
        <v>14.642388415298573</v>
      </c>
      <c r="FT54" s="13">
        <f>AI54</f>
        <v>54.90380103</v>
      </c>
      <c r="FU54" s="26">
        <v>15.759788171526495</v>
      </c>
      <c r="FV54" s="13">
        <f>AK54</f>
        <v>52.70604881</v>
      </c>
      <c r="FW54" s="26">
        <v>15.682434174071242</v>
      </c>
      <c r="FX54" s="13"/>
      <c r="FY54" s="26" t="s">
        <v>359</v>
      </c>
      <c r="GA54" s="26" t="s">
        <v>359</v>
      </c>
      <c r="GC54" s="26" t="s">
        <v>359</v>
      </c>
      <c r="GE54" s="33"/>
      <c r="GF54" s="33"/>
      <c r="GG54" s="33">
        <f t="shared" si="2"/>
        <v>15.36153692029877</v>
      </c>
      <c r="GH54" s="16"/>
      <c r="GI54" s="27">
        <v>273.95936586668273</v>
      </c>
      <c r="GK54" s="27">
        <v>235.19579524433928</v>
      </c>
      <c r="GM54" s="27">
        <v>253.16134874764847</v>
      </c>
      <c r="GO54" s="27" t="s">
        <v>359</v>
      </c>
      <c r="GQ54" s="27" t="s">
        <v>359</v>
      </c>
      <c r="GS54" s="27" t="s">
        <v>359</v>
      </c>
      <c r="GW54" s="33">
        <f t="shared" si="3"/>
        <v>254.10550328622352</v>
      </c>
      <c r="GX54" s="33"/>
      <c r="GY54" s="33"/>
    </row>
    <row r="55" spans="1:207" ht="12.75">
      <c r="A55" s="5">
        <v>319</v>
      </c>
      <c r="B55" s="5" t="s">
        <v>177</v>
      </c>
      <c r="C55" s="1" t="s">
        <v>94</v>
      </c>
      <c r="D55" s="1" t="s">
        <v>95</v>
      </c>
      <c r="E55" s="1" t="s">
        <v>69</v>
      </c>
      <c r="F55" s="1" t="s">
        <v>114</v>
      </c>
      <c r="G55" s="1" t="s">
        <v>74</v>
      </c>
      <c r="H55" s="1" t="s">
        <v>85</v>
      </c>
      <c r="K55" s="1" t="s">
        <v>76</v>
      </c>
      <c r="M55" s="1" t="s">
        <v>96</v>
      </c>
      <c r="O55" s="1" t="s">
        <v>76</v>
      </c>
      <c r="P55" s="1" t="s">
        <v>76</v>
      </c>
      <c r="Q55" s="1" t="s">
        <v>76</v>
      </c>
      <c r="R55" s="1" t="s">
        <v>73</v>
      </c>
      <c r="S55" s="1" t="s">
        <v>76</v>
      </c>
      <c r="T55" s="2">
        <v>35309</v>
      </c>
      <c r="U55" s="1" t="s">
        <v>178</v>
      </c>
      <c r="V55" s="1" t="s">
        <v>176</v>
      </c>
      <c r="AD55" s="1">
        <v>1</v>
      </c>
      <c r="AE55" s="1" t="s">
        <v>176</v>
      </c>
      <c r="AG55" s="16">
        <v>12.93420701298327</v>
      </c>
      <c r="AH55" s="13">
        <v>1.867952096</v>
      </c>
      <c r="AI55" s="16">
        <v>20.90559469335237</v>
      </c>
      <c r="AJ55" s="13">
        <v>1.1622530119999999</v>
      </c>
      <c r="AK55" s="16">
        <v>52.46767435210721</v>
      </c>
      <c r="AL55" s="13">
        <v>0.483484277</v>
      </c>
      <c r="BE55" s="16">
        <v>21.010782972211985</v>
      </c>
      <c r="BF55" s="13">
        <v>1.171229795</v>
      </c>
      <c r="BI55">
        <v>1</v>
      </c>
      <c r="BJ55" t="s">
        <v>170</v>
      </c>
      <c r="BK55" t="s">
        <v>376</v>
      </c>
      <c r="BL55" s="13" t="s">
        <v>359</v>
      </c>
      <c r="BM55" s="18">
        <v>99.98670307</v>
      </c>
      <c r="BN55" s="13" t="s">
        <v>359</v>
      </c>
      <c r="BO55" s="19">
        <v>99.99203437</v>
      </c>
      <c r="BP55" s="13" t="s">
        <v>359</v>
      </c>
      <c r="BQ55" s="19">
        <v>99.99743485</v>
      </c>
      <c r="BR55" s="13" t="s">
        <v>359</v>
      </c>
      <c r="BT55" s="13" t="s">
        <v>359</v>
      </c>
      <c r="BV55" s="13" t="s">
        <v>359</v>
      </c>
      <c r="CD55" s="13" t="s">
        <v>359</v>
      </c>
      <c r="CE55" s="19">
        <v>99.99215992</v>
      </c>
      <c r="CH55" s="1" t="s">
        <v>359</v>
      </c>
      <c r="CI55" s="19">
        <v>99.98670307</v>
      </c>
      <c r="CJ55" s="19" t="s">
        <v>359</v>
      </c>
      <c r="CK55" s="19">
        <v>99.99203437</v>
      </c>
      <c r="CL55" s="19" t="s">
        <v>359</v>
      </c>
      <c r="CM55" s="19">
        <v>99.99743485</v>
      </c>
      <c r="CN55" s="19" t="s">
        <v>359</v>
      </c>
      <c r="CP55" s="19" t="s">
        <v>359</v>
      </c>
      <c r="CR55" s="19" t="s">
        <v>359</v>
      </c>
      <c r="CZ55" s="19" t="s">
        <v>359</v>
      </c>
      <c r="DA55" s="19">
        <v>99.99215992</v>
      </c>
      <c r="DD55" s="12">
        <v>3562.4</v>
      </c>
      <c r="DF55" s="12">
        <v>9241.6</v>
      </c>
      <c r="DG55" s="12">
        <v>565.6</v>
      </c>
      <c r="DI55" s="12">
        <v>13369.6</v>
      </c>
      <c r="DK55" s="14">
        <v>13139.5</v>
      </c>
      <c r="DM55" s="14">
        <v>13065.7</v>
      </c>
      <c r="DO55" s="14">
        <v>13903.6</v>
      </c>
      <c r="EI55" s="14">
        <v>13369.6</v>
      </c>
      <c r="EJ55" s="12"/>
      <c r="EK55" s="12">
        <v>2960.4</v>
      </c>
      <c r="EL55" s="12"/>
      <c r="EM55" s="12">
        <v>2981.2</v>
      </c>
      <c r="EN55" s="12"/>
      <c r="EO55" s="12">
        <v>4745.8</v>
      </c>
      <c r="EP55" s="12" t="s">
        <v>359</v>
      </c>
      <c r="EQ55" s="12" t="s">
        <v>359</v>
      </c>
      <c r="ER55" s="12" t="s">
        <v>359</v>
      </c>
      <c r="ES55" s="12" t="s">
        <v>359</v>
      </c>
      <c r="ET55" s="12" t="s">
        <v>359</v>
      </c>
      <c r="EU55" s="12" t="s">
        <v>359</v>
      </c>
      <c r="EV55" s="12" t="s">
        <v>359</v>
      </c>
      <c r="EW55" s="12" t="s">
        <v>359</v>
      </c>
      <c r="EX55" s="12" t="s">
        <v>359</v>
      </c>
      <c r="EY55" s="12" t="s">
        <v>359</v>
      </c>
      <c r="EZ55" s="12" t="s">
        <v>359</v>
      </c>
      <c r="FA55" s="12" t="s">
        <v>359</v>
      </c>
      <c r="FB55" s="12" t="s">
        <v>359</v>
      </c>
      <c r="FC55" s="12" t="s">
        <v>359</v>
      </c>
      <c r="FD55" s="12" t="s">
        <v>359</v>
      </c>
      <c r="FE55" s="12" t="s">
        <v>359</v>
      </c>
      <c r="FF55" s="12" t="s">
        <v>359</v>
      </c>
      <c r="FG55" s="12" t="s">
        <v>359</v>
      </c>
      <c r="FI55" s="12">
        <v>3562.4</v>
      </c>
      <c r="FJ55" s="26">
        <v>216.37792</v>
      </c>
      <c r="FK55" s="26">
        <v>243.81333333333336</v>
      </c>
      <c r="FM55" s="26">
        <v>460.19</v>
      </c>
      <c r="FN55" s="27">
        <v>629.1005291</v>
      </c>
      <c r="FO55">
        <v>1</v>
      </c>
      <c r="FP55" s="1" t="s">
        <v>176</v>
      </c>
      <c r="FQ55" t="s">
        <v>376</v>
      </c>
      <c r="FR55" s="13">
        <f>AG55</f>
        <v>12.93420701298327</v>
      </c>
      <c r="FS55" s="26">
        <v>1.1012136631128429</v>
      </c>
      <c r="FT55" s="13">
        <f>AI55</f>
        <v>20.90559469335237</v>
      </c>
      <c r="FU55" s="26">
        <v>0.5880471971137482</v>
      </c>
      <c r="FV55" s="13">
        <f>AK55</f>
        <v>52.46767435210721</v>
      </c>
      <c r="FW55" s="26">
        <v>0.2609182420223198</v>
      </c>
      <c r="FX55" s="13"/>
      <c r="FY55" s="26" t="s">
        <v>359</v>
      </c>
      <c r="GA55" s="26" t="s">
        <v>359</v>
      </c>
      <c r="GC55" s="26" t="s">
        <v>359</v>
      </c>
      <c r="GE55" s="33"/>
      <c r="GF55" s="33"/>
      <c r="GG55" s="33">
        <f t="shared" si="2"/>
        <v>0.6500597007496369</v>
      </c>
      <c r="GH55" s="16"/>
      <c r="GI55" s="27">
        <v>8.281713621965391</v>
      </c>
      <c r="GK55" s="27">
        <v>7.3823061969193935</v>
      </c>
      <c r="GM55" s="27">
        <v>10.171656317283736</v>
      </c>
      <c r="GO55" s="27" t="s">
        <v>359</v>
      </c>
      <c r="GQ55" s="27" t="s">
        <v>359</v>
      </c>
      <c r="GS55" s="27" t="s">
        <v>359</v>
      </c>
      <c r="GW55" s="33">
        <f t="shared" si="3"/>
        <v>8.611892045389508</v>
      </c>
      <c r="GX55" s="33"/>
      <c r="GY55" s="33"/>
    </row>
    <row r="56" spans="1:207" ht="12.75">
      <c r="A56" s="5">
        <v>319</v>
      </c>
      <c r="B56" s="5" t="s">
        <v>184</v>
      </c>
      <c r="C56" s="1" t="s">
        <v>94</v>
      </c>
      <c r="D56" s="1" t="s">
        <v>95</v>
      </c>
      <c r="E56" s="1" t="s">
        <v>69</v>
      </c>
      <c r="F56" s="1" t="s">
        <v>114</v>
      </c>
      <c r="G56" s="1" t="s">
        <v>74</v>
      </c>
      <c r="H56" s="1" t="s">
        <v>85</v>
      </c>
      <c r="K56" s="1" t="s">
        <v>76</v>
      </c>
      <c r="M56" s="1" t="s">
        <v>96</v>
      </c>
      <c r="O56" s="1" t="s">
        <v>76</v>
      </c>
      <c r="P56" s="1" t="s">
        <v>76</v>
      </c>
      <c r="Q56" s="1" t="s">
        <v>76</v>
      </c>
      <c r="R56" s="1" t="s">
        <v>73</v>
      </c>
      <c r="S56" s="1" t="s">
        <v>76</v>
      </c>
      <c r="T56" s="2">
        <v>34669</v>
      </c>
      <c r="U56" s="1" t="s">
        <v>185</v>
      </c>
      <c r="V56" s="1" t="s">
        <v>176</v>
      </c>
      <c r="AD56" s="1">
        <v>2</v>
      </c>
      <c r="AE56" s="1" t="s">
        <v>176</v>
      </c>
      <c r="AH56" s="13">
        <v>0.762092412</v>
      </c>
      <c r="AJ56" s="13">
        <v>3.202040434</v>
      </c>
      <c r="AL56" s="13">
        <v>1.182224354</v>
      </c>
      <c r="BF56" s="13">
        <v>1.7154524</v>
      </c>
      <c r="BI56"/>
      <c r="BJ56"/>
      <c r="BK56"/>
      <c r="BL56" s="13" t="s">
        <v>359</v>
      </c>
      <c r="BN56" s="13" t="s">
        <v>359</v>
      </c>
      <c r="BP56" s="13" t="s">
        <v>359</v>
      </c>
      <c r="BR56" s="13" t="s">
        <v>359</v>
      </c>
      <c r="BT56" s="13" t="s">
        <v>359</v>
      </c>
      <c r="BV56" s="13" t="s">
        <v>359</v>
      </c>
      <c r="CD56" s="13" t="s">
        <v>359</v>
      </c>
      <c r="CH56" s="1" t="s">
        <v>359</v>
      </c>
      <c r="CJ56" s="19" t="s">
        <v>359</v>
      </c>
      <c r="CL56" s="19" t="s">
        <v>359</v>
      </c>
      <c r="CN56" s="19" t="s">
        <v>359</v>
      </c>
      <c r="CP56" s="19" t="s">
        <v>359</v>
      </c>
      <c r="CR56" s="19" t="s">
        <v>359</v>
      </c>
      <c r="CZ56" s="19" t="s">
        <v>359</v>
      </c>
      <c r="FJ56" s="26">
        <v>0</v>
      </c>
      <c r="FO56"/>
      <c r="FQ56"/>
      <c r="FR56" s="26" t="s">
        <v>359</v>
      </c>
      <c r="FS56" s="26" t="s">
        <v>359</v>
      </c>
      <c r="FT56" s="26" t="s">
        <v>359</v>
      </c>
      <c r="FU56" s="26" t="s">
        <v>359</v>
      </c>
      <c r="FV56" s="26" t="s">
        <v>359</v>
      </c>
      <c r="FW56" s="26" t="s">
        <v>359</v>
      </c>
      <c r="FX56" s="26" t="s">
        <v>359</v>
      </c>
      <c r="FY56" s="26" t="s">
        <v>359</v>
      </c>
      <c r="GA56" s="26" t="s">
        <v>359</v>
      </c>
      <c r="GC56" s="26" t="s">
        <v>359</v>
      </c>
      <c r="GE56" s="33"/>
      <c r="GF56" s="33"/>
      <c r="GG56" s="33">
        <f t="shared" si="2"/>
      </c>
      <c r="GI56" s="27" t="s">
        <v>359</v>
      </c>
      <c r="GK56" s="27" t="s">
        <v>359</v>
      </c>
      <c r="GM56" s="27" t="s">
        <v>359</v>
      </c>
      <c r="GO56" s="27" t="s">
        <v>359</v>
      </c>
      <c r="GQ56" s="27" t="s">
        <v>359</v>
      </c>
      <c r="GS56" s="27" t="s">
        <v>359</v>
      </c>
      <c r="GW56" s="33">
        <f t="shared" si="3"/>
      </c>
      <c r="GX56" s="33"/>
      <c r="GY56" s="33"/>
    </row>
    <row r="57" spans="1:207" ht="12.75">
      <c r="A57" s="5">
        <v>319</v>
      </c>
      <c r="B57" s="5" t="s">
        <v>179</v>
      </c>
      <c r="C57" s="1" t="s">
        <v>94</v>
      </c>
      <c r="D57" s="1" t="s">
        <v>95</v>
      </c>
      <c r="E57" s="1" t="s">
        <v>69</v>
      </c>
      <c r="F57" s="1" t="s">
        <v>114</v>
      </c>
      <c r="G57" s="1" t="s">
        <v>74</v>
      </c>
      <c r="H57" s="1" t="s">
        <v>85</v>
      </c>
      <c r="K57" s="1" t="s">
        <v>76</v>
      </c>
      <c r="M57" s="1" t="s">
        <v>96</v>
      </c>
      <c r="O57" s="1" t="s">
        <v>76</v>
      </c>
      <c r="P57" s="1" t="s">
        <v>76</v>
      </c>
      <c r="Q57" s="1" t="s">
        <v>76</v>
      </c>
      <c r="R57" s="1" t="s">
        <v>73</v>
      </c>
      <c r="S57" s="1" t="s">
        <v>76</v>
      </c>
      <c r="T57" s="2">
        <v>34669</v>
      </c>
      <c r="U57" s="1" t="s">
        <v>180</v>
      </c>
      <c r="V57" s="1" t="s">
        <v>169</v>
      </c>
      <c r="AD57" s="1">
        <v>2</v>
      </c>
      <c r="AE57" s="1" t="s">
        <v>170</v>
      </c>
      <c r="AF57" s="1" t="s">
        <v>181</v>
      </c>
      <c r="AH57" s="13">
        <v>1.654592142</v>
      </c>
      <c r="AJ57" s="13">
        <v>0.64562801</v>
      </c>
      <c r="AL57" s="13">
        <v>0.933957526</v>
      </c>
      <c r="BF57" s="13">
        <v>1.078059226</v>
      </c>
      <c r="BI57"/>
      <c r="BJ57"/>
      <c r="BK57"/>
      <c r="BL57" s="13" t="s">
        <v>359</v>
      </c>
      <c r="BN57" s="13" t="s">
        <v>359</v>
      </c>
      <c r="BP57" s="13" t="s">
        <v>359</v>
      </c>
      <c r="BR57" s="13" t="s">
        <v>359</v>
      </c>
      <c r="BT57" s="13" t="s">
        <v>359</v>
      </c>
      <c r="BV57" s="13" t="s">
        <v>359</v>
      </c>
      <c r="CD57" s="13" t="s">
        <v>359</v>
      </c>
      <c r="CH57" s="1" t="s">
        <v>359</v>
      </c>
      <c r="CJ57" s="19" t="s">
        <v>359</v>
      </c>
      <c r="CL57" s="19" t="s">
        <v>359</v>
      </c>
      <c r="CN57" s="19" t="s">
        <v>359</v>
      </c>
      <c r="CP57" s="19" t="s">
        <v>359</v>
      </c>
      <c r="CR57" s="19" t="s">
        <v>359</v>
      </c>
      <c r="CZ57" s="19" t="s">
        <v>359</v>
      </c>
      <c r="FJ57" s="26">
        <v>0</v>
      </c>
      <c r="FO57"/>
      <c r="FQ57"/>
      <c r="FR57" s="26" t="s">
        <v>359</v>
      </c>
      <c r="FS57" s="26" t="s">
        <v>359</v>
      </c>
      <c r="FT57" s="26" t="s">
        <v>359</v>
      </c>
      <c r="FU57" s="26" t="s">
        <v>359</v>
      </c>
      <c r="FV57" s="26" t="s">
        <v>359</v>
      </c>
      <c r="FW57" s="26" t="s">
        <v>359</v>
      </c>
      <c r="FX57" s="26" t="s">
        <v>359</v>
      </c>
      <c r="FY57" s="26" t="s">
        <v>359</v>
      </c>
      <c r="GA57" s="26" t="s">
        <v>359</v>
      </c>
      <c r="GC57" s="26" t="s">
        <v>359</v>
      </c>
      <c r="GE57" s="33"/>
      <c r="GF57" s="33"/>
      <c r="GG57" s="33">
        <f t="shared" si="2"/>
      </c>
      <c r="GI57" s="27" t="s">
        <v>359</v>
      </c>
      <c r="GK57" s="27" t="s">
        <v>359</v>
      </c>
      <c r="GM57" s="27" t="s">
        <v>359</v>
      </c>
      <c r="GO57" s="27" t="s">
        <v>359</v>
      </c>
      <c r="GQ57" s="27" t="s">
        <v>359</v>
      </c>
      <c r="GS57" s="27" t="s">
        <v>359</v>
      </c>
      <c r="GW57" s="33">
        <f t="shared" si="3"/>
      </c>
      <c r="GX57" s="33"/>
      <c r="GY57" s="33"/>
    </row>
    <row r="58" spans="1:205" ht="12.75">
      <c r="A58" s="5">
        <v>319</v>
      </c>
      <c r="B58" s="5" t="s">
        <v>275</v>
      </c>
      <c r="C58" s="1" t="s">
        <v>94</v>
      </c>
      <c r="D58" s="1" t="s">
        <v>95</v>
      </c>
      <c r="E58" s="1" t="s">
        <v>69</v>
      </c>
      <c r="F58" s="1" t="s">
        <v>114</v>
      </c>
      <c r="G58" s="1" t="s">
        <v>74</v>
      </c>
      <c r="H58" s="1" t="s">
        <v>85</v>
      </c>
      <c r="K58" s="1" t="s">
        <v>76</v>
      </c>
      <c r="M58" s="1" t="s">
        <v>96</v>
      </c>
      <c r="O58" s="1" t="s">
        <v>76</v>
      </c>
      <c r="P58" s="1" t="s">
        <v>76</v>
      </c>
      <c r="Q58" s="1" t="s">
        <v>76</v>
      </c>
      <c r="R58" s="1" t="s">
        <v>73</v>
      </c>
      <c r="S58" s="1" t="s">
        <v>76</v>
      </c>
      <c r="T58" s="2">
        <v>33729</v>
      </c>
      <c r="U58" s="1" t="s">
        <v>276</v>
      </c>
      <c r="V58" s="1" t="s">
        <v>117</v>
      </c>
      <c r="Y58" s="1">
        <v>3</v>
      </c>
      <c r="Z58" s="1">
        <v>3</v>
      </c>
      <c r="AA58" s="1">
        <v>3</v>
      </c>
      <c r="AD58" s="1">
        <v>3</v>
      </c>
      <c r="AE58" s="1" t="s">
        <v>413</v>
      </c>
      <c r="AH58" s="13">
        <v>63.37791411</v>
      </c>
      <c r="AJ58" s="13">
        <v>72.45207101</v>
      </c>
      <c r="AL58" s="13">
        <v>43.95662651</v>
      </c>
      <c r="BF58" s="13">
        <v>59.92887054</v>
      </c>
      <c r="BI58">
        <v>3</v>
      </c>
      <c r="BJ58" t="s">
        <v>413</v>
      </c>
      <c r="BK58"/>
      <c r="BL58" s="13" t="s">
        <v>359</v>
      </c>
      <c r="BN58" s="13" t="s">
        <v>359</v>
      </c>
      <c r="BP58" s="13" t="s">
        <v>359</v>
      </c>
      <c r="BR58" s="13" t="s">
        <v>359</v>
      </c>
      <c r="BT58" s="13" t="s">
        <v>359</v>
      </c>
      <c r="BV58" s="13" t="s">
        <v>359</v>
      </c>
      <c r="CD58" s="13" t="s">
        <v>359</v>
      </c>
      <c r="CE58" s="19">
        <v>99.97012787</v>
      </c>
      <c r="CH58" s="1" t="s">
        <v>359</v>
      </c>
      <c r="CJ58" s="19" t="s">
        <v>359</v>
      </c>
      <c r="CL58" s="19" t="s">
        <v>359</v>
      </c>
      <c r="CN58" s="19" t="s">
        <v>359</v>
      </c>
      <c r="CP58" s="19" t="s">
        <v>359</v>
      </c>
      <c r="CR58" s="19" t="s">
        <v>359</v>
      </c>
      <c r="CZ58" s="19" t="s">
        <v>359</v>
      </c>
      <c r="DA58" s="19">
        <v>99.97012787</v>
      </c>
      <c r="DD58" s="12">
        <v>9257.4</v>
      </c>
      <c r="DE58" s="12">
        <v>184875.3</v>
      </c>
      <c r="DF58" s="12">
        <v>6105.9</v>
      </c>
      <c r="DG58" s="12">
        <v>379.4</v>
      </c>
      <c r="DI58" s="12">
        <v>200618</v>
      </c>
      <c r="EI58" s="14">
        <v>200618</v>
      </c>
      <c r="EJ58" s="12"/>
      <c r="EK58" s="12" t="s">
        <v>359</v>
      </c>
      <c r="EL58" s="12"/>
      <c r="EM58" s="12" t="s">
        <v>359</v>
      </c>
      <c r="EN58" s="12" t="s">
        <v>359</v>
      </c>
      <c r="EO58" s="12" t="s">
        <v>359</v>
      </c>
      <c r="EP58" s="12" t="s">
        <v>359</v>
      </c>
      <c r="EQ58" s="12" t="s">
        <v>359</v>
      </c>
      <c r="ER58" s="12" t="s">
        <v>359</v>
      </c>
      <c r="ES58" s="12" t="s">
        <v>359</v>
      </c>
      <c r="ET58" s="12" t="s">
        <v>359</v>
      </c>
      <c r="EU58" s="12" t="s">
        <v>359</v>
      </c>
      <c r="EV58" s="12" t="s">
        <v>359</v>
      </c>
      <c r="EW58" s="12" t="s">
        <v>359</v>
      </c>
      <c r="EX58" s="12" t="s">
        <v>359</v>
      </c>
      <c r="EY58" s="12" t="s">
        <v>359</v>
      </c>
      <c r="EZ58" s="12" t="s">
        <v>359</v>
      </c>
      <c r="FA58" s="12" t="s">
        <v>359</v>
      </c>
      <c r="FB58" s="12" t="s">
        <v>359</v>
      </c>
      <c r="FC58" s="12" t="s">
        <v>359</v>
      </c>
      <c r="FD58" s="12" t="s">
        <v>359</v>
      </c>
      <c r="FE58" s="12" t="s">
        <v>359</v>
      </c>
      <c r="FF58" s="12" t="s">
        <v>359</v>
      </c>
      <c r="FG58" s="12" t="s">
        <v>359</v>
      </c>
      <c r="FI58" s="12">
        <v>194132.7</v>
      </c>
      <c r="FJ58" s="26">
        <v>331.9875</v>
      </c>
      <c r="FK58" s="26">
        <v>88</v>
      </c>
      <c r="FM58" s="26">
        <v>419.99</v>
      </c>
      <c r="FN58" s="27">
        <v>704.5818342</v>
      </c>
      <c r="FO58">
        <v>3</v>
      </c>
      <c r="FP58" s="1" t="s">
        <v>413</v>
      </c>
      <c r="FQ58"/>
      <c r="FS58" s="26" t="s">
        <v>359</v>
      </c>
      <c r="FU58" s="26" t="s">
        <v>359</v>
      </c>
      <c r="FW58" s="26" t="s">
        <v>359</v>
      </c>
      <c r="FY58" s="26" t="s">
        <v>359</v>
      </c>
      <c r="GA58" s="26" t="s">
        <v>359</v>
      </c>
      <c r="GC58" s="26" t="s">
        <v>359</v>
      </c>
      <c r="GG58" s="26">
        <v>104.78420598139478</v>
      </c>
      <c r="GH58" s="16"/>
      <c r="GI58" s="27" t="s">
        <v>359</v>
      </c>
      <c r="GK58" s="27" t="s">
        <v>359</v>
      </c>
      <c r="GM58" s="27" t="s">
        <v>359</v>
      </c>
      <c r="GO58" s="27" t="s">
        <v>359</v>
      </c>
      <c r="GQ58" s="27" t="s">
        <v>359</v>
      </c>
      <c r="GS58" s="27" t="s">
        <v>359</v>
      </c>
      <c r="GW58" s="26">
        <v>350.77581003226385</v>
      </c>
    </row>
    <row r="59" spans="1:207" s="117" customFormat="1" ht="12.75">
      <c r="A59" s="116">
        <v>322</v>
      </c>
      <c r="B59" s="116" t="s">
        <v>143</v>
      </c>
      <c r="C59" s="117" t="s">
        <v>86</v>
      </c>
      <c r="D59" s="117" t="s">
        <v>87</v>
      </c>
      <c r="E59" s="117" t="s">
        <v>69</v>
      </c>
      <c r="F59" s="117" t="s">
        <v>114</v>
      </c>
      <c r="G59" s="117" t="s">
        <v>74</v>
      </c>
      <c r="H59" s="117" t="s">
        <v>85</v>
      </c>
      <c r="K59" s="117" t="s">
        <v>76</v>
      </c>
      <c r="M59" s="117" t="s">
        <v>82</v>
      </c>
      <c r="O59" s="117" t="s">
        <v>76</v>
      </c>
      <c r="P59" s="117" t="s">
        <v>76</v>
      </c>
      <c r="Q59" s="117" t="s">
        <v>76</v>
      </c>
      <c r="R59" s="117" t="s">
        <v>73</v>
      </c>
      <c r="S59" s="117" t="s">
        <v>76</v>
      </c>
      <c r="T59" s="118">
        <v>34943</v>
      </c>
      <c r="U59" s="117" t="s">
        <v>144</v>
      </c>
      <c r="V59" s="117" t="s">
        <v>117</v>
      </c>
      <c r="Y59" s="117">
        <v>3</v>
      </c>
      <c r="Z59" s="117">
        <v>3</v>
      </c>
      <c r="AA59" s="117">
        <v>3</v>
      </c>
      <c r="AB59" s="119"/>
      <c r="AD59" s="117">
        <v>1</v>
      </c>
      <c r="AE59" s="117" t="s">
        <v>413</v>
      </c>
      <c r="AG59" s="120"/>
      <c r="AH59" s="121">
        <v>12.865651844</v>
      </c>
      <c r="AI59" s="120"/>
      <c r="AJ59" s="121">
        <v>11.124473994999999</v>
      </c>
      <c r="AK59" s="120"/>
      <c r="AL59" s="121">
        <v>16.606456071</v>
      </c>
      <c r="AM59" s="120"/>
      <c r="AN59" s="121"/>
      <c r="AO59" s="120"/>
      <c r="AP59" s="121"/>
      <c r="AQ59" s="120"/>
      <c r="AR59" s="121"/>
      <c r="AS59" s="120"/>
      <c r="AT59" s="121"/>
      <c r="AU59" s="120"/>
      <c r="AV59" s="121"/>
      <c r="AW59" s="120"/>
      <c r="AX59" s="121"/>
      <c r="BE59" s="120"/>
      <c r="BF59" s="121">
        <v>13.532193971</v>
      </c>
      <c r="BG59" s="121"/>
      <c r="BI59" s="119">
        <v>1</v>
      </c>
      <c r="BJ59" s="119" t="s">
        <v>413</v>
      </c>
      <c r="BK59" s="119"/>
      <c r="BL59" s="121" t="s">
        <v>359</v>
      </c>
      <c r="BM59" s="122">
        <v>99.99214404</v>
      </c>
      <c r="BN59" s="121" t="s">
        <v>359</v>
      </c>
      <c r="BO59" s="123">
        <v>99.99220373</v>
      </c>
      <c r="BP59" s="121" t="s">
        <v>359</v>
      </c>
      <c r="BQ59" s="123">
        <v>99.98832335</v>
      </c>
      <c r="BR59" s="121" t="s">
        <v>359</v>
      </c>
      <c r="BS59" s="123"/>
      <c r="BT59" s="121" t="s">
        <v>359</v>
      </c>
      <c r="BU59" s="123"/>
      <c r="BV59" s="121" t="s">
        <v>359</v>
      </c>
      <c r="BW59" s="123"/>
      <c r="BX59" s="123"/>
      <c r="BY59" s="123"/>
      <c r="BZ59" s="123"/>
      <c r="CA59" s="123"/>
      <c r="CB59" s="123"/>
      <c r="CC59" s="123"/>
      <c r="CD59" s="121" t="s">
        <v>359</v>
      </c>
      <c r="CE59" s="123">
        <f>AVERAGE(BM59,BO59,BQ59)</f>
        <v>99.99089037333333</v>
      </c>
      <c r="CF59" s="123"/>
      <c r="CG59" s="123"/>
      <c r="CH59" s="117" t="s">
        <v>359</v>
      </c>
      <c r="CI59" s="123">
        <v>99.99214404</v>
      </c>
      <c r="CJ59" s="123" t="s">
        <v>359</v>
      </c>
      <c r="CK59" s="123">
        <v>99.99220373</v>
      </c>
      <c r="CL59" s="123" t="s">
        <v>359</v>
      </c>
      <c r="CM59" s="123">
        <v>99.98832335</v>
      </c>
      <c r="CN59" s="123" t="s">
        <v>359</v>
      </c>
      <c r="CO59" s="123"/>
      <c r="CP59" s="123" t="s">
        <v>359</v>
      </c>
      <c r="CQ59" s="123"/>
      <c r="CR59" s="123" t="s">
        <v>359</v>
      </c>
      <c r="CS59" s="123"/>
      <c r="CT59" s="123"/>
      <c r="CU59" s="123"/>
      <c r="CV59" s="123"/>
      <c r="CW59" s="123"/>
      <c r="CX59" s="123"/>
      <c r="CY59" s="123"/>
      <c r="CZ59" s="123" t="s">
        <v>359</v>
      </c>
      <c r="DA59" s="123">
        <f>AVERAGE(CI59,CK59,CM59)</f>
        <v>99.99089037333333</v>
      </c>
      <c r="DD59" s="124">
        <v>22342.2</v>
      </c>
      <c r="DE59" s="124">
        <f>AVERAGE(121060,104545,107415)</f>
        <v>111006.66666666667</v>
      </c>
      <c r="DF59" s="124">
        <v>16210.6</v>
      </c>
      <c r="DG59" s="124"/>
      <c r="DH59" s="124"/>
      <c r="DI59" s="124">
        <v>149559.5</v>
      </c>
      <c r="DJ59" s="125"/>
      <c r="DK59" s="125">
        <v>163769.3</v>
      </c>
      <c r="DL59" s="125"/>
      <c r="DM59" s="125">
        <v>142689.7</v>
      </c>
      <c r="DN59" s="125"/>
      <c r="DO59" s="125">
        <v>142219.4</v>
      </c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5"/>
      <c r="EF59" s="125"/>
      <c r="EG59" s="125"/>
      <c r="EH59" s="125"/>
      <c r="EI59" s="125">
        <v>149559.5</v>
      </c>
      <c r="EJ59" s="124"/>
      <c r="EK59" s="124">
        <f>23432.7+121060</f>
        <v>144492.7</v>
      </c>
      <c r="EL59" s="124"/>
      <c r="EM59" s="124">
        <f>23742.2+104545</f>
        <v>128287.2</v>
      </c>
      <c r="EN59" s="124"/>
      <c r="EO59" s="124">
        <f>19851.7+107415</f>
        <v>127266.7</v>
      </c>
      <c r="EP59" s="124" t="s">
        <v>359</v>
      </c>
      <c r="EQ59" s="124" t="s">
        <v>359</v>
      </c>
      <c r="ER59" s="124" t="s">
        <v>359</v>
      </c>
      <c r="ES59" s="124" t="s">
        <v>359</v>
      </c>
      <c r="ET59" s="124" t="s">
        <v>359</v>
      </c>
      <c r="EU59" s="124" t="s">
        <v>359</v>
      </c>
      <c r="EV59" s="124" t="s">
        <v>359</v>
      </c>
      <c r="EW59" s="124" t="s">
        <v>359</v>
      </c>
      <c r="EX59" s="124" t="s">
        <v>359</v>
      </c>
      <c r="EY59" s="124" t="s">
        <v>359</v>
      </c>
      <c r="EZ59" s="124" t="s">
        <v>359</v>
      </c>
      <c r="FA59" s="124" t="s">
        <v>359</v>
      </c>
      <c r="FB59" s="124" t="s">
        <v>359</v>
      </c>
      <c r="FC59" s="124" t="s">
        <v>359</v>
      </c>
      <c r="FD59" s="124" t="s">
        <v>359</v>
      </c>
      <c r="FE59" s="124" t="s">
        <v>359</v>
      </c>
      <c r="FF59" s="124" t="s">
        <v>359</v>
      </c>
      <c r="FG59" s="124" t="s">
        <v>359</v>
      </c>
      <c r="FH59" s="124"/>
      <c r="FI59" s="124">
        <f>AVERAGE(EK59,EM59,EO59)</f>
        <v>133348.86666666667</v>
      </c>
      <c r="FJ59" s="126">
        <v>130.33333333333334</v>
      </c>
      <c r="FK59" s="126"/>
      <c r="FL59" s="126"/>
      <c r="FM59" s="126">
        <v>130.33</v>
      </c>
      <c r="FN59" s="127">
        <v>161.3996085</v>
      </c>
      <c r="FO59" s="119">
        <v>1</v>
      </c>
      <c r="FP59" s="117" t="s">
        <v>413</v>
      </c>
      <c r="FQ59" s="119"/>
      <c r="FR59" s="121"/>
      <c r="FS59" s="126">
        <v>11.425683135887422</v>
      </c>
      <c r="FT59" s="121"/>
      <c r="FU59" s="126">
        <v>10.706352323131298</v>
      </c>
      <c r="FV59" s="121"/>
      <c r="FW59" s="126">
        <v>15.27099102144427</v>
      </c>
      <c r="FX59" s="121"/>
      <c r="FY59" s="126" t="s">
        <v>359</v>
      </c>
      <c r="FZ59" s="126"/>
      <c r="GA59" s="126" t="s">
        <v>359</v>
      </c>
      <c r="GB59" s="126"/>
      <c r="GC59" s="126" t="s">
        <v>359</v>
      </c>
      <c r="GD59" s="126"/>
      <c r="GE59" s="128"/>
      <c r="GF59" s="128"/>
      <c r="GG59" s="128">
        <f aca="true" t="shared" si="4" ref="GG59:GG92">IF(SUM(FS59,FU59,FW59,FY59,GA59,GC59)=0,"",AVERAGE(FS59,FU59,FW59,FY59,GA59,GC59))</f>
        <v>12.467675493487663</v>
      </c>
      <c r="GH59" s="120"/>
      <c r="GI59" s="127">
        <v>145.43968064866192</v>
      </c>
      <c r="GJ59" s="127"/>
      <c r="GK59" s="127">
        <v>137.32659750279595</v>
      </c>
      <c r="GL59" s="127"/>
      <c r="GM59" s="127">
        <v>130.78229647584288</v>
      </c>
      <c r="GN59" s="127"/>
      <c r="GO59" s="127" t="s">
        <v>359</v>
      </c>
      <c r="GP59" s="127"/>
      <c r="GQ59" s="127" t="s">
        <v>359</v>
      </c>
      <c r="GR59" s="127"/>
      <c r="GS59" s="127" t="s">
        <v>359</v>
      </c>
      <c r="GT59" s="127"/>
      <c r="GU59" s="127"/>
      <c r="GV59" s="126"/>
      <c r="GW59" s="128">
        <f aca="true" t="shared" si="5" ref="GW59:GW92">IF(SUM(GI59,GK59,GM59,GO59,GQ59,GS59)=0,"",AVERAGE(GI59,GK59,GM59,GO59,GQ59,GS59))</f>
        <v>137.84952487576692</v>
      </c>
      <c r="GX59" s="128"/>
      <c r="GY59" s="128"/>
    </row>
    <row r="60" spans="1:207" ht="12.75">
      <c r="A60" s="5">
        <v>322</v>
      </c>
      <c r="B60" s="5" t="s">
        <v>240</v>
      </c>
      <c r="C60" s="1" t="s">
        <v>86</v>
      </c>
      <c r="D60" s="1" t="s">
        <v>87</v>
      </c>
      <c r="E60" s="1" t="s">
        <v>69</v>
      </c>
      <c r="F60" s="1" t="s">
        <v>114</v>
      </c>
      <c r="G60" s="1" t="s">
        <v>74</v>
      </c>
      <c r="H60" s="1" t="s">
        <v>85</v>
      </c>
      <c r="K60" s="1" t="s">
        <v>76</v>
      </c>
      <c r="M60" s="1" t="s">
        <v>82</v>
      </c>
      <c r="O60" s="1" t="s">
        <v>76</v>
      </c>
      <c r="P60" s="1" t="s">
        <v>76</v>
      </c>
      <c r="Q60" s="1" t="s">
        <v>76</v>
      </c>
      <c r="R60" s="1" t="s">
        <v>73</v>
      </c>
      <c r="S60" s="1" t="s">
        <v>76</v>
      </c>
      <c r="T60" s="2">
        <v>33725</v>
      </c>
      <c r="U60" s="1" t="s">
        <v>241</v>
      </c>
      <c r="V60" s="1" t="s">
        <v>117</v>
      </c>
      <c r="Y60" s="1">
        <v>3</v>
      </c>
      <c r="Z60" s="1">
        <v>3</v>
      </c>
      <c r="AA60" s="1">
        <v>3</v>
      </c>
      <c r="AD60" s="1">
        <v>2</v>
      </c>
      <c r="AE60" s="1" t="s">
        <v>413</v>
      </c>
      <c r="AN60" s="13">
        <v>11.25448513</v>
      </c>
      <c r="AP60" s="13">
        <v>19.70845</v>
      </c>
      <c r="AR60" s="13">
        <v>21.97808329</v>
      </c>
      <c r="BF60" s="13">
        <v>17.64700614</v>
      </c>
      <c r="BI60">
        <v>2</v>
      </c>
      <c r="BJ60" t="s">
        <v>413</v>
      </c>
      <c r="BK60"/>
      <c r="BL60" s="13" t="s">
        <v>359</v>
      </c>
      <c r="BN60" s="13" t="s">
        <v>359</v>
      </c>
      <c r="BP60" s="13" t="s">
        <v>359</v>
      </c>
      <c r="BR60" s="13" t="s">
        <v>358</v>
      </c>
      <c r="BS60" s="19">
        <v>99.99336628</v>
      </c>
      <c r="BT60" s="13" t="s">
        <v>358</v>
      </c>
      <c r="BU60" s="19">
        <v>99.98821495</v>
      </c>
      <c r="BV60" s="13" t="s">
        <v>358</v>
      </c>
      <c r="BW60" s="19">
        <v>99.98879569</v>
      </c>
      <c r="CD60" s="13" t="s">
        <v>358</v>
      </c>
      <c r="CE60" s="19">
        <v>99.99007146</v>
      </c>
      <c r="CH60" s="1" t="s">
        <v>359</v>
      </c>
      <c r="CJ60" s="19" t="s">
        <v>359</v>
      </c>
      <c r="CL60" s="19" t="s">
        <v>359</v>
      </c>
      <c r="CN60" s="19" t="s">
        <v>358</v>
      </c>
      <c r="CO60" s="19">
        <v>99.99336628</v>
      </c>
      <c r="CP60" s="19" t="s">
        <v>358</v>
      </c>
      <c r="CQ60" s="19">
        <v>99.98821495</v>
      </c>
      <c r="CR60" s="19" t="s">
        <v>358</v>
      </c>
      <c r="CS60" s="19">
        <v>99.98879569</v>
      </c>
      <c r="CZ60" s="19" t="s">
        <v>358</v>
      </c>
      <c r="DA60" s="19">
        <v>99.99007146</v>
      </c>
      <c r="DD60" s="12">
        <v>16530.2</v>
      </c>
      <c r="DE60" s="12">
        <v>153512.9</v>
      </c>
      <c r="DF60" s="12">
        <v>9674</v>
      </c>
      <c r="DI60" s="12">
        <v>179717.1</v>
      </c>
      <c r="DP60" s="14">
        <v>1.3</v>
      </c>
      <c r="DQ60" s="14">
        <v>171890.2</v>
      </c>
      <c r="DR60" s="14">
        <v>1</v>
      </c>
      <c r="DS60" s="14">
        <v>168921.8</v>
      </c>
      <c r="DT60" s="14">
        <v>1.1</v>
      </c>
      <c r="DU60" s="14">
        <v>198339.2</v>
      </c>
      <c r="EH60" s="14">
        <v>1.1</v>
      </c>
      <c r="EI60" s="14">
        <v>179717.1</v>
      </c>
      <c r="EJ60" s="12" t="s">
        <v>359</v>
      </c>
      <c r="EK60" s="12" t="s">
        <v>359</v>
      </c>
      <c r="EL60" s="12"/>
      <c r="EM60" s="12" t="s">
        <v>359</v>
      </c>
      <c r="EN60" s="12" t="s">
        <v>359</v>
      </c>
      <c r="EO60" s="12" t="s">
        <v>359</v>
      </c>
      <c r="EP60" s="12"/>
      <c r="EQ60" s="12">
        <v>160583.2</v>
      </c>
      <c r="ER60" s="12"/>
      <c r="ES60" s="12">
        <v>160711.5</v>
      </c>
      <c r="ET60" s="12"/>
      <c r="EU60" s="12">
        <v>188834.4</v>
      </c>
      <c r="EV60" s="12" t="s">
        <v>359</v>
      </c>
      <c r="EW60" s="12" t="s">
        <v>359</v>
      </c>
      <c r="EX60" s="12" t="s">
        <v>359</v>
      </c>
      <c r="EY60" s="12" t="s">
        <v>359</v>
      </c>
      <c r="EZ60" s="12" t="s">
        <v>359</v>
      </c>
      <c r="FA60" s="12" t="s">
        <v>359</v>
      </c>
      <c r="FB60" s="12" t="s">
        <v>359</v>
      </c>
      <c r="FC60" s="12" t="s">
        <v>359</v>
      </c>
      <c r="FD60" s="12" t="s">
        <v>359</v>
      </c>
      <c r="FE60" s="12" t="s">
        <v>359</v>
      </c>
      <c r="FF60" s="12" t="s">
        <v>359</v>
      </c>
      <c r="FG60" s="12" t="s">
        <v>359</v>
      </c>
      <c r="FI60" s="12">
        <v>170043.1</v>
      </c>
      <c r="FJ60" s="26">
        <v>141.805</v>
      </c>
      <c r="FM60" s="26">
        <v>141.81</v>
      </c>
      <c r="FN60" s="27">
        <v>210.5793915</v>
      </c>
      <c r="FO60">
        <v>2</v>
      </c>
      <c r="FP60" s="1" t="s">
        <v>413</v>
      </c>
      <c r="FQ60"/>
      <c r="FS60" s="26" t="s">
        <v>359</v>
      </c>
      <c r="FU60" s="26" t="s">
        <v>359</v>
      </c>
      <c r="FW60" s="26" t="s">
        <v>359</v>
      </c>
      <c r="FY60" s="26">
        <v>14.778116221293116</v>
      </c>
      <c r="GA60" s="26">
        <v>26.052022194156162</v>
      </c>
      <c r="GC60" s="26">
        <v>28.005578133622258</v>
      </c>
      <c r="GE60" s="33"/>
      <c r="GF60" s="33"/>
      <c r="GG60" s="33">
        <f t="shared" si="4"/>
        <v>22.94523884969051</v>
      </c>
      <c r="GH60" s="16" t="s">
        <v>359</v>
      </c>
      <c r="GI60" s="27" t="s">
        <v>359</v>
      </c>
      <c r="GK60" s="27" t="s">
        <v>359</v>
      </c>
      <c r="GM60" s="27" t="s">
        <v>359</v>
      </c>
      <c r="GO60" s="27">
        <v>222.77268593339986</v>
      </c>
      <c r="GQ60" s="27">
        <v>221.059920782309</v>
      </c>
      <c r="GS60" s="27">
        <v>249.95361725649212</v>
      </c>
      <c r="GW60" s="33">
        <f t="shared" si="5"/>
        <v>231.26207465740035</v>
      </c>
      <c r="GX60" s="33"/>
      <c r="GY60" s="33"/>
    </row>
    <row r="61" spans="1:207" ht="12.75">
      <c r="A61" s="5">
        <v>323</v>
      </c>
      <c r="B61" s="5" t="s">
        <v>209</v>
      </c>
      <c r="C61" s="1" t="s">
        <v>86</v>
      </c>
      <c r="D61" s="1" t="s">
        <v>87</v>
      </c>
      <c r="E61" s="1" t="s">
        <v>69</v>
      </c>
      <c r="F61" s="1" t="s">
        <v>114</v>
      </c>
      <c r="G61" s="1" t="s">
        <v>74</v>
      </c>
      <c r="H61" s="1" t="s">
        <v>85</v>
      </c>
      <c r="K61" s="1" t="s">
        <v>76</v>
      </c>
      <c r="M61" s="1" t="s">
        <v>82</v>
      </c>
      <c r="O61" s="1" t="s">
        <v>76</v>
      </c>
      <c r="P61" s="1" t="s">
        <v>76</v>
      </c>
      <c r="Q61" s="1" t="s">
        <v>76</v>
      </c>
      <c r="R61" s="1" t="s">
        <v>73</v>
      </c>
      <c r="S61" s="1" t="s">
        <v>76</v>
      </c>
      <c r="T61" s="2">
        <v>34731</v>
      </c>
      <c r="U61" s="1" t="s">
        <v>210</v>
      </c>
      <c r="V61" s="1" t="s">
        <v>176</v>
      </c>
      <c r="AD61" s="1">
        <v>1</v>
      </c>
      <c r="AE61" s="1" t="s">
        <v>170</v>
      </c>
      <c r="AF61" s="1" t="s">
        <v>211</v>
      </c>
      <c r="AH61" s="13">
        <v>2.727</v>
      </c>
      <c r="AL61" s="13">
        <v>8.819</v>
      </c>
      <c r="BF61" s="13">
        <v>5.773</v>
      </c>
      <c r="BI61">
        <v>1</v>
      </c>
      <c r="BJ61" t="s">
        <v>170</v>
      </c>
      <c r="BK61" t="s">
        <v>211</v>
      </c>
      <c r="BL61" s="13" t="s">
        <v>359</v>
      </c>
      <c r="BM61" s="18">
        <v>99.99220862</v>
      </c>
      <c r="BN61" s="13" t="s">
        <v>359</v>
      </c>
      <c r="BP61" s="13" t="s">
        <v>359</v>
      </c>
      <c r="BQ61" s="19">
        <v>99.97965122</v>
      </c>
      <c r="BR61" s="13" t="s">
        <v>359</v>
      </c>
      <c r="BT61" s="13" t="s">
        <v>359</v>
      </c>
      <c r="BV61" s="13" t="s">
        <v>359</v>
      </c>
      <c r="CD61" s="13" t="s">
        <v>359</v>
      </c>
      <c r="CE61" s="19">
        <v>99.98472634</v>
      </c>
      <c r="CH61" s="1" t="s">
        <v>359</v>
      </c>
      <c r="CI61" s="19">
        <v>99.99220862</v>
      </c>
      <c r="CJ61" s="19" t="s">
        <v>359</v>
      </c>
      <c r="CL61" s="19" t="s">
        <v>359</v>
      </c>
      <c r="CM61" s="19">
        <v>99.97965122</v>
      </c>
      <c r="CN61" s="19" t="s">
        <v>359</v>
      </c>
      <c r="CP61" s="19" t="s">
        <v>359</v>
      </c>
      <c r="CR61" s="19" t="s">
        <v>359</v>
      </c>
      <c r="CZ61" s="19" t="s">
        <v>359</v>
      </c>
      <c r="DA61" s="19">
        <v>99.98472634</v>
      </c>
      <c r="DF61" s="12">
        <v>36310.7</v>
      </c>
      <c r="DG61" s="12">
        <v>1486.4</v>
      </c>
      <c r="DI61" s="12">
        <v>37797.1</v>
      </c>
      <c r="DK61" s="14">
        <v>35000.2</v>
      </c>
      <c r="DM61" s="14">
        <v>35051.9</v>
      </c>
      <c r="DO61" s="14">
        <v>43339.2</v>
      </c>
      <c r="EI61" s="14">
        <v>37797.1</v>
      </c>
      <c r="EJ61" s="12" t="s">
        <v>359</v>
      </c>
      <c r="EK61" s="12" t="s">
        <v>359</v>
      </c>
      <c r="EL61" s="12"/>
      <c r="EM61" s="12" t="s">
        <v>359</v>
      </c>
      <c r="EN61" s="12" t="s">
        <v>359</v>
      </c>
      <c r="EO61" s="12" t="s">
        <v>359</v>
      </c>
      <c r="EP61" s="12" t="s">
        <v>359</v>
      </c>
      <c r="EQ61" s="12" t="s">
        <v>359</v>
      </c>
      <c r="ER61" s="12"/>
      <c r="ES61" s="12" t="s">
        <v>359</v>
      </c>
      <c r="ET61" s="12"/>
      <c r="EU61" s="12" t="s">
        <v>359</v>
      </c>
      <c r="EV61" s="12" t="s">
        <v>359</v>
      </c>
      <c r="EW61" s="12" t="s">
        <v>359</v>
      </c>
      <c r="EX61" s="12" t="s">
        <v>359</v>
      </c>
      <c r="EY61" s="12" t="s">
        <v>359</v>
      </c>
      <c r="EZ61" s="12" t="s">
        <v>359</v>
      </c>
      <c r="FA61" s="12" t="s">
        <v>359</v>
      </c>
      <c r="FB61" s="12" t="s">
        <v>359</v>
      </c>
      <c r="FC61" s="12" t="s">
        <v>359</v>
      </c>
      <c r="FD61" s="12" t="s">
        <v>359</v>
      </c>
      <c r="FE61" s="12" t="s">
        <v>359</v>
      </c>
      <c r="FF61" s="12" t="s">
        <v>359</v>
      </c>
      <c r="FG61" s="12" t="s">
        <v>359</v>
      </c>
      <c r="FI61" s="12" t="s">
        <v>359</v>
      </c>
      <c r="FJ61" s="26">
        <v>0</v>
      </c>
      <c r="FK61" s="26">
        <v>110.4</v>
      </c>
      <c r="FM61" s="26">
        <v>110.4</v>
      </c>
      <c r="FN61" s="27">
        <v>232.9461129</v>
      </c>
      <c r="FO61"/>
      <c r="FQ61"/>
      <c r="FS61" s="26" t="s">
        <v>359</v>
      </c>
      <c r="FU61" s="26" t="s">
        <v>359</v>
      </c>
      <c r="FW61" s="26" t="s">
        <v>359</v>
      </c>
      <c r="FY61" s="26" t="s">
        <v>359</v>
      </c>
      <c r="GA61" s="26" t="s">
        <v>359</v>
      </c>
      <c r="GC61" s="26" t="s">
        <v>359</v>
      </c>
      <c r="GE61" s="33"/>
      <c r="GF61" s="33"/>
      <c r="GG61" s="33">
        <f t="shared" si="4"/>
      </c>
      <c r="GH61" s="16" t="s">
        <v>359</v>
      </c>
      <c r="GI61" s="27" t="s">
        <v>359</v>
      </c>
      <c r="GK61" s="27" t="s">
        <v>359</v>
      </c>
      <c r="GM61" s="27" t="s">
        <v>359</v>
      </c>
      <c r="GO61" s="27" t="s">
        <v>359</v>
      </c>
      <c r="GQ61" s="27" t="s">
        <v>359</v>
      </c>
      <c r="GS61" s="27" t="s">
        <v>359</v>
      </c>
      <c r="GW61" s="33">
        <f t="shared" si="5"/>
      </c>
      <c r="GX61" s="33"/>
      <c r="GY61" s="33"/>
    </row>
    <row r="62" spans="1:207" ht="12.75">
      <c r="A62" s="5">
        <v>323</v>
      </c>
      <c r="B62" s="5" t="s">
        <v>197</v>
      </c>
      <c r="C62" s="1" t="s">
        <v>86</v>
      </c>
      <c r="D62" s="1" t="s">
        <v>87</v>
      </c>
      <c r="E62" s="1" t="s">
        <v>69</v>
      </c>
      <c r="F62" s="1" t="s">
        <v>114</v>
      </c>
      <c r="G62" s="1" t="s">
        <v>74</v>
      </c>
      <c r="H62" s="1" t="s">
        <v>85</v>
      </c>
      <c r="K62" s="1" t="s">
        <v>76</v>
      </c>
      <c r="M62" s="1" t="s">
        <v>82</v>
      </c>
      <c r="O62" s="1" t="s">
        <v>76</v>
      </c>
      <c r="P62" s="1" t="s">
        <v>76</v>
      </c>
      <c r="Q62" s="1" t="s">
        <v>76</v>
      </c>
      <c r="R62" s="1" t="s">
        <v>73</v>
      </c>
      <c r="S62" s="1" t="s">
        <v>76</v>
      </c>
      <c r="T62" s="2">
        <v>34731</v>
      </c>
      <c r="U62" s="1" t="s">
        <v>198</v>
      </c>
      <c r="V62" s="1" t="s">
        <v>193</v>
      </c>
      <c r="AD62" s="1">
        <v>1</v>
      </c>
      <c r="AE62" s="1" t="s">
        <v>170</v>
      </c>
      <c r="AF62" s="1" t="s">
        <v>194</v>
      </c>
      <c r="AG62" s="16">
        <v>0.46040515653775327</v>
      </c>
      <c r="AH62" s="13">
        <v>4.343999999999999</v>
      </c>
      <c r="AI62" s="16">
        <v>0.7722007722007721</v>
      </c>
      <c r="AJ62" s="13">
        <v>2.331</v>
      </c>
      <c r="AK62" s="16">
        <v>0</v>
      </c>
      <c r="AL62" s="13">
        <v>6.325</v>
      </c>
      <c r="BE62" s="16">
        <v>0.29230769230769227</v>
      </c>
      <c r="BF62" s="13">
        <v>4.333333333</v>
      </c>
      <c r="BI62">
        <v>1</v>
      </c>
      <c r="BJ62" t="s">
        <v>170</v>
      </c>
      <c r="BK62" t="s">
        <v>194</v>
      </c>
      <c r="BL62" s="13" t="s">
        <v>359</v>
      </c>
      <c r="BM62" s="18">
        <v>99.9935562</v>
      </c>
      <c r="BN62" s="13" t="s">
        <v>359</v>
      </c>
      <c r="BO62" s="19">
        <v>99.99557917</v>
      </c>
      <c r="BP62" s="13" t="s">
        <v>359</v>
      </c>
      <c r="BQ62" s="19">
        <v>99.98835587</v>
      </c>
      <c r="BR62" s="13" t="s">
        <v>359</v>
      </c>
      <c r="BT62" s="13" t="s">
        <v>359</v>
      </c>
      <c r="BV62" s="13" t="s">
        <v>359</v>
      </c>
      <c r="CD62" s="13" t="s">
        <v>359</v>
      </c>
      <c r="CE62" s="19">
        <v>99.99254401</v>
      </c>
      <c r="CH62" s="1" t="s">
        <v>359</v>
      </c>
      <c r="CI62" s="19">
        <v>99.9935562</v>
      </c>
      <c r="CJ62" s="19" t="s">
        <v>359</v>
      </c>
      <c r="CK62" s="19">
        <v>99.99557917</v>
      </c>
      <c r="CL62" s="19" t="s">
        <v>359</v>
      </c>
      <c r="CM62" s="19">
        <v>99.98835587</v>
      </c>
      <c r="CN62" s="19" t="s">
        <v>359</v>
      </c>
      <c r="CP62" s="19" t="s">
        <v>359</v>
      </c>
      <c r="CR62" s="19" t="s">
        <v>359</v>
      </c>
      <c r="CZ62" s="19" t="s">
        <v>359</v>
      </c>
      <c r="DA62" s="19">
        <v>99.99254401</v>
      </c>
      <c r="DD62" s="12">
        <v>16552.1</v>
      </c>
      <c r="DF62" s="12">
        <v>41481.8</v>
      </c>
      <c r="DI62" s="12">
        <v>58033.9</v>
      </c>
      <c r="DK62" s="14">
        <v>67258.5</v>
      </c>
      <c r="DM62" s="14">
        <v>52524.1</v>
      </c>
      <c r="DO62" s="14">
        <v>54319.2</v>
      </c>
      <c r="EI62" s="14">
        <v>58033.9</v>
      </c>
      <c r="EJ62" s="12"/>
      <c r="EK62" s="12">
        <v>19721.6</v>
      </c>
      <c r="EL62" s="12"/>
      <c r="EM62" s="12">
        <v>14403.8</v>
      </c>
      <c r="EN62" s="12"/>
      <c r="EO62" s="12">
        <v>15530.9</v>
      </c>
      <c r="EP62" s="12" t="s">
        <v>359</v>
      </c>
      <c r="EQ62" s="12" t="s">
        <v>359</v>
      </c>
      <c r="ER62" s="12"/>
      <c r="ES62" s="12" t="s">
        <v>359</v>
      </c>
      <c r="ET62" s="12"/>
      <c r="EU62" s="12" t="s">
        <v>359</v>
      </c>
      <c r="EV62" s="12" t="s">
        <v>359</v>
      </c>
      <c r="EW62" s="12" t="s">
        <v>359</v>
      </c>
      <c r="EX62" s="12" t="s">
        <v>359</v>
      </c>
      <c r="EY62" s="12" t="s">
        <v>359</v>
      </c>
      <c r="EZ62" s="12" t="s">
        <v>359</v>
      </c>
      <c r="FA62" s="12" t="s">
        <v>359</v>
      </c>
      <c r="FB62" s="12" t="s">
        <v>359</v>
      </c>
      <c r="FC62" s="12" t="s">
        <v>359</v>
      </c>
      <c r="FD62" s="12" t="s">
        <v>359</v>
      </c>
      <c r="FE62" s="12" t="s">
        <v>359</v>
      </c>
      <c r="FF62" s="12" t="s">
        <v>359</v>
      </c>
      <c r="FG62" s="12" t="s">
        <v>359</v>
      </c>
      <c r="FI62" s="12">
        <v>16552.1</v>
      </c>
      <c r="FJ62" s="26">
        <v>166.66666666666666</v>
      </c>
      <c r="FM62" s="26">
        <v>166.67</v>
      </c>
      <c r="FN62" s="27">
        <v>211.9212698</v>
      </c>
      <c r="FO62">
        <v>1</v>
      </c>
      <c r="FP62" s="1" t="s">
        <v>170</v>
      </c>
      <c r="FQ62" t="s">
        <v>194</v>
      </c>
      <c r="FR62" s="13">
        <f>AG62</f>
        <v>0.46040515653775327</v>
      </c>
      <c r="FS62" s="26">
        <v>1.2355479193641437</v>
      </c>
      <c r="FT62" s="13">
        <f>AI62</f>
        <v>0.7722007722007721</v>
      </c>
      <c r="FU62" s="26">
        <v>0.6986464791901257</v>
      </c>
      <c r="FV62" s="13"/>
      <c r="FW62" s="26">
        <v>2.067107639241092</v>
      </c>
      <c r="FX62" s="13"/>
      <c r="FY62" s="26" t="s">
        <v>359</v>
      </c>
      <c r="GA62" s="26" t="s">
        <v>359</v>
      </c>
      <c r="GC62" s="26" t="s">
        <v>359</v>
      </c>
      <c r="GE62" s="33"/>
      <c r="GF62" s="33"/>
      <c r="GG62" s="33">
        <f t="shared" si="4"/>
        <v>1.3337673459317871</v>
      </c>
      <c r="GH62" s="16"/>
      <c r="GI62" s="27">
        <v>19.17421272175159</v>
      </c>
      <c r="GK62" s="27">
        <v>15.80351380148063</v>
      </c>
      <c r="GM62" s="27">
        <v>17.75235796270103</v>
      </c>
      <c r="GO62" s="27" t="s">
        <v>359</v>
      </c>
      <c r="GQ62" s="27" t="s">
        <v>359</v>
      </c>
      <c r="GS62" s="27" t="s">
        <v>359</v>
      </c>
      <c r="GW62" s="33">
        <f t="shared" si="5"/>
        <v>17.576694828644417</v>
      </c>
      <c r="GX62" s="33"/>
      <c r="GY62" s="33"/>
    </row>
    <row r="63" spans="1:207" ht="12.75">
      <c r="A63" s="5">
        <v>323</v>
      </c>
      <c r="B63" s="5" t="s">
        <v>191</v>
      </c>
      <c r="C63" s="1" t="s">
        <v>86</v>
      </c>
      <c r="D63" s="1" t="s">
        <v>87</v>
      </c>
      <c r="E63" s="1" t="s">
        <v>69</v>
      </c>
      <c r="F63" s="1" t="s">
        <v>114</v>
      </c>
      <c r="G63" s="1" t="s">
        <v>74</v>
      </c>
      <c r="H63" s="1" t="s">
        <v>85</v>
      </c>
      <c r="K63" s="1" t="s">
        <v>76</v>
      </c>
      <c r="M63" s="1" t="s">
        <v>82</v>
      </c>
      <c r="O63" s="1" t="s">
        <v>76</v>
      </c>
      <c r="P63" s="1" t="s">
        <v>76</v>
      </c>
      <c r="Q63" s="1" t="s">
        <v>76</v>
      </c>
      <c r="R63" s="1" t="s">
        <v>73</v>
      </c>
      <c r="S63" s="1" t="s">
        <v>76</v>
      </c>
      <c r="T63" s="2">
        <v>34731</v>
      </c>
      <c r="U63" s="1" t="s">
        <v>192</v>
      </c>
      <c r="V63" s="1" t="s">
        <v>193</v>
      </c>
      <c r="AD63" s="1">
        <v>1</v>
      </c>
      <c r="AE63" s="1" t="s">
        <v>170</v>
      </c>
      <c r="AF63" s="1" t="s">
        <v>194</v>
      </c>
      <c r="AG63" s="16">
        <v>29.41176470588235</v>
      </c>
      <c r="AH63" s="13">
        <v>3.944</v>
      </c>
      <c r="AI63" s="16">
        <v>0</v>
      </c>
      <c r="AJ63" s="13">
        <v>5.397</v>
      </c>
      <c r="AK63" s="16">
        <v>0</v>
      </c>
      <c r="AL63" s="13">
        <v>2.352</v>
      </c>
      <c r="BE63" s="16">
        <v>9.920465235611047</v>
      </c>
      <c r="BF63" s="13">
        <v>3.8976666669999998</v>
      </c>
      <c r="BI63">
        <v>1</v>
      </c>
      <c r="BJ63" t="s">
        <v>170</v>
      </c>
      <c r="BK63" t="s">
        <v>194</v>
      </c>
      <c r="BL63" s="13" t="s">
        <v>359</v>
      </c>
      <c r="BM63" s="18">
        <v>99.99215981</v>
      </c>
      <c r="BN63" s="13" t="s">
        <v>358</v>
      </c>
      <c r="BO63" s="19">
        <v>99.99005187</v>
      </c>
      <c r="BP63" s="13" t="s">
        <v>358</v>
      </c>
      <c r="BQ63" s="19">
        <v>99.99578749</v>
      </c>
      <c r="BR63" s="13" t="s">
        <v>359</v>
      </c>
      <c r="BT63" s="13" t="s">
        <v>359</v>
      </c>
      <c r="BV63" s="13" t="s">
        <v>359</v>
      </c>
      <c r="CD63" s="13" t="s">
        <v>358</v>
      </c>
      <c r="CE63" s="19">
        <v>99.99263742</v>
      </c>
      <c r="CH63" s="1" t="s">
        <v>359</v>
      </c>
      <c r="CI63" s="19">
        <v>99.99215981</v>
      </c>
      <c r="CJ63" s="19" t="s">
        <v>358</v>
      </c>
      <c r="CK63" s="19">
        <v>99.99005187</v>
      </c>
      <c r="CL63" s="19" t="s">
        <v>358</v>
      </c>
      <c r="CM63" s="19">
        <v>99.99578749</v>
      </c>
      <c r="CN63" s="19" t="s">
        <v>359</v>
      </c>
      <c r="CP63" s="19" t="s">
        <v>359</v>
      </c>
      <c r="CR63" s="19" t="s">
        <v>359</v>
      </c>
      <c r="CZ63" s="19" t="s">
        <v>358</v>
      </c>
      <c r="DA63" s="19">
        <v>99.99263742</v>
      </c>
      <c r="DD63" s="12">
        <v>11831.5</v>
      </c>
      <c r="DF63" s="12">
        <v>36037.7</v>
      </c>
      <c r="DI63" s="12">
        <v>47869.2</v>
      </c>
      <c r="DK63" s="14">
        <v>42907.1</v>
      </c>
      <c r="DL63" s="14">
        <v>0.3</v>
      </c>
      <c r="DM63" s="14">
        <v>51556.3</v>
      </c>
      <c r="DN63" s="14">
        <v>0.3</v>
      </c>
      <c r="DO63" s="14">
        <v>49144.3</v>
      </c>
      <c r="EH63" s="14">
        <v>0.3</v>
      </c>
      <c r="EI63" s="14">
        <v>47869.2</v>
      </c>
      <c r="EJ63" s="12">
        <v>1.3</v>
      </c>
      <c r="EK63" s="12">
        <v>9559.4</v>
      </c>
      <c r="EL63" s="12">
        <v>1.1</v>
      </c>
      <c r="EM63" s="12">
        <v>13474.1</v>
      </c>
      <c r="EN63" s="12">
        <v>1.1</v>
      </c>
      <c r="EO63" s="12">
        <v>12461</v>
      </c>
      <c r="EP63" s="12" t="s">
        <v>359</v>
      </c>
      <c r="EQ63" s="12" t="s">
        <v>359</v>
      </c>
      <c r="ER63" s="12"/>
      <c r="ES63" s="12" t="s">
        <v>359</v>
      </c>
      <c r="ET63" s="12"/>
      <c r="EU63" s="12" t="s">
        <v>359</v>
      </c>
      <c r="EV63" s="12" t="s">
        <v>359</v>
      </c>
      <c r="EW63" s="12" t="s">
        <v>359</v>
      </c>
      <c r="EX63" s="12" t="s">
        <v>359</v>
      </c>
      <c r="EY63" s="12" t="s">
        <v>359</v>
      </c>
      <c r="EZ63" s="12" t="s">
        <v>359</v>
      </c>
      <c r="FA63" s="12" t="s">
        <v>359</v>
      </c>
      <c r="FB63" s="12" t="s">
        <v>359</v>
      </c>
      <c r="FC63" s="12" t="s">
        <v>359</v>
      </c>
      <c r="FD63" s="12" t="s">
        <v>359</v>
      </c>
      <c r="FE63" s="12" t="s">
        <v>359</v>
      </c>
      <c r="FF63" s="12" t="s">
        <v>359</v>
      </c>
      <c r="FG63" s="12" t="s">
        <v>359</v>
      </c>
      <c r="FI63" s="12">
        <v>11831.5</v>
      </c>
      <c r="FJ63" s="26">
        <v>170</v>
      </c>
      <c r="FM63" s="26">
        <v>170</v>
      </c>
      <c r="FN63" s="27">
        <v>230.6371869</v>
      </c>
      <c r="FO63">
        <v>1</v>
      </c>
      <c r="FP63" s="1" t="s">
        <v>170</v>
      </c>
      <c r="FQ63" t="s">
        <v>194</v>
      </c>
      <c r="FR63" s="13">
        <f>AG63</f>
        <v>29.41176470588235</v>
      </c>
      <c r="FS63" s="26">
        <v>0.8773043390827028</v>
      </c>
      <c r="FT63" s="13"/>
      <c r="FU63" s="26">
        <v>1.4401121072999126</v>
      </c>
      <c r="FV63" s="13"/>
      <c r="FW63" s="26">
        <v>0.620253876281654</v>
      </c>
      <c r="FX63" s="13"/>
      <c r="FY63" s="26" t="s">
        <v>359</v>
      </c>
      <c r="GA63" s="26" t="s">
        <v>359</v>
      </c>
      <c r="GC63" s="26" t="s">
        <v>359</v>
      </c>
      <c r="GE63" s="33"/>
      <c r="GF63" s="33"/>
      <c r="GG63" s="33">
        <f t="shared" si="4"/>
        <v>0.9792234408880898</v>
      </c>
      <c r="GH63" s="16">
        <v>1.3</v>
      </c>
      <c r="GI63" s="27">
        <v>11.189835183626254</v>
      </c>
      <c r="GJ63" s="16">
        <v>1.1</v>
      </c>
      <c r="GK63" s="27">
        <v>14.476209169966719</v>
      </c>
      <c r="GL63" s="16">
        <v>1.1</v>
      </c>
      <c r="GM63" s="27">
        <v>14.724092673521083</v>
      </c>
      <c r="GO63" s="27" t="s">
        <v>359</v>
      </c>
      <c r="GQ63" s="27" t="s">
        <v>359</v>
      </c>
      <c r="GS63" s="27" t="s">
        <v>359</v>
      </c>
      <c r="GW63" s="33">
        <f t="shared" si="5"/>
        <v>13.46337900903802</v>
      </c>
      <c r="GX63" s="33"/>
      <c r="GY63" s="33"/>
    </row>
    <row r="64" spans="1:207" ht="12.75">
      <c r="A64" s="5">
        <v>323</v>
      </c>
      <c r="B64" s="5" t="s">
        <v>127</v>
      </c>
      <c r="C64" s="1" t="s">
        <v>86</v>
      </c>
      <c r="D64" s="1" t="s">
        <v>87</v>
      </c>
      <c r="E64" s="1" t="s">
        <v>69</v>
      </c>
      <c r="F64" s="1" t="s">
        <v>114</v>
      </c>
      <c r="G64" s="1" t="s">
        <v>74</v>
      </c>
      <c r="H64" s="1" t="s">
        <v>85</v>
      </c>
      <c r="K64" s="1" t="s">
        <v>76</v>
      </c>
      <c r="M64" s="1" t="s">
        <v>82</v>
      </c>
      <c r="O64" s="1" t="s">
        <v>76</v>
      </c>
      <c r="P64" s="1" t="s">
        <v>76</v>
      </c>
      <c r="Q64" s="1" t="s">
        <v>76</v>
      </c>
      <c r="R64" s="1" t="s">
        <v>73</v>
      </c>
      <c r="S64" s="1" t="s">
        <v>76</v>
      </c>
      <c r="T64" s="2">
        <v>34943</v>
      </c>
      <c r="U64" s="1" t="s">
        <v>128</v>
      </c>
      <c r="V64" s="1" t="s">
        <v>117</v>
      </c>
      <c r="Y64" s="1">
        <v>3</v>
      </c>
      <c r="Z64" s="1">
        <v>3</v>
      </c>
      <c r="AA64" s="1">
        <v>3</v>
      </c>
      <c r="AD64" s="1">
        <v>2</v>
      </c>
      <c r="AE64" s="1" t="s">
        <v>413</v>
      </c>
      <c r="AH64" s="13">
        <v>5.495601975</v>
      </c>
      <c r="AJ64" s="13">
        <v>8.848241471</v>
      </c>
      <c r="AL64" s="13">
        <v>4.778088321</v>
      </c>
      <c r="BF64" s="13">
        <v>6.373977255</v>
      </c>
      <c r="BI64">
        <v>2</v>
      </c>
      <c r="BJ64" t="s">
        <v>413</v>
      </c>
      <c r="BK64"/>
      <c r="BL64" s="13" t="s">
        <v>359</v>
      </c>
      <c r="BM64" s="18">
        <v>99.99577039</v>
      </c>
      <c r="BN64" s="13" t="s">
        <v>359</v>
      </c>
      <c r="BO64" s="19">
        <v>99.99312624</v>
      </c>
      <c r="BP64" s="13" t="s">
        <v>359</v>
      </c>
      <c r="BQ64" s="19">
        <v>99.99624283</v>
      </c>
      <c r="BR64" s="13" t="s">
        <v>359</v>
      </c>
      <c r="BT64" s="13" t="s">
        <v>359</v>
      </c>
      <c r="BV64" s="13" t="s">
        <v>359</v>
      </c>
      <c r="CD64" s="13" t="s">
        <v>359</v>
      </c>
      <c r="CE64" s="19">
        <v>99.99504394</v>
      </c>
      <c r="CH64" s="1" t="s">
        <v>359</v>
      </c>
      <c r="CI64" s="19">
        <v>99.99577039</v>
      </c>
      <c r="CJ64" s="19" t="s">
        <v>359</v>
      </c>
      <c r="CK64" s="19">
        <v>99.99312624</v>
      </c>
      <c r="CL64" s="19" t="s">
        <v>359</v>
      </c>
      <c r="CM64" s="19">
        <v>99.99624283</v>
      </c>
      <c r="CN64" s="19" t="s">
        <v>359</v>
      </c>
      <c r="CP64" s="19" t="s">
        <v>359</v>
      </c>
      <c r="CR64" s="19" t="s">
        <v>359</v>
      </c>
      <c r="CZ64" s="19" t="s">
        <v>359</v>
      </c>
      <c r="DA64" s="19">
        <v>99.99504394</v>
      </c>
      <c r="DD64" s="12">
        <v>26421.9</v>
      </c>
      <c r="DE64" s="12">
        <v>81121.5</v>
      </c>
      <c r="DF64" s="12">
        <v>42132.7</v>
      </c>
      <c r="DI64" s="12">
        <v>128609.7</v>
      </c>
      <c r="DK64" s="14">
        <v>129931.8</v>
      </c>
      <c r="DM64" s="14">
        <v>128725</v>
      </c>
      <c r="DO64" s="14">
        <v>127172.4</v>
      </c>
      <c r="EI64" s="14">
        <v>128609.7</v>
      </c>
      <c r="EJ64" s="12"/>
      <c r="EK64" s="12">
        <v>106996.4</v>
      </c>
      <c r="EL64" s="12"/>
      <c r="EM64" s="12">
        <v>107838.6</v>
      </c>
      <c r="EN64" s="12"/>
      <c r="EO64" s="12">
        <v>107795.2</v>
      </c>
      <c r="EP64" s="12" t="s">
        <v>359</v>
      </c>
      <c r="EQ64" s="12" t="s">
        <v>359</v>
      </c>
      <c r="ER64" s="12"/>
      <c r="ES64" s="12" t="s">
        <v>359</v>
      </c>
      <c r="ET64" s="12"/>
      <c r="EU64" s="12" t="s">
        <v>359</v>
      </c>
      <c r="EV64" s="12" t="s">
        <v>359</v>
      </c>
      <c r="EW64" s="12" t="s">
        <v>359</v>
      </c>
      <c r="EX64" s="12" t="s">
        <v>359</v>
      </c>
      <c r="EY64" s="12" t="s">
        <v>359</v>
      </c>
      <c r="EZ64" s="12" t="s">
        <v>359</v>
      </c>
      <c r="FA64" s="12" t="s">
        <v>359</v>
      </c>
      <c r="FB64" s="12" t="s">
        <v>359</v>
      </c>
      <c r="FC64" s="12" t="s">
        <v>359</v>
      </c>
      <c r="FD64" s="12" t="s">
        <v>359</v>
      </c>
      <c r="FE64" s="12" t="s">
        <v>359</v>
      </c>
      <c r="FF64" s="12" t="s">
        <v>359</v>
      </c>
      <c r="FG64" s="12" t="s">
        <v>359</v>
      </c>
      <c r="FI64" s="12">
        <v>107543.4</v>
      </c>
      <c r="FJ64" s="26">
        <v>200.33333333333334</v>
      </c>
      <c r="FM64" s="26">
        <v>200.33</v>
      </c>
      <c r="FN64" s="27">
        <v>239.5597407</v>
      </c>
      <c r="FO64">
        <v>2</v>
      </c>
      <c r="FP64" s="1" t="s">
        <v>413</v>
      </c>
      <c r="FQ64"/>
      <c r="FR64" s="13"/>
      <c r="FS64" s="26">
        <v>4.713045847378636</v>
      </c>
      <c r="FT64" s="13"/>
      <c r="FU64" s="26">
        <v>7.284216287986318</v>
      </c>
      <c r="FV64" s="13"/>
      <c r="FW64" s="26">
        <v>3.9916512604084704</v>
      </c>
      <c r="FX64" s="13"/>
      <c r="FY64" s="26" t="s">
        <v>359</v>
      </c>
      <c r="GA64" s="26" t="s">
        <v>359</v>
      </c>
      <c r="GC64" s="26" t="s">
        <v>359</v>
      </c>
      <c r="GE64" s="33"/>
      <c r="GF64" s="33"/>
      <c r="GG64" s="33">
        <f t="shared" si="4"/>
        <v>5.329637798591142</v>
      </c>
      <c r="GH64" s="16"/>
      <c r="GI64" s="27">
        <v>111.42979724804933</v>
      </c>
      <c r="GK64" s="27">
        <v>105.97135029417952</v>
      </c>
      <c r="GM64" s="27">
        <v>106.24090100816247</v>
      </c>
      <c r="GO64" s="27" t="s">
        <v>359</v>
      </c>
      <c r="GQ64" s="27" t="s">
        <v>359</v>
      </c>
      <c r="GS64" s="27" t="s">
        <v>359</v>
      </c>
      <c r="GW64" s="33">
        <f t="shared" si="5"/>
        <v>107.88068285013044</v>
      </c>
      <c r="GX64" s="33"/>
      <c r="GY64" s="33"/>
    </row>
    <row r="65" spans="1:207" ht="12.75">
      <c r="A65" s="5">
        <v>323</v>
      </c>
      <c r="B65" s="5" t="s">
        <v>274</v>
      </c>
      <c r="C65" s="1" t="s">
        <v>86</v>
      </c>
      <c r="D65" s="1" t="s">
        <v>87</v>
      </c>
      <c r="E65" s="1" t="s">
        <v>69</v>
      </c>
      <c r="F65" s="1" t="s">
        <v>114</v>
      </c>
      <c r="G65" s="1" t="s">
        <v>74</v>
      </c>
      <c r="H65" s="1" t="s">
        <v>85</v>
      </c>
      <c r="K65" s="1" t="s">
        <v>76</v>
      </c>
      <c r="M65" s="1" t="s">
        <v>82</v>
      </c>
      <c r="O65" s="1" t="s">
        <v>76</v>
      </c>
      <c r="P65" s="1" t="s">
        <v>76</v>
      </c>
      <c r="Q65" s="1" t="s">
        <v>76</v>
      </c>
      <c r="R65" s="1" t="s">
        <v>73</v>
      </c>
      <c r="S65" s="1" t="s">
        <v>76</v>
      </c>
      <c r="T65" s="2">
        <v>33725</v>
      </c>
      <c r="U65" s="1" t="s">
        <v>241</v>
      </c>
      <c r="V65" s="1" t="s">
        <v>117</v>
      </c>
      <c r="Y65" s="1">
        <v>3</v>
      </c>
      <c r="Z65" s="1">
        <v>3</v>
      </c>
      <c r="AA65" s="1">
        <v>3</v>
      </c>
      <c r="AD65" s="1">
        <v>3</v>
      </c>
      <c r="AE65" s="1" t="s">
        <v>413</v>
      </c>
      <c r="AN65" s="13">
        <v>34.38</v>
      </c>
      <c r="AP65" s="13">
        <v>43.61</v>
      </c>
      <c r="AR65" s="13">
        <v>96</v>
      </c>
      <c r="BF65" s="13">
        <v>57.99666667</v>
      </c>
      <c r="BI65">
        <v>3</v>
      </c>
      <c r="BJ65" t="s">
        <v>413</v>
      </c>
      <c r="BK65"/>
      <c r="BL65" s="13" t="s">
        <v>359</v>
      </c>
      <c r="BN65" s="13" t="s">
        <v>359</v>
      </c>
      <c r="BP65" s="13" t="s">
        <v>359</v>
      </c>
      <c r="BR65" s="13" t="s">
        <v>358</v>
      </c>
      <c r="BS65" s="19">
        <v>99.98310615</v>
      </c>
      <c r="BT65" s="13" t="s">
        <v>358</v>
      </c>
      <c r="BU65" s="19">
        <v>99.97039526</v>
      </c>
      <c r="BV65" s="13" t="s">
        <v>358</v>
      </c>
      <c r="BW65" s="19">
        <v>99.96131807</v>
      </c>
      <c r="CD65" s="13" t="s">
        <v>358</v>
      </c>
      <c r="CE65" s="19">
        <v>99.97096551</v>
      </c>
      <c r="CH65" s="1" t="s">
        <v>359</v>
      </c>
      <c r="CJ65" s="19" t="s">
        <v>359</v>
      </c>
      <c r="CL65" s="19" t="s">
        <v>359</v>
      </c>
      <c r="CN65" s="19" t="s">
        <v>358</v>
      </c>
      <c r="CO65" s="19">
        <v>99.98310615</v>
      </c>
      <c r="CP65" s="19" t="s">
        <v>358</v>
      </c>
      <c r="CQ65" s="19">
        <v>99.97039526</v>
      </c>
      <c r="CR65" s="19" t="s">
        <v>358</v>
      </c>
      <c r="CS65" s="19">
        <v>99.96131807</v>
      </c>
      <c r="CZ65" s="19" t="s">
        <v>358</v>
      </c>
      <c r="DA65" s="19">
        <v>99.97096551</v>
      </c>
      <c r="DD65" s="12">
        <v>21417.2</v>
      </c>
      <c r="DE65" s="12">
        <v>168732.8</v>
      </c>
      <c r="DF65" s="12">
        <v>12642.8</v>
      </c>
      <c r="DI65" s="12">
        <v>202792.8</v>
      </c>
      <c r="DP65" s="14">
        <v>1.4</v>
      </c>
      <c r="DQ65" s="14">
        <v>206395.6</v>
      </c>
      <c r="DR65" s="14">
        <v>2.8</v>
      </c>
      <c r="DS65" s="14">
        <v>151550.9</v>
      </c>
      <c r="DT65" s="14">
        <v>0.9</v>
      </c>
      <c r="DU65" s="14">
        <v>250431.8</v>
      </c>
      <c r="EH65" s="14">
        <v>1.5</v>
      </c>
      <c r="EI65" s="14">
        <v>202792.8</v>
      </c>
      <c r="EJ65" s="12" t="s">
        <v>359</v>
      </c>
      <c r="EK65" s="12" t="s">
        <v>359</v>
      </c>
      <c r="EL65" s="12"/>
      <c r="EM65" s="12" t="s">
        <v>359</v>
      </c>
      <c r="EN65" s="12" t="s">
        <v>359</v>
      </c>
      <c r="EO65" s="12" t="s">
        <v>359</v>
      </c>
      <c r="EP65" s="12"/>
      <c r="EQ65" s="12">
        <v>194025.3</v>
      </c>
      <c r="ER65" s="12"/>
      <c r="ES65" s="12">
        <v>138429.1</v>
      </c>
      <c r="ET65" s="12"/>
      <c r="EU65" s="12">
        <v>237995.7</v>
      </c>
      <c r="EV65" s="12" t="s">
        <v>359</v>
      </c>
      <c r="EW65" s="12" t="s">
        <v>359</v>
      </c>
      <c r="EX65" s="12" t="s">
        <v>359</v>
      </c>
      <c r="EY65" s="12" t="s">
        <v>359</v>
      </c>
      <c r="EZ65" s="12" t="s">
        <v>359</v>
      </c>
      <c r="FA65" s="12" t="s">
        <v>359</v>
      </c>
      <c r="FB65" s="12" t="s">
        <v>359</v>
      </c>
      <c r="FC65" s="12" t="s">
        <v>359</v>
      </c>
      <c r="FD65" s="12" t="s">
        <v>359</v>
      </c>
      <c r="FE65" s="12" t="s">
        <v>359</v>
      </c>
      <c r="FF65" s="12" t="s">
        <v>359</v>
      </c>
      <c r="FG65" s="12" t="s">
        <v>359</v>
      </c>
      <c r="FI65" s="12">
        <v>190150</v>
      </c>
      <c r="FJ65" s="26">
        <v>204.015</v>
      </c>
      <c r="FM65" s="26">
        <v>204.02</v>
      </c>
      <c r="FN65" s="27">
        <v>257.045963</v>
      </c>
      <c r="FO65">
        <v>3</v>
      </c>
      <c r="FP65" s="1" t="s">
        <v>413</v>
      </c>
      <c r="FQ65"/>
      <c r="FS65" s="26" t="s">
        <v>359</v>
      </c>
      <c r="FU65" s="26" t="s">
        <v>359</v>
      </c>
      <c r="FW65" s="26" t="s">
        <v>359</v>
      </c>
      <c r="FY65" s="26">
        <v>36.30054775468191</v>
      </c>
      <c r="GA65" s="26">
        <v>40.85110427198258</v>
      </c>
      <c r="GC65" s="26">
        <v>102.0095141444421</v>
      </c>
      <c r="GE65" s="33"/>
      <c r="GF65" s="33"/>
      <c r="GG65" s="33">
        <f t="shared" si="4"/>
        <v>59.72038872370219</v>
      </c>
      <c r="GH65" s="16" t="s">
        <v>359</v>
      </c>
      <c r="GI65" s="27" t="s">
        <v>359</v>
      </c>
      <c r="GK65" s="27" t="s">
        <v>359</v>
      </c>
      <c r="GM65" s="27" t="s">
        <v>359</v>
      </c>
      <c r="GO65" s="27">
        <v>214.87433447483366</v>
      </c>
      <c r="GQ65" s="27">
        <v>137.9883906157852</v>
      </c>
      <c r="GS65" s="27">
        <v>263.71361031999584</v>
      </c>
      <c r="GW65" s="33">
        <f t="shared" si="5"/>
        <v>205.52544513687155</v>
      </c>
      <c r="GX65" s="33"/>
      <c r="GY65" s="33"/>
    </row>
    <row r="66" spans="1:207" ht="12.75">
      <c r="A66" s="5">
        <v>403</v>
      </c>
      <c r="B66" s="5" t="s">
        <v>156</v>
      </c>
      <c r="C66" s="1" t="s">
        <v>101</v>
      </c>
      <c r="D66" s="1" t="s">
        <v>102</v>
      </c>
      <c r="E66" s="1" t="s">
        <v>69</v>
      </c>
      <c r="F66" s="1" t="s">
        <v>114</v>
      </c>
      <c r="G66" s="1" t="s">
        <v>74</v>
      </c>
      <c r="H66" s="1" t="s">
        <v>85</v>
      </c>
      <c r="K66" s="1" t="s">
        <v>76</v>
      </c>
      <c r="M66" s="1" t="s">
        <v>113</v>
      </c>
      <c r="O66" s="1" t="s">
        <v>76</v>
      </c>
      <c r="P66" s="1" t="s">
        <v>76</v>
      </c>
      <c r="Q66" s="1" t="s">
        <v>76</v>
      </c>
      <c r="R66" s="1" t="s">
        <v>73</v>
      </c>
      <c r="S66" s="1" t="s">
        <v>76</v>
      </c>
      <c r="T66" s="2">
        <v>35765</v>
      </c>
      <c r="U66" s="1" t="s">
        <v>157</v>
      </c>
      <c r="V66" s="1" t="s">
        <v>117</v>
      </c>
      <c r="Y66" s="1">
        <v>3</v>
      </c>
      <c r="Z66" s="1">
        <v>3</v>
      </c>
      <c r="AA66" s="1">
        <v>3</v>
      </c>
      <c r="AD66" s="1">
        <v>1</v>
      </c>
      <c r="AE66" s="1" t="s">
        <v>413</v>
      </c>
      <c r="AG66" s="16">
        <v>2.2113050719854477</v>
      </c>
      <c r="AH66" s="13">
        <v>16.734374451</v>
      </c>
      <c r="AI66" s="16">
        <v>2.4922437055090083</v>
      </c>
      <c r="AJ66" s="13">
        <v>14.285180266</v>
      </c>
      <c r="AK66" s="16">
        <v>2.9751351755754913</v>
      </c>
      <c r="AL66" s="13">
        <v>11.043290325000001</v>
      </c>
      <c r="AN66" s="13">
        <v>27.40713043</v>
      </c>
      <c r="BF66" s="13">
        <v>32.62391376</v>
      </c>
      <c r="BI66">
        <v>1</v>
      </c>
      <c r="BJ66" t="s">
        <v>413</v>
      </c>
      <c r="BK66"/>
      <c r="BL66" s="13" t="s">
        <v>359</v>
      </c>
      <c r="BM66" s="18">
        <v>99.98540615</v>
      </c>
      <c r="BN66" s="13" t="s">
        <v>359</v>
      </c>
      <c r="BO66" s="19">
        <v>99.98547891</v>
      </c>
      <c r="BP66" s="13" t="s">
        <v>359</v>
      </c>
      <c r="BQ66" s="19">
        <v>99.98837704</v>
      </c>
      <c r="BR66" s="13" t="s">
        <v>359</v>
      </c>
      <c r="BS66" s="19">
        <v>99.98887685</v>
      </c>
      <c r="BT66" s="13" t="s">
        <v>359</v>
      </c>
      <c r="BV66" s="13" t="s">
        <v>359</v>
      </c>
      <c r="CD66" s="13" t="s">
        <v>359</v>
      </c>
      <c r="CE66" s="19">
        <v>99.98697017</v>
      </c>
      <c r="CH66" s="1" t="s">
        <v>359</v>
      </c>
      <c r="CI66" s="19">
        <v>99.98540615</v>
      </c>
      <c r="CJ66" s="19" t="s">
        <v>359</v>
      </c>
      <c r="CK66" s="19">
        <v>99.98547891</v>
      </c>
      <c r="CL66" s="19" t="s">
        <v>359</v>
      </c>
      <c r="CM66" s="19">
        <v>99.98837704</v>
      </c>
      <c r="CN66" s="19" t="s">
        <v>359</v>
      </c>
      <c r="CO66" s="19">
        <v>99.98887685</v>
      </c>
      <c r="CP66" s="19" t="s">
        <v>359</v>
      </c>
      <c r="CR66" s="19" t="s">
        <v>359</v>
      </c>
      <c r="CZ66" s="19" t="s">
        <v>359</v>
      </c>
      <c r="DA66" s="19">
        <v>99.98697017</v>
      </c>
      <c r="DD66" s="12">
        <v>6314.3</v>
      </c>
      <c r="DE66" s="12">
        <v>239318.5</v>
      </c>
      <c r="DF66" s="12">
        <v>4420.7</v>
      </c>
      <c r="DG66" s="12">
        <v>279.5</v>
      </c>
      <c r="DH66" s="12">
        <v>45.6</v>
      </c>
      <c r="DI66" s="12">
        <v>250378.6</v>
      </c>
      <c r="DK66" s="14">
        <v>269976.8</v>
      </c>
      <c r="DM66" s="14">
        <v>251144</v>
      </c>
      <c r="DO66" s="14">
        <v>234188.8</v>
      </c>
      <c r="DQ66" s="14">
        <v>246397.3</v>
      </c>
      <c r="EI66" s="14">
        <v>250378.6</v>
      </c>
      <c r="EJ66" s="12"/>
      <c r="EK66" s="12">
        <v>263919</v>
      </c>
      <c r="EL66" s="12"/>
      <c r="EM66" s="12">
        <v>246932.3</v>
      </c>
      <c r="EN66" s="12"/>
      <c r="EO66" s="12">
        <v>229878.6</v>
      </c>
      <c r="EP66" s="12"/>
      <c r="EQ66" s="12">
        <v>241973.4</v>
      </c>
      <c r="ER66" s="12"/>
      <c r="ES66" s="12" t="s">
        <v>359</v>
      </c>
      <c r="ET66" s="12"/>
      <c r="EU66" s="12" t="s">
        <v>359</v>
      </c>
      <c r="EV66" s="12" t="s">
        <v>359</v>
      </c>
      <c r="EW66" s="12" t="s">
        <v>359</v>
      </c>
      <c r="EX66" s="12" t="s">
        <v>359</v>
      </c>
      <c r="EY66" s="12" t="s">
        <v>359</v>
      </c>
      <c r="EZ66" s="12" t="s">
        <v>359</v>
      </c>
      <c r="FA66" s="12" t="s">
        <v>359</v>
      </c>
      <c r="FB66" s="12" t="s">
        <v>359</v>
      </c>
      <c r="FC66" s="12" t="s">
        <v>359</v>
      </c>
      <c r="FD66" s="12" t="s">
        <v>359</v>
      </c>
      <c r="FE66" s="12" t="s">
        <v>359</v>
      </c>
      <c r="FF66" s="12" t="s">
        <v>359</v>
      </c>
      <c r="FG66" s="12" t="s">
        <v>359</v>
      </c>
      <c r="FI66" s="12">
        <v>245632.8</v>
      </c>
      <c r="FJ66" s="26">
        <v>233.75</v>
      </c>
      <c r="FK66" s="26">
        <v>55.9</v>
      </c>
      <c r="FL66" s="26">
        <v>26.225</v>
      </c>
      <c r="FM66" s="26">
        <v>317.75</v>
      </c>
      <c r="FN66" s="27">
        <v>315.2060494</v>
      </c>
      <c r="FO66">
        <v>1</v>
      </c>
      <c r="FP66" s="1" t="s">
        <v>413</v>
      </c>
      <c r="FQ66"/>
      <c r="FR66" s="13">
        <f>AG66</f>
        <v>2.2113050719854477</v>
      </c>
      <c r="FS66" s="26">
        <v>42.193644099248374</v>
      </c>
      <c r="FT66" s="13">
        <f>AI66</f>
        <v>2.4922437055090083</v>
      </c>
      <c r="FU66" s="26">
        <v>39.53467131095866</v>
      </c>
      <c r="FV66" s="13">
        <f>AK66</f>
        <v>2.9751351755754913</v>
      </c>
      <c r="FW66" s="26">
        <v>32.723650373848834</v>
      </c>
      <c r="FX66" s="13"/>
      <c r="FY66" s="26">
        <v>29.238640093849618</v>
      </c>
      <c r="GA66" s="26" t="s">
        <v>359</v>
      </c>
      <c r="GC66" s="26" t="s">
        <v>359</v>
      </c>
      <c r="GE66" s="33"/>
      <c r="GF66" s="33"/>
      <c r="GG66" s="33">
        <f t="shared" si="4"/>
        <v>35.92265146947637</v>
      </c>
      <c r="GH66" s="16"/>
      <c r="GI66" s="27">
        <v>289.1193488987256</v>
      </c>
      <c r="GK66" s="27">
        <v>272.2569126074714</v>
      </c>
      <c r="GM66" s="27">
        <v>281.5431729426729</v>
      </c>
      <c r="GO66" s="27">
        <v>262.8629488395061</v>
      </c>
      <c r="GQ66" s="27" t="s">
        <v>359</v>
      </c>
      <c r="GS66" s="27" t="s">
        <v>359</v>
      </c>
      <c r="GW66" s="33">
        <f t="shared" si="5"/>
        <v>276.445595822094</v>
      </c>
      <c r="GX66" s="33"/>
      <c r="GY66" s="33"/>
    </row>
    <row r="67" spans="1:207" ht="12.75">
      <c r="A67" s="5">
        <v>403</v>
      </c>
      <c r="B67" s="5" t="s">
        <v>233</v>
      </c>
      <c r="C67" s="1" t="s">
        <v>101</v>
      </c>
      <c r="D67" s="1" t="s">
        <v>102</v>
      </c>
      <c r="E67" s="1" t="s">
        <v>69</v>
      </c>
      <c r="F67" s="1" t="s">
        <v>114</v>
      </c>
      <c r="G67" s="1" t="s">
        <v>74</v>
      </c>
      <c r="H67" s="1" t="s">
        <v>85</v>
      </c>
      <c r="K67" s="1" t="s">
        <v>76</v>
      </c>
      <c r="M67" s="1" t="s">
        <v>113</v>
      </c>
      <c r="O67" s="1" t="s">
        <v>76</v>
      </c>
      <c r="P67" s="1" t="s">
        <v>76</v>
      </c>
      <c r="Q67" s="1" t="s">
        <v>76</v>
      </c>
      <c r="R67" s="1" t="s">
        <v>73</v>
      </c>
      <c r="S67" s="1" t="s">
        <v>76</v>
      </c>
      <c r="T67" s="2">
        <v>34639</v>
      </c>
      <c r="U67" s="1" t="s">
        <v>234</v>
      </c>
      <c r="V67" s="1" t="s">
        <v>117</v>
      </c>
      <c r="Y67" s="1">
        <v>3</v>
      </c>
      <c r="Z67" s="1">
        <v>3</v>
      </c>
      <c r="AA67" s="1">
        <v>3</v>
      </c>
      <c r="AD67" s="1">
        <v>2</v>
      </c>
      <c r="AE67" s="1" t="s">
        <v>413</v>
      </c>
      <c r="AG67" s="16">
        <v>2.773806112584177</v>
      </c>
      <c r="AH67" s="13">
        <v>13.625249842999999</v>
      </c>
      <c r="AI67" s="16">
        <v>2.2113050719854477</v>
      </c>
      <c r="AJ67" s="13">
        <v>16.734374451</v>
      </c>
      <c r="AK67" s="16">
        <v>2.4922437055090083</v>
      </c>
      <c r="AL67" s="13">
        <v>14.285180266</v>
      </c>
      <c r="AM67" s="16">
        <v>2.9751351755754913</v>
      </c>
      <c r="AN67" s="13">
        <v>11.043290325000001</v>
      </c>
      <c r="BE67" s="16">
        <v>2.572471563191993</v>
      </c>
      <c r="BF67" s="13">
        <v>13.922023721</v>
      </c>
      <c r="BI67">
        <v>2</v>
      </c>
      <c r="BJ67" t="s">
        <v>413</v>
      </c>
      <c r="BK67"/>
      <c r="BL67" s="13" t="s">
        <v>358</v>
      </c>
      <c r="BM67" s="18">
        <v>99.99433987</v>
      </c>
      <c r="BN67" s="13" t="s">
        <v>359</v>
      </c>
      <c r="BO67" s="19">
        <v>99.99379833</v>
      </c>
      <c r="BP67" s="13" t="s">
        <v>358</v>
      </c>
      <c r="BQ67" s="19">
        <v>99.99447666</v>
      </c>
      <c r="BR67" s="13" t="s">
        <v>359</v>
      </c>
      <c r="BS67" s="19">
        <v>99.99411852</v>
      </c>
      <c r="BT67" s="13" t="s">
        <v>359</v>
      </c>
      <c r="BV67" s="13" t="s">
        <v>359</v>
      </c>
      <c r="CD67" s="13" t="s">
        <v>359</v>
      </c>
      <c r="CE67" s="19">
        <v>99.99418375</v>
      </c>
      <c r="CH67" s="1" t="s">
        <v>358</v>
      </c>
      <c r="CI67" s="19">
        <v>99.99433987</v>
      </c>
      <c r="CJ67" s="19" t="s">
        <v>359</v>
      </c>
      <c r="CK67" s="19">
        <v>99.99379833</v>
      </c>
      <c r="CL67" s="19" t="s">
        <v>358</v>
      </c>
      <c r="CM67" s="19">
        <v>99.99447666</v>
      </c>
      <c r="CN67" s="19" t="s">
        <v>359</v>
      </c>
      <c r="CO67" s="19">
        <v>99.99411852</v>
      </c>
      <c r="CP67" s="19" t="s">
        <v>359</v>
      </c>
      <c r="CR67" s="19" t="s">
        <v>359</v>
      </c>
      <c r="CZ67" s="19" t="s">
        <v>359</v>
      </c>
      <c r="DA67" s="19">
        <v>99.99418375</v>
      </c>
      <c r="DD67" s="12">
        <v>24203.4</v>
      </c>
      <c r="DE67" s="12">
        <v>235162.2</v>
      </c>
      <c r="DF67" s="12">
        <v>3293.8</v>
      </c>
      <c r="DG67" s="12">
        <v>908.1</v>
      </c>
      <c r="DI67" s="12">
        <v>239364.1</v>
      </c>
      <c r="DJ67" s="14">
        <v>0.1</v>
      </c>
      <c r="DK67" s="14">
        <v>240964.4</v>
      </c>
      <c r="DM67" s="14">
        <v>269836.4</v>
      </c>
      <c r="DN67" s="14">
        <v>0.1</v>
      </c>
      <c r="DO67" s="14">
        <v>258891.7</v>
      </c>
      <c r="DQ67" s="14">
        <v>187763.7</v>
      </c>
      <c r="EI67" s="14">
        <v>239364.1</v>
      </c>
      <c r="EJ67" s="12"/>
      <c r="EK67" s="12">
        <v>253062.3</v>
      </c>
      <c r="EL67" s="12"/>
      <c r="EM67" s="12">
        <v>296084.2</v>
      </c>
      <c r="EN67" s="12"/>
      <c r="EO67" s="12">
        <v>284529.1</v>
      </c>
      <c r="EP67" s="12"/>
      <c r="EQ67" s="12">
        <v>203786.8</v>
      </c>
      <c r="ER67" s="12"/>
      <c r="ES67" s="12" t="s">
        <v>359</v>
      </c>
      <c r="ET67" s="12"/>
      <c r="EU67" s="12" t="s">
        <v>359</v>
      </c>
      <c r="EV67" s="12" t="s">
        <v>359</v>
      </c>
      <c r="EW67" s="12" t="s">
        <v>359</v>
      </c>
      <c r="EX67" s="12" t="s">
        <v>359</v>
      </c>
      <c r="EY67" s="12" t="s">
        <v>359</v>
      </c>
      <c r="EZ67" s="12" t="s">
        <v>359</v>
      </c>
      <c r="FA67" s="12" t="s">
        <v>359</v>
      </c>
      <c r="FB67" s="12" t="s">
        <v>359</v>
      </c>
      <c r="FC67" s="12" t="s">
        <v>359</v>
      </c>
      <c r="FD67" s="12" t="s">
        <v>359</v>
      </c>
      <c r="FE67" s="12" t="s">
        <v>359</v>
      </c>
      <c r="FF67" s="12" t="s">
        <v>359</v>
      </c>
      <c r="FG67" s="12" t="s">
        <v>359</v>
      </c>
      <c r="FI67" s="12">
        <v>259365.6</v>
      </c>
      <c r="FJ67" s="26">
        <v>406.88415999999995</v>
      </c>
      <c r="FK67" s="26">
        <v>58.1714173325</v>
      </c>
      <c r="FM67" s="26">
        <v>465.06</v>
      </c>
      <c r="FN67" s="27">
        <v>323.8630591</v>
      </c>
      <c r="FO67">
        <v>2</v>
      </c>
      <c r="FP67" s="1" t="s">
        <v>413</v>
      </c>
      <c r="FQ67"/>
      <c r="FR67" s="13">
        <f>AG67</f>
        <v>2.773806112584177</v>
      </c>
      <c r="FS67" s="26">
        <v>8.325564531479964</v>
      </c>
      <c r="FT67" s="13">
        <f>AI67</f>
        <v>2.2113050719854477</v>
      </c>
      <c r="FU67" s="26">
        <v>11.840737328280204</v>
      </c>
      <c r="FV67" s="13">
        <f>AK67</f>
        <v>2.4922437055090083</v>
      </c>
      <c r="FW67" s="26">
        <v>10.709598798603237</v>
      </c>
      <c r="FX67" s="13">
        <f>AM67</f>
        <v>2.9751351755754913</v>
      </c>
      <c r="FY67" s="26">
        <v>9.330321250657693</v>
      </c>
      <c r="GA67" s="26" t="s">
        <v>359</v>
      </c>
      <c r="GC67" s="26" t="s">
        <v>359</v>
      </c>
      <c r="GE67" s="33"/>
      <c r="GF67" s="33"/>
      <c r="GG67" s="33">
        <f t="shared" si="4"/>
        <v>10.051555477255274</v>
      </c>
      <c r="GH67" s="16"/>
      <c r="GI67" s="27">
        <v>147.09140128383416</v>
      </c>
      <c r="GK67" s="27">
        <v>190.9282068908563</v>
      </c>
      <c r="GM67" s="27">
        <v>193.8971491635562</v>
      </c>
      <c r="GO67" s="27">
        <v>158.63900328928702</v>
      </c>
      <c r="GQ67" s="27" t="s">
        <v>359</v>
      </c>
      <c r="GS67" s="27" t="s">
        <v>359</v>
      </c>
      <c r="GW67" s="33">
        <f t="shared" si="5"/>
        <v>172.63894015688345</v>
      </c>
      <c r="GX67" s="33"/>
      <c r="GY67" s="33"/>
    </row>
    <row r="68" spans="1:207" ht="12.75">
      <c r="A68" s="5">
        <v>403</v>
      </c>
      <c r="B68" s="5" t="s">
        <v>259</v>
      </c>
      <c r="C68" s="1" t="s">
        <v>101</v>
      </c>
      <c r="D68" s="1" t="s">
        <v>102</v>
      </c>
      <c r="E68" s="1" t="s">
        <v>69</v>
      </c>
      <c r="F68" s="1" t="s">
        <v>114</v>
      </c>
      <c r="G68" s="1" t="s">
        <v>74</v>
      </c>
      <c r="H68" s="1" t="s">
        <v>85</v>
      </c>
      <c r="K68" s="1" t="s">
        <v>76</v>
      </c>
      <c r="M68" s="1" t="s">
        <v>113</v>
      </c>
      <c r="O68" s="1" t="s">
        <v>76</v>
      </c>
      <c r="P68" s="1" t="s">
        <v>76</v>
      </c>
      <c r="Q68" s="1" t="s">
        <v>76</v>
      </c>
      <c r="R68" s="1" t="s">
        <v>73</v>
      </c>
      <c r="S68" s="1" t="s">
        <v>76</v>
      </c>
      <c r="T68" s="2">
        <v>33725</v>
      </c>
      <c r="U68" s="1" t="s">
        <v>247</v>
      </c>
      <c r="V68" s="1" t="s">
        <v>117</v>
      </c>
      <c r="Y68" s="1">
        <v>3</v>
      </c>
      <c r="Z68" s="1">
        <v>3</v>
      </c>
      <c r="AA68" s="1">
        <v>3</v>
      </c>
      <c r="AD68" s="1">
        <v>3</v>
      </c>
      <c r="AE68" s="1" t="s">
        <v>413</v>
      </c>
      <c r="AG68" s="16">
        <v>100</v>
      </c>
      <c r="AH68" s="13">
        <v>26.22416962</v>
      </c>
      <c r="AI68" s="16">
        <v>100</v>
      </c>
      <c r="AJ68" s="13">
        <v>27.38282359</v>
      </c>
      <c r="AK68" s="16">
        <v>100</v>
      </c>
      <c r="AL68" s="13">
        <v>27.40519152</v>
      </c>
      <c r="AM68" s="16">
        <v>100</v>
      </c>
      <c r="AN68" s="13">
        <v>32.10628941</v>
      </c>
      <c r="BE68" s="16">
        <v>100</v>
      </c>
      <c r="BF68" s="13">
        <v>28.27961853</v>
      </c>
      <c r="BI68">
        <v>3</v>
      </c>
      <c r="BJ68" t="s">
        <v>413</v>
      </c>
      <c r="BK68"/>
      <c r="BL68" s="13" t="s">
        <v>358</v>
      </c>
      <c r="BM68" s="18">
        <v>99.98066775</v>
      </c>
      <c r="BN68" s="13" t="s">
        <v>358</v>
      </c>
      <c r="BO68" s="19">
        <v>99.98215247</v>
      </c>
      <c r="BP68" s="13" t="s">
        <v>358</v>
      </c>
      <c r="BQ68" s="19">
        <v>99.98313019</v>
      </c>
      <c r="BR68" s="13" t="s">
        <v>358</v>
      </c>
      <c r="BS68" s="19">
        <v>99.98151268</v>
      </c>
      <c r="BT68" s="13" t="s">
        <v>359</v>
      </c>
      <c r="BV68" s="13" t="s">
        <v>359</v>
      </c>
      <c r="CD68" s="13" t="s">
        <v>358</v>
      </c>
      <c r="CE68" s="19">
        <v>99.98190588</v>
      </c>
      <c r="CH68" s="1" t="s">
        <v>358</v>
      </c>
      <c r="CI68" s="19">
        <v>99.98066775</v>
      </c>
      <c r="CJ68" s="19" t="s">
        <v>358</v>
      </c>
      <c r="CK68" s="19">
        <v>99.98215247</v>
      </c>
      <c r="CL68" s="19" t="s">
        <v>358</v>
      </c>
      <c r="CM68" s="19">
        <v>99.98313019</v>
      </c>
      <c r="CN68" s="19" t="s">
        <v>358</v>
      </c>
      <c r="CO68" s="19">
        <v>99.98151268</v>
      </c>
      <c r="CP68" s="19" t="s">
        <v>359</v>
      </c>
      <c r="CR68" s="19" t="s">
        <v>359</v>
      </c>
      <c r="CZ68" s="19" t="s">
        <v>358</v>
      </c>
      <c r="DA68" s="19">
        <v>99.98190588</v>
      </c>
      <c r="DE68" s="12">
        <v>152895.9</v>
      </c>
      <c r="DF68" s="12">
        <v>2930.3</v>
      </c>
      <c r="DG68" s="12">
        <v>1725.9</v>
      </c>
      <c r="DI68" s="12">
        <v>157552.2</v>
      </c>
      <c r="DJ68" s="14">
        <v>0.9</v>
      </c>
      <c r="DK68" s="14">
        <v>136881.8</v>
      </c>
      <c r="DL68" s="14">
        <v>0.8</v>
      </c>
      <c r="DM68" s="14">
        <v>154663.7</v>
      </c>
      <c r="DN68" s="14">
        <v>0.7</v>
      </c>
      <c r="DO68" s="14">
        <v>163596.3</v>
      </c>
      <c r="DP68" s="14">
        <v>0.8</v>
      </c>
      <c r="DQ68" s="14">
        <v>175067.1</v>
      </c>
      <c r="EH68" s="14">
        <v>0.8</v>
      </c>
      <c r="EI68" s="14">
        <v>157552.2</v>
      </c>
      <c r="EJ68" s="12"/>
      <c r="EK68" s="12">
        <v>132212.5</v>
      </c>
      <c r="EL68" s="12"/>
      <c r="EM68" s="12">
        <v>150181.4</v>
      </c>
      <c r="EN68" s="12"/>
      <c r="EO68" s="12">
        <v>159114.8</v>
      </c>
      <c r="EP68" s="12"/>
      <c r="EQ68" s="12">
        <v>170075.1</v>
      </c>
      <c r="ER68" s="12"/>
      <c r="ES68" s="12" t="s">
        <v>359</v>
      </c>
      <c r="ET68" s="12"/>
      <c r="EU68" s="12" t="s">
        <v>359</v>
      </c>
      <c r="EV68" s="12" t="s">
        <v>359</v>
      </c>
      <c r="EW68" s="12" t="s">
        <v>359</v>
      </c>
      <c r="EX68" s="12" t="s">
        <v>359</v>
      </c>
      <c r="EY68" s="12" t="s">
        <v>359</v>
      </c>
      <c r="EZ68" s="12" t="s">
        <v>359</v>
      </c>
      <c r="FA68" s="12" t="s">
        <v>359</v>
      </c>
      <c r="FB68" s="12" t="s">
        <v>359</v>
      </c>
      <c r="FC68" s="12" t="s">
        <v>359</v>
      </c>
      <c r="FD68" s="12" t="s">
        <v>359</v>
      </c>
      <c r="FE68" s="12" t="s">
        <v>359</v>
      </c>
      <c r="FF68" s="12" t="s">
        <v>359</v>
      </c>
      <c r="FG68" s="12" t="s">
        <v>359</v>
      </c>
      <c r="FI68" s="12">
        <v>152895.9</v>
      </c>
      <c r="FJ68" s="26">
        <v>222.25</v>
      </c>
      <c r="FK68" s="26">
        <v>106.85</v>
      </c>
      <c r="FM68" s="26">
        <v>329.1</v>
      </c>
      <c r="FN68" s="27">
        <v>303.0101954</v>
      </c>
      <c r="FO68">
        <v>3</v>
      </c>
      <c r="FP68" s="1" t="s">
        <v>413</v>
      </c>
      <c r="FQ68"/>
      <c r="FR68" s="12">
        <f>AG68</f>
        <v>100</v>
      </c>
      <c r="FS68" s="26">
        <v>38.15544343302801</v>
      </c>
      <c r="FT68" s="12">
        <f>AI68</f>
        <v>100</v>
      </c>
      <c r="FU68" s="26">
        <v>35.29377608597292</v>
      </c>
      <c r="FV68" s="12">
        <f>AK68</f>
        <v>100</v>
      </c>
      <c r="FW68" s="26">
        <v>33.12731678565632</v>
      </c>
      <c r="FX68" s="12">
        <f>AM68</f>
        <v>100</v>
      </c>
      <c r="FY68" s="26">
        <v>35.672986280130296</v>
      </c>
      <c r="GA68" s="26" t="s">
        <v>359</v>
      </c>
      <c r="GC68" s="26" t="s">
        <v>359</v>
      </c>
      <c r="GE68" s="33"/>
      <c r="GF68" s="33"/>
      <c r="GG68" s="33">
        <f t="shared" si="4"/>
        <v>35.562380646196885</v>
      </c>
      <c r="GH68" s="16"/>
      <c r="GI68" s="27">
        <v>197.36680124154225</v>
      </c>
      <c r="GK68" s="27">
        <v>197.75159972263992</v>
      </c>
      <c r="GM68" s="27">
        <v>196.37042021013087</v>
      </c>
      <c r="GO68" s="27">
        <v>192.95920814980016</v>
      </c>
      <c r="GQ68" s="27" t="s">
        <v>359</v>
      </c>
      <c r="GS68" s="27" t="s">
        <v>359</v>
      </c>
      <c r="GW68" s="33">
        <f t="shared" si="5"/>
        <v>196.11200733102828</v>
      </c>
      <c r="GX68" s="33"/>
      <c r="GY68" s="33"/>
    </row>
    <row r="69" spans="1:207" ht="12.75">
      <c r="A69" s="5">
        <v>404</v>
      </c>
      <c r="B69" s="5" t="s">
        <v>141</v>
      </c>
      <c r="C69" s="1" t="s">
        <v>101</v>
      </c>
      <c r="D69" s="1" t="s">
        <v>102</v>
      </c>
      <c r="E69" s="1" t="s">
        <v>69</v>
      </c>
      <c r="F69" s="1" t="s">
        <v>114</v>
      </c>
      <c r="G69" s="1" t="s">
        <v>74</v>
      </c>
      <c r="H69" s="1" t="s">
        <v>85</v>
      </c>
      <c r="K69" s="1" t="s">
        <v>76</v>
      </c>
      <c r="M69" s="1" t="s">
        <v>103</v>
      </c>
      <c r="O69" s="1" t="s">
        <v>76</v>
      </c>
      <c r="P69" s="1" t="s">
        <v>76</v>
      </c>
      <c r="Q69" s="1" t="s">
        <v>76</v>
      </c>
      <c r="R69" s="1" t="s">
        <v>73</v>
      </c>
      <c r="S69" s="1" t="s">
        <v>76</v>
      </c>
      <c r="T69" s="2">
        <v>35796</v>
      </c>
      <c r="U69" s="1" t="s">
        <v>142</v>
      </c>
      <c r="V69" s="1" t="s">
        <v>117</v>
      </c>
      <c r="Y69" s="1">
        <v>3</v>
      </c>
      <c r="Z69" s="1">
        <v>3</v>
      </c>
      <c r="AA69" s="1">
        <v>3</v>
      </c>
      <c r="AD69" s="1">
        <v>1</v>
      </c>
      <c r="AE69" s="1" t="s">
        <v>413</v>
      </c>
      <c r="AH69" s="13">
        <v>13.01829268</v>
      </c>
      <c r="AJ69" s="13">
        <v>15.21276596</v>
      </c>
      <c r="AL69" s="13">
        <v>11.48231753</v>
      </c>
      <c r="AN69" s="13">
        <v>9.06626506</v>
      </c>
      <c r="BF69" s="13">
        <v>12.19491031</v>
      </c>
      <c r="BI69">
        <v>1</v>
      </c>
      <c r="BJ69" t="s">
        <v>413</v>
      </c>
      <c r="BK69"/>
      <c r="BL69" s="13" t="s">
        <v>359</v>
      </c>
      <c r="BM69" s="18">
        <v>99.99245271</v>
      </c>
      <c r="BN69" s="13" t="s">
        <v>359</v>
      </c>
      <c r="BO69" s="19">
        <v>99.99139097</v>
      </c>
      <c r="BP69" s="13" t="s">
        <v>359</v>
      </c>
      <c r="BQ69" s="19">
        <v>99.99370459</v>
      </c>
      <c r="BR69" s="13" t="s">
        <v>359</v>
      </c>
      <c r="BS69" s="19">
        <v>99.99538</v>
      </c>
      <c r="BT69" s="13" t="s">
        <v>359</v>
      </c>
      <c r="BV69" s="13" t="s">
        <v>359</v>
      </c>
      <c r="CD69" s="13" t="s">
        <v>359</v>
      </c>
      <c r="CE69" s="19">
        <v>99.99330908</v>
      </c>
      <c r="CH69" s="1" t="s">
        <v>359</v>
      </c>
      <c r="CI69" s="19">
        <v>99.99245271</v>
      </c>
      <c r="CJ69" s="19" t="s">
        <v>359</v>
      </c>
      <c r="CK69" s="19">
        <v>99.99139097</v>
      </c>
      <c r="CL69" s="19" t="s">
        <v>359</v>
      </c>
      <c r="CM69" s="19">
        <v>99.99370459</v>
      </c>
      <c r="CN69" s="19" t="s">
        <v>359</v>
      </c>
      <c r="CO69" s="97">
        <v>99.99538</v>
      </c>
      <c r="CP69" s="19" t="s">
        <v>359</v>
      </c>
      <c r="CR69" s="19" t="s">
        <v>359</v>
      </c>
      <c r="CZ69" s="19" t="s">
        <v>359</v>
      </c>
      <c r="DA69" s="19">
        <v>99.99330908</v>
      </c>
      <c r="DD69" s="12">
        <v>242</v>
      </c>
      <c r="DE69" s="12">
        <v>177662.3</v>
      </c>
      <c r="DF69" s="12">
        <v>3174</v>
      </c>
      <c r="DG69" s="12">
        <v>1132.4</v>
      </c>
      <c r="DH69" s="12">
        <v>50</v>
      </c>
      <c r="DI69" s="12">
        <v>182260.7</v>
      </c>
      <c r="DK69" s="14">
        <v>172489.6</v>
      </c>
      <c r="DM69" s="14">
        <v>176707</v>
      </c>
      <c r="DO69" s="14">
        <v>182392</v>
      </c>
      <c r="DQ69" s="14">
        <v>197555</v>
      </c>
      <c r="EI69" s="14">
        <v>182260.7</v>
      </c>
      <c r="EJ69" s="12"/>
      <c r="EK69" s="12">
        <v>169690.7</v>
      </c>
      <c r="EL69" s="12"/>
      <c r="EM69" s="12">
        <v>170913.5</v>
      </c>
      <c r="EN69" s="12"/>
      <c r="EO69" s="12">
        <v>177992.3</v>
      </c>
      <c r="EP69" s="12"/>
      <c r="EQ69" s="12">
        <v>193139.3</v>
      </c>
      <c r="ER69" s="12"/>
      <c r="ES69" s="12" t="s">
        <v>359</v>
      </c>
      <c r="ET69" s="12"/>
      <c r="EU69" s="12" t="s">
        <v>359</v>
      </c>
      <c r="EV69" s="12" t="s">
        <v>359</v>
      </c>
      <c r="EW69" s="12" t="s">
        <v>359</v>
      </c>
      <c r="EX69" s="12" t="s">
        <v>359</v>
      </c>
      <c r="EY69" s="12" t="s">
        <v>359</v>
      </c>
      <c r="EZ69" s="12" t="s">
        <v>359</v>
      </c>
      <c r="FA69" s="12" t="s">
        <v>359</v>
      </c>
      <c r="FB69" s="12" t="s">
        <v>359</v>
      </c>
      <c r="FC69" s="12" t="s">
        <v>359</v>
      </c>
      <c r="FD69" s="12" t="s">
        <v>359</v>
      </c>
      <c r="FE69" s="12" t="s">
        <v>359</v>
      </c>
      <c r="FF69" s="12" t="s">
        <v>359</v>
      </c>
      <c r="FG69" s="12" t="s">
        <v>359</v>
      </c>
      <c r="FI69" s="12">
        <v>177904.3</v>
      </c>
      <c r="FJ69" s="26">
        <v>248.25</v>
      </c>
      <c r="FK69" s="26">
        <v>97.425</v>
      </c>
      <c r="FL69" s="26">
        <v>41.15</v>
      </c>
      <c r="FM69" s="26">
        <v>384.39</v>
      </c>
      <c r="FN69" s="27">
        <v>450.0702312</v>
      </c>
      <c r="FO69">
        <v>1</v>
      </c>
      <c r="FP69" s="1" t="s">
        <v>413</v>
      </c>
      <c r="FQ69"/>
      <c r="FR69" s="13"/>
      <c r="FS69" s="26">
        <v>18.522490805225885</v>
      </c>
      <c r="FT69" s="13"/>
      <c r="FU69" s="26">
        <v>22.303203666548384</v>
      </c>
      <c r="FV69" s="13"/>
      <c r="FW69" s="26">
        <v>17.068582618483262</v>
      </c>
      <c r="FX69" s="12"/>
      <c r="FY69" s="26">
        <v>14.19</v>
      </c>
      <c r="GA69" s="26" t="s">
        <v>359</v>
      </c>
      <c r="GC69" s="26" t="s">
        <v>359</v>
      </c>
      <c r="GE69" s="33"/>
      <c r="GF69" s="33"/>
      <c r="GG69" s="33">
        <f t="shared" si="4"/>
        <v>18.021069272564382</v>
      </c>
      <c r="GH69" s="16"/>
      <c r="GI69" s="27">
        <v>245.4190948699916</v>
      </c>
      <c r="GK69" s="27">
        <v>259.067556583521</v>
      </c>
      <c r="GM69" s="27">
        <v>271.1274185234051</v>
      </c>
      <c r="GO69" s="27">
        <v>307.2162990379342</v>
      </c>
      <c r="GQ69" s="27" t="s">
        <v>359</v>
      </c>
      <c r="GS69" s="27" t="s">
        <v>359</v>
      </c>
      <c r="GW69" s="33">
        <f t="shared" si="5"/>
        <v>270.707592253713</v>
      </c>
      <c r="GX69" s="33"/>
      <c r="GY69" s="33"/>
    </row>
    <row r="70" spans="1:207" ht="12.75">
      <c r="A70" s="5">
        <v>404</v>
      </c>
      <c r="B70" s="5" t="s">
        <v>204</v>
      </c>
      <c r="C70" s="1" t="s">
        <v>101</v>
      </c>
      <c r="D70" s="1" t="s">
        <v>102</v>
      </c>
      <c r="E70" s="1" t="s">
        <v>69</v>
      </c>
      <c r="F70" s="1" t="s">
        <v>114</v>
      </c>
      <c r="G70" s="1" t="s">
        <v>74</v>
      </c>
      <c r="H70" s="1" t="s">
        <v>85</v>
      </c>
      <c r="K70" s="1" t="s">
        <v>76</v>
      </c>
      <c r="M70" s="1" t="s">
        <v>103</v>
      </c>
      <c r="O70" s="1" t="s">
        <v>76</v>
      </c>
      <c r="P70" s="1" t="s">
        <v>76</v>
      </c>
      <c r="Q70" s="1" t="s">
        <v>76</v>
      </c>
      <c r="R70" s="1" t="s">
        <v>73</v>
      </c>
      <c r="S70" s="1" t="s">
        <v>76</v>
      </c>
      <c r="T70" s="2">
        <v>34716</v>
      </c>
      <c r="U70" s="1" t="s">
        <v>205</v>
      </c>
      <c r="V70" s="1" t="s">
        <v>117</v>
      </c>
      <c r="Y70" s="1">
        <v>3</v>
      </c>
      <c r="Z70" s="1">
        <v>3</v>
      </c>
      <c r="AA70" s="1">
        <v>3</v>
      </c>
      <c r="AD70" s="1">
        <v>2</v>
      </c>
      <c r="AE70" s="1" t="s">
        <v>413</v>
      </c>
      <c r="AH70" s="13">
        <v>5.763976458</v>
      </c>
      <c r="AJ70" s="13">
        <v>4.323643309</v>
      </c>
      <c r="AL70" s="13">
        <v>4.841887431</v>
      </c>
      <c r="AN70" s="13">
        <v>6.056894373</v>
      </c>
      <c r="BF70" s="13">
        <v>5.246600393</v>
      </c>
      <c r="BI70">
        <v>2</v>
      </c>
      <c r="BJ70" t="s">
        <v>413</v>
      </c>
      <c r="BK70"/>
      <c r="BL70" s="13" t="s">
        <v>358</v>
      </c>
      <c r="BM70" s="18">
        <v>99.99661063</v>
      </c>
      <c r="BN70" s="13" t="s">
        <v>358</v>
      </c>
      <c r="BO70" s="19">
        <v>99.99735307</v>
      </c>
      <c r="BP70" s="13" t="s">
        <v>358</v>
      </c>
      <c r="BQ70" s="19">
        <v>99.99717224</v>
      </c>
      <c r="BR70" s="13" t="s">
        <v>359</v>
      </c>
      <c r="BS70" s="19">
        <v>99.99744802</v>
      </c>
      <c r="BT70" s="13" t="s">
        <v>359</v>
      </c>
      <c r="BV70" s="13" t="s">
        <v>359</v>
      </c>
      <c r="CD70" s="13" t="s">
        <v>358</v>
      </c>
      <c r="CE70" s="19">
        <v>99.99717064</v>
      </c>
      <c r="CH70" s="1" t="s">
        <v>358</v>
      </c>
      <c r="CI70" s="19">
        <v>99.99661063</v>
      </c>
      <c r="CJ70" s="19" t="s">
        <v>358</v>
      </c>
      <c r="CK70" s="19">
        <v>99.99735307</v>
      </c>
      <c r="CL70" s="19" t="s">
        <v>358</v>
      </c>
      <c r="CM70" s="19">
        <v>99.99717224</v>
      </c>
      <c r="CN70" s="19" t="s">
        <v>359</v>
      </c>
      <c r="CO70" s="19">
        <v>99.99744802</v>
      </c>
      <c r="CP70" s="19" t="s">
        <v>359</v>
      </c>
      <c r="CR70" s="19" t="s">
        <v>359</v>
      </c>
      <c r="CZ70" s="19" t="s">
        <v>358</v>
      </c>
      <c r="DA70" s="19">
        <v>99.99717064</v>
      </c>
      <c r="DD70" s="12">
        <v>34394.9</v>
      </c>
      <c r="DE70" s="12">
        <v>146559.9</v>
      </c>
      <c r="DF70" s="12">
        <v>3438.2</v>
      </c>
      <c r="DG70" s="12">
        <v>1226.8</v>
      </c>
      <c r="DI70" s="12">
        <v>185619.8</v>
      </c>
      <c r="DJ70" s="14">
        <v>0.1</v>
      </c>
      <c r="DK70" s="14">
        <v>170230.7</v>
      </c>
      <c r="DL70" s="14">
        <v>0.1</v>
      </c>
      <c r="DM70" s="14">
        <v>163509.2</v>
      </c>
      <c r="DN70" s="14">
        <v>0.1</v>
      </c>
      <c r="DO70" s="14">
        <v>171398.4</v>
      </c>
      <c r="DP70" s="14">
        <v>0</v>
      </c>
      <c r="DQ70" s="14">
        <v>237341</v>
      </c>
      <c r="EH70" s="14">
        <v>0.1</v>
      </c>
      <c r="EI70" s="14">
        <v>185619.8</v>
      </c>
      <c r="EJ70" s="12"/>
      <c r="EK70" s="12">
        <v>165791.9</v>
      </c>
      <c r="EL70" s="12"/>
      <c r="EM70" s="12">
        <v>158803.8</v>
      </c>
      <c r="EN70" s="12"/>
      <c r="EO70" s="12">
        <v>166652</v>
      </c>
      <c r="EP70" s="12"/>
      <c r="EQ70" s="12">
        <v>232571.3</v>
      </c>
      <c r="ER70" s="12"/>
      <c r="ES70" s="12" t="s">
        <v>359</v>
      </c>
      <c r="ET70" s="12"/>
      <c r="EU70" s="12" t="s">
        <v>359</v>
      </c>
      <c r="EV70" s="12" t="s">
        <v>359</v>
      </c>
      <c r="EW70" s="12" t="s">
        <v>359</v>
      </c>
      <c r="EX70" s="12" t="s">
        <v>359</v>
      </c>
      <c r="EY70" s="12" t="s">
        <v>359</v>
      </c>
      <c r="EZ70" s="12" t="s">
        <v>359</v>
      </c>
      <c r="FA70" s="12" t="s">
        <v>359</v>
      </c>
      <c r="FB70" s="12" t="s">
        <v>359</v>
      </c>
      <c r="FC70" s="12" t="s">
        <v>359</v>
      </c>
      <c r="FD70" s="12" t="s">
        <v>359</v>
      </c>
      <c r="FE70" s="12" t="s">
        <v>359</v>
      </c>
      <c r="FF70" s="12" t="s">
        <v>359</v>
      </c>
      <c r="FG70" s="12" t="s">
        <v>359</v>
      </c>
      <c r="FI70" s="12">
        <v>180954.8</v>
      </c>
      <c r="FJ70" s="26">
        <v>280</v>
      </c>
      <c r="FK70" s="26">
        <v>125.95531</v>
      </c>
      <c r="FM70" s="26">
        <v>401.96</v>
      </c>
      <c r="FN70" s="27">
        <v>464.2296667</v>
      </c>
      <c r="FO70">
        <v>2</v>
      </c>
      <c r="FP70" s="1" t="s">
        <v>413</v>
      </c>
      <c r="FQ70"/>
      <c r="FR70" s="13"/>
      <c r="FS70" s="26">
        <v>9.164579876604634</v>
      </c>
      <c r="FT70" s="13"/>
      <c r="FU70" s="26">
        <v>5.7754211495698184</v>
      </c>
      <c r="FV70" s="13"/>
      <c r="FW70" s="26">
        <v>7.002056015374397</v>
      </c>
      <c r="FX70" s="12"/>
      <c r="FY70" s="26">
        <v>7.112255931933012</v>
      </c>
      <c r="GA70" s="26" t="s">
        <v>359</v>
      </c>
      <c r="GC70" s="26" t="s">
        <v>359</v>
      </c>
      <c r="GE70" s="33"/>
      <c r="GF70" s="33"/>
      <c r="GG70" s="33">
        <f t="shared" si="4"/>
        <v>7.263578243370466</v>
      </c>
      <c r="GH70" s="16"/>
      <c r="GI70" s="27">
        <v>270.3918390916863</v>
      </c>
      <c r="GK70" s="27">
        <v>218.1931954972564</v>
      </c>
      <c r="GM70" s="27">
        <v>247.61846887177325</v>
      </c>
      <c r="GO70" s="27">
        <v>278.6955983947289</v>
      </c>
      <c r="GQ70" s="27" t="s">
        <v>359</v>
      </c>
      <c r="GS70" s="27" t="s">
        <v>359</v>
      </c>
      <c r="GW70" s="33">
        <f t="shared" si="5"/>
        <v>253.7247754638612</v>
      </c>
      <c r="GX70" s="33"/>
      <c r="GY70" s="33"/>
    </row>
    <row r="71" spans="1:207" ht="12.75">
      <c r="A71" s="5">
        <v>404</v>
      </c>
      <c r="B71" s="5" t="s">
        <v>246</v>
      </c>
      <c r="C71" s="1" t="s">
        <v>101</v>
      </c>
      <c r="D71" s="1" t="s">
        <v>102</v>
      </c>
      <c r="E71" s="1" t="s">
        <v>69</v>
      </c>
      <c r="F71" s="1" t="s">
        <v>114</v>
      </c>
      <c r="G71" s="1" t="s">
        <v>74</v>
      </c>
      <c r="H71" s="1" t="s">
        <v>85</v>
      </c>
      <c r="K71" s="1" t="s">
        <v>76</v>
      </c>
      <c r="M71" s="1" t="s">
        <v>103</v>
      </c>
      <c r="O71" s="1" t="s">
        <v>76</v>
      </c>
      <c r="P71" s="1" t="s">
        <v>76</v>
      </c>
      <c r="Q71" s="1" t="s">
        <v>76</v>
      </c>
      <c r="R71" s="1" t="s">
        <v>73</v>
      </c>
      <c r="S71" s="1" t="s">
        <v>76</v>
      </c>
      <c r="T71" s="2">
        <v>33786</v>
      </c>
      <c r="U71" s="1" t="s">
        <v>247</v>
      </c>
      <c r="V71" s="1" t="s">
        <v>117</v>
      </c>
      <c r="Y71" s="1">
        <v>3</v>
      </c>
      <c r="Z71" s="1">
        <v>3</v>
      </c>
      <c r="AA71" s="1">
        <v>3</v>
      </c>
      <c r="AD71" s="1">
        <v>3</v>
      </c>
      <c r="AE71" s="1" t="s">
        <v>413</v>
      </c>
      <c r="AG71" s="16">
        <v>100</v>
      </c>
      <c r="AH71" s="13">
        <v>23.464073</v>
      </c>
      <c r="AI71" s="16">
        <v>100</v>
      </c>
      <c r="AJ71" s="13">
        <v>28.7058528</v>
      </c>
      <c r="AK71" s="16">
        <v>100</v>
      </c>
      <c r="AL71" s="13">
        <v>27.29395869</v>
      </c>
      <c r="AM71" s="16">
        <v>100</v>
      </c>
      <c r="AN71" s="13">
        <v>9.054012626</v>
      </c>
      <c r="AO71" s="16">
        <v>100</v>
      </c>
      <c r="AP71" s="13">
        <v>8.521439398</v>
      </c>
      <c r="AQ71" s="16">
        <v>100</v>
      </c>
      <c r="AR71" s="13">
        <v>9.372837284</v>
      </c>
      <c r="BE71" s="16">
        <v>100</v>
      </c>
      <c r="BF71" s="13">
        <v>17.7353623</v>
      </c>
      <c r="BI71">
        <v>3</v>
      </c>
      <c r="BJ71" t="s">
        <v>413</v>
      </c>
      <c r="BK71"/>
      <c r="BL71" s="13" t="s">
        <v>358</v>
      </c>
      <c r="BM71" s="18">
        <v>99.98349995</v>
      </c>
      <c r="BN71" s="13" t="s">
        <v>358</v>
      </c>
      <c r="BO71" s="19">
        <v>99.98306854</v>
      </c>
      <c r="BP71" s="13" t="s">
        <v>358</v>
      </c>
      <c r="BQ71" s="19">
        <v>99.98276874</v>
      </c>
      <c r="BR71" s="13" t="s">
        <v>358</v>
      </c>
      <c r="BS71" s="19">
        <v>99.99573993</v>
      </c>
      <c r="BT71" s="13" t="s">
        <v>358</v>
      </c>
      <c r="BU71" s="19">
        <v>99.99391177</v>
      </c>
      <c r="BV71" s="13" t="s">
        <v>358</v>
      </c>
      <c r="BW71" s="19">
        <v>99.99546875</v>
      </c>
      <c r="CD71" s="13" t="s">
        <v>358</v>
      </c>
      <c r="CE71" s="19">
        <v>99.98966136</v>
      </c>
      <c r="CH71" s="1" t="s">
        <v>358</v>
      </c>
      <c r="CI71" s="19">
        <v>99.98349995</v>
      </c>
      <c r="CJ71" s="19" t="s">
        <v>358</v>
      </c>
      <c r="CK71" s="19">
        <v>99.98306854</v>
      </c>
      <c r="CL71" s="19" t="s">
        <v>358</v>
      </c>
      <c r="CM71" s="19">
        <v>99.98276874</v>
      </c>
      <c r="CN71" s="19" t="s">
        <v>358</v>
      </c>
      <c r="CO71" s="19">
        <v>99.99573993</v>
      </c>
      <c r="CP71" s="19" t="s">
        <v>358</v>
      </c>
      <c r="CQ71" s="19">
        <v>99.99391177</v>
      </c>
      <c r="CR71" s="19" t="s">
        <v>358</v>
      </c>
      <c r="CS71" s="19">
        <v>99.99546875</v>
      </c>
      <c r="CZ71" s="19" t="s">
        <v>358</v>
      </c>
      <c r="DA71" s="19">
        <v>99.98966136</v>
      </c>
      <c r="DD71" s="12">
        <v>49519.2</v>
      </c>
      <c r="DE71" s="12">
        <v>117222.6</v>
      </c>
      <c r="DF71" s="12">
        <v>2862.5</v>
      </c>
      <c r="DG71" s="12">
        <v>3323.6</v>
      </c>
      <c r="DI71" s="12">
        <v>172927.8</v>
      </c>
      <c r="DJ71" s="14">
        <v>1</v>
      </c>
      <c r="DK71" s="14">
        <v>143642.5</v>
      </c>
      <c r="DL71" s="14">
        <v>0.9</v>
      </c>
      <c r="DM71" s="14">
        <v>171081.2</v>
      </c>
      <c r="DN71" s="14">
        <v>0.9</v>
      </c>
      <c r="DO71" s="14">
        <v>159836.5</v>
      </c>
      <c r="DP71" s="14">
        <v>0.6</v>
      </c>
      <c r="DQ71" s="14">
        <v>213814.7</v>
      </c>
      <c r="DR71" s="14">
        <v>0.8</v>
      </c>
      <c r="DS71" s="14">
        <v>141094.6</v>
      </c>
      <c r="DT71" s="14">
        <v>0.6</v>
      </c>
      <c r="DU71" s="14">
        <v>208097.4</v>
      </c>
      <c r="EH71" s="14">
        <v>0.8</v>
      </c>
      <c r="EI71" s="14">
        <v>172927.8</v>
      </c>
      <c r="EJ71" s="12"/>
      <c r="EK71" s="12">
        <v>138208</v>
      </c>
      <c r="EL71" s="12"/>
      <c r="EM71" s="12">
        <v>164032.3</v>
      </c>
      <c r="EN71" s="12"/>
      <c r="EO71" s="12">
        <v>153097.2</v>
      </c>
      <c r="EP71" s="12"/>
      <c r="EQ71" s="12">
        <v>207816.1</v>
      </c>
      <c r="ER71" s="12"/>
      <c r="ES71" s="12">
        <v>136367.1</v>
      </c>
      <c r="ET71" s="12"/>
      <c r="EU71" s="12">
        <v>200930.1</v>
      </c>
      <c r="EV71" s="12" t="s">
        <v>359</v>
      </c>
      <c r="EW71" s="12" t="s">
        <v>359</v>
      </c>
      <c r="EX71" s="12" t="s">
        <v>359</v>
      </c>
      <c r="EY71" s="12" t="s">
        <v>359</v>
      </c>
      <c r="EZ71" s="12" t="s">
        <v>359</v>
      </c>
      <c r="FA71" s="12" t="s">
        <v>359</v>
      </c>
      <c r="FB71" s="12" t="s">
        <v>359</v>
      </c>
      <c r="FC71" s="12" t="s">
        <v>359</v>
      </c>
      <c r="FD71" s="12" t="s">
        <v>359</v>
      </c>
      <c r="FE71" s="12" t="s">
        <v>359</v>
      </c>
      <c r="FF71" s="12" t="s">
        <v>359</v>
      </c>
      <c r="FG71" s="12" t="s">
        <v>359</v>
      </c>
      <c r="FI71" s="12">
        <v>166741.8</v>
      </c>
      <c r="FJ71" s="26">
        <v>235.58333333333334</v>
      </c>
      <c r="FK71" s="26">
        <v>181.83333333333334</v>
      </c>
      <c r="FM71" s="26">
        <v>417.42</v>
      </c>
      <c r="FN71" s="27">
        <v>456.8734409</v>
      </c>
      <c r="FO71">
        <v>3</v>
      </c>
      <c r="FP71" s="1" t="s">
        <v>413</v>
      </c>
      <c r="FQ71"/>
      <c r="FR71" s="12">
        <f>AG71</f>
        <v>100</v>
      </c>
      <c r="FS71" s="26">
        <v>35.47793628117562</v>
      </c>
      <c r="FT71" s="12">
        <f>AI71</f>
        <v>100</v>
      </c>
      <c r="FU71" s="26">
        <v>46.41586445790968</v>
      </c>
      <c r="FV71" s="12">
        <f>AK71</f>
        <v>100</v>
      </c>
      <c r="FW71" s="26">
        <v>40.673735379321684</v>
      </c>
      <c r="FX71" s="12">
        <f>AM71</f>
        <v>100</v>
      </c>
      <c r="FY71" s="26">
        <v>15.375238369092932</v>
      </c>
      <c r="GA71" s="26">
        <v>13.791206034499522</v>
      </c>
      <c r="GC71" s="26">
        <v>15.038498781569464</v>
      </c>
      <c r="GE71" s="33"/>
      <c r="GF71" s="33"/>
      <c r="GG71" s="33">
        <f t="shared" si="4"/>
        <v>27.795413217261483</v>
      </c>
      <c r="GH71" s="16"/>
      <c r="GI71" s="27">
        <v>215.01714407632332</v>
      </c>
      <c r="GK71" s="27">
        <v>274.1397638356252</v>
      </c>
      <c r="GM71" s="27">
        <v>236.04620543892588</v>
      </c>
      <c r="GO71" s="27">
        <v>360.9151579455246</v>
      </c>
      <c r="GQ71" s="27">
        <v>226.52242169715035</v>
      </c>
      <c r="GS71" s="27">
        <v>331.88411104157467</v>
      </c>
      <c r="GW71" s="33">
        <f t="shared" si="5"/>
        <v>274.08746733918736</v>
      </c>
      <c r="GX71" s="33"/>
      <c r="GY71" s="33"/>
    </row>
    <row r="72" spans="1:207" ht="12.75">
      <c r="A72" s="5">
        <v>473</v>
      </c>
      <c r="B72" s="5" t="s">
        <v>139</v>
      </c>
      <c r="C72" s="1" t="s">
        <v>99</v>
      </c>
      <c r="D72" s="1" t="s">
        <v>100</v>
      </c>
      <c r="E72" s="1" t="s">
        <v>69</v>
      </c>
      <c r="F72" s="1" t="s">
        <v>114</v>
      </c>
      <c r="G72" s="1" t="s">
        <v>74</v>
      </c>
      <c r="H72" s="1" t="s">
        <v>85</v>
      </c>
      <c r="K72" s="1" t="s">
        <v>76</v>
      </c>
      <c r="M72" s="1" t="s">
        <v>75</v>
      </c>
      <c r="O72" s="1" t="s">
        <v>76</v>
      </c>
      <c r="P72" s="1" t="s">
        <v>76</v>
      </c>
      <c r="Q72" s="1" t="s">
        <v>76</v>
      </c>
      <c r="R72" s="1" t="s">
        <v>73</v>
      </c>
      <c r="S72" s="1" t="s">
        <v>76</v>
      </c>
      <c r="T72" s="2">
        <v>34858</v>
      </c>
      <c r="U72" s="1" t="s">
        <v>140</v>
      </c>
      <c r="V72" s="1" t="s">
        <v>117</v>
      </c>
      <c r="Y72" s="1">
        <v>3</v>
      </c>
      <c r="Z72" s="1">
        <v>3</v>
      </c>
      <c r="AA72" s="1">
        <v>3</v>
      </c>
      <c r="AD72" s="1">
        <v>1</v>
      </c>
      <c r="AE72" s="1" t="s">
        <v>413</v>
      </c>
      <c r="AG72" s="16">
        <v>85.05247535196104</v>
      </c>
      <c r="AH72" s="13">
        <v>9.915990185</v>
      </c>
      <c r="AI72" s="16">
        <v>81.87267366091562</v>
      </c>
      <c r="AJ72" s="13">
        <v>10.097897554</v>
      </c>
      <c r="AK72" s="16">
        <v>80</v>
      </c>
      <c r="AL72" s="13">
        <v>10.23267398</v>
      </c>
      <c r="BE72" s="16">
        <v>82.28159363768773</v>
      </c>
      <c r="BF72" s="13">
        <v>10.082187240000001</v>
      </c>
      <c r="BI72">
        <v>1</v>
      </c>
      <c r="BJ72" t="s">
        <v>413</v>
      </c>
      <c r="BK72"/>
      <c r="BL72" s="13" t="s">
        <v>359</v>
      </c>
      <c r="BM72" s="18">
        <v>99.98208542</v>
      </c>
      <c r="BN72" s="13" t="s">
        <v>359</v>
      </c>
      <c r="BO72" s="19">
        <v>99.98211112</v>
      </c>
      <c r="BP72" s="13" t="s">
        <v>359</v>
      </c>
      <c r="BQ72" s="19">
        <v>99.9832791</v>
      </c>
      <c r="BR72" s="13" t="s">
        <v>359</v>
      </c>
      <c r="BT72" s="13" t="s">
        <v>359</v>
      </c>
      <c r="BV72" s="13" t="s">
        <v>359</v>
      </c>
      <c r="CD72" s="13" t="s">
        <v>359</v>
      </c>
      <c r="CE72" s="19">
        <v>99.98251608</v>
      </c>
      <c r="CH72" s="1" t="s">
        <v>359</v>
      </c>
      <c r="CI72" s="19">
        <v>99.98208542</v>
      </c>
      <c r="CJ72" s="19" t="s">
        <v>359</v>
      </c>
      <c r="CK72" s="19">
        <v>99.98211112</v>
      </c>
      <c r="CL72" s="19" t="s">
        <v>359</v>
      </c>
      <c r="CM72" s="19">
        <v>99.9832791</v>
      </c>
      <c r="CN72" s="19" t="s">
        <v>359</v>
      </c>
      <c r="CP72" s="19" t="s">
        <v>359</v>
      </c>
      <c r="CR72" s="19" t="s">
        <v>359</v>
      </c>
      <c r="CZ72" s="19" t="s">
        <v>359</v>
      </c>
      <c r="DA72" s="19">
        <v>99.98251608</v>
      </c>
      <c r="DD72" s="12">
        <v>57665.5</v>
      </c>
      <c r="DI72" s="12">
        <v>57665.5</v>
      </c>
      <c r="DK72" s="14">
        <v>55351.5</v>
      </c>
      <c r="DM72" s="14">
        <v>56447.9</v>
      </c>
      <c r="DO72" s="14">
        <v>61196.9</v>
      </c>
      <c r="EI72" s="14">
        <v>57665.5</v>
      </c>
      <c r="EJ72" s="12"/>
      <c r="EK72" s="12">
        <v>55351.5</v>
      </c>
      <c r="EL72" s="12"/>
      <c r="EM72" s="12">
        <v>56447.9</v>
      </c>
      <c r="EN72" s="12"/>
      <c r="EO72" s="12">
        <v>61196.9</v>
      </c>
      <c r="EP72" s="12"/>
      <c r="EQ72" s="12" t="s">
        <v>359</v>
      </c>
      <c r="ER72" s="12"/>
      <c r="ES72" s="12" t="s">
        <v>359</v>
      </c>
      <c r="ET72" s="12"/>
      <c r="EU72" s="12" t="s">
        <v>359</v>
      </c>
      <c r="EV72" s="12" t="s">
        <v>359</v>
      </c>
      <c r="EW72" s="12" t="s">
        <v>359</v>
      </c>
      <c r="EX72" s="12" t="s">
        <v>359</v>
      </c>
      <c r="EY72" s="12" t="s">
        <v>359</v>
      </c>
      <c r="EZ72" s="12" t="s">
        <v>359</v>
      </c>
      <c r="FA72" s="12" t="s">
        <v>359</v>
      </c>
      <c r="FB72" s="12" t="s">
        <v>359</v>
      </c>
      <c r="FC72" s="12" t="s">
        <v>359</v>
      </c>
      <c r="FD72" s="12" t="s">
        <v>359</v>
      </c>
      <c r="FE72" s="12" t="s">
        <v>359</v>
      </c>
      <c r="FF72" s="12" t="s">
        <v>359</v>
      </c>
      <c r="FG72" s="12" t="s">
        <v>359</v>
      </c>
      <c r="FI72" s="12">
        <v>57665.5</v>
      </c>
      <c r="FJ72" s="26">
        <v>207.49489756666665</v>
      </c>
      <c r="FM72" s="26">
        <v>207.49</v>
      </c>
      <c r="FN72" s="27">
        <v>265.1408571</v>
      </c>
      <c r="FO72">
        <v>1</v>
      </c>
      <c r="FP72" s="1" t="s">
        <v>413</v>
      </c>
      <c r="FQ72"/>
      <c r="FR72" s="13">
        <f>AG72</f>
        <v>85.05247535196104</v>
      </c>
      <c r="FS72" s="26">
        <v>11.212074637987437</v>
      </c>
      <c r="FT72" s="13">
        <f>AI72</f>
        <v>81.87267366091562</v>
      </c>
      <c r="FU72" s="26">
        <v>11.175391903548627</v>
      </c>
      <c r="FV72" s="13">
        <f>AK72</f>
        <v>80</v>
      </c>
      <c r="FW72" s="26">
        <v>10.239734986946978</v>
      </c>
      <c r="FX72" s="13"/>
      <c r="FY72" s="26" t="s">
        <v>359</v>
      </c>
      <c r="GA72" s="26" t="s">
        <v>359</v>
      </c>
      <c r="GC72" s="26" t="s">
        <v>359</v>
      </c>
      <c r="GE72" s="33"/>
      <c r="GF72" s="33"/>
      <c r="GG72" s="33">
        <f t="shared" si="4"/>
        <v>10.87573384282768</v>
      </c>
      <c r="GH72" s="16"/>
      <c r="GI72" s="27">
        <v>62.58630129176167</v>
      </c>
      <c r="GK72" s="27">
        <v>62.47116308209352</v>
      </c>
      <c r="GM72" s="27">
        <v>61.23912862341537</v>
      </c>
      <c r="GO72" s="27" t="s">
        <v>359</v>
      </c>
      <c r="GQ72" s="27" t="s">
        <v>359</v>
      </c>
      <c r="GS72" s="27" t="s">
        <v>359</v>
      </c>
      <c r="GW72" s="33">
        <f t="shared" si="5"/>
        <v>62.098864332423524</v>
      </c>
      <c r="GX72" s="33"/>
      <c r="GY72" s="33"/>
    </row>
    <row r="73" spans="1:207" ht="12.75">
      <c r="A73" s="5">
        <v>491</v>
      </c>
      <c r="B73" s="5" t="s">
        <v>150</v>
      </c>
      <c r="C73" s="1" t="s">
        <v>108</v>
      </c>
      <c r="D73" s="1" t="s">
        <v>109</v>
      </c>
      <c r="E73" s="1" t="s">
        <v>69</v>
      </c>
      <c r="F73" s="1" t="s">
        <v>114</v>
      </c>
      <c r="G73" s="1" t="s">
        <v>74</v>
      </c>
      <c r="H73" s="1" t="s">
        <v>85</v>
      </c>
      <c r="K73" s="1" t="s">
        <v>76</v>
      </c>
      <c r="M73" s="1" t="s">
        <v>103</v>
      </c>
      <c r="O73" s="1" t="s">
        <v>76</v>
      </c>
      <c r="P73" s="1" t="s">
        <v>76</v>
      </c>
      <c r="Q73" s="1" t="s">
        <v>76</v>
      </c>
      <c r="R73" s="1" t="s">
        <v>73</v>
      </c>
      <c r="S73" s="1" t="s">
        <v>76</v>
      </c>
      <c r="T73" s="2">
        <v>36069</v>
      </c>
      <c r="U73" s="1" t="s">
        <v>151</v>
      </c>
      <c r="V73" s="1" t="s">
        <v>117</v>
      </c>
      <c r="Y73" s="1">
        <v>3</v>
      </c>
      <c r="Z73" s="1">
        <v>3</v>
      </c>
      <c r="AA73" s="1">
        <v>3</v>
      </c>
      <c r="AD73" s="1">
        <v>1</v>
      </c>
      <c r="AE73" s="1" t="s">
        <v>170</v>
      </c>
      <c r="AF73" s="1" t="s">
        <v>373</v>
      </c>
      <c r="AH73" s="13">
        <v>16.37555556</v>
      </c>
      <c r="AJ73" s="13">
        <v>14.19189655</v>
      </c>
      <c r="AL73" s="13">
        <v>22.82116667</v>
      </c>
      <c r="BF73" s="13">
        <v>17.79620626</v>
      </c>
      <c r="BI73">
        <v>1</v>
      </c>
      <c r="BJ73" t="s">
        <v>170</v>
      </c>
      <c r="BK73" t="s">
        <v>373</v>
      </c>
      <c r="BL73" s="13" t="s">
        <v>359</v>
      </c>
      <c r="BM73" s="18">
        <v>99.9825554</v>
      </c>
      <c r="BN73" s="13" t="s">
        <v>359</v>
      </c>
      <c r="BO73" s="19">
        <v>99.98554642</v>
      </c>
      <c r="BP73" s="13" t="s">
        <v>359</v>
      </c>
      <c r="BQ73" s="19">
        <v>99.97591774</v>
      </c>
      <c r="BR73" s="13" t="s">
        <v>359</v>
      </c>
      <c r="BT73" s="13" t="s">
        <v>359</v>
      </c>
      <c r="BV73" s="13" t="s">
        <v>359</v>
      </c>
      <c r="CD73" s="13" t="s">
        <v>359</v>
      </c>
      <c r="CE73" s="19">
        <v>99.98137428</v>
      </c>
      <c r="CH73" s="1" t="s">
        <v>359</v>
      </c>
      <c r="CI73" s="19">
        <v>99.9825554</v>
      </c>
      <c r="CJ73" s="19" t="s">
        <v>359</v>
      </c>
      <c r="CK73" s="19">
        <v>99.98554642</v>
      </c>
      <c r="CL73" s="19" t="s">
        <v>359</v>
      </c>
      <c r="CM73" s="19">
        <v>99.97591774</v>
      </c>
      <c r="CN73" s="19" t="s">
        <v>359</v>
      </c>
      <c r="CP73" s="19" t="s">
        <v>359</v>
      </c>
      <c r="CR73" s="19" t="s">
        <v>359</v>
      </c>
      <c r="CZ73" s="19" t="s">
        <v>359</v>
      </c>
      <c r="DA73" s="19">
        <v>99.98137428</v>
      </c>
      <c r="DD73" s="12">
        <v>15730.4</v>
      </c>
      <c r="DE73" s="12">
        <v>64203.2</v>
      </c>
      <c r="DF73" s="12">
        <v>15506.7</v>
      </c>
      <c r="DH73" s="12">
        <v>106</v>
      </c>
      <c r="DI73" s="12">
        <v>95546.4</v>
      </c>
      <c r="DK73" s="14">
        <v>93871.8</v>
      </c>
      <c r="DM73" s="14">
        <v>98189.5</v>
      </c>
      <c r="DO73" s="14">
        <v>94763.4</v>
      </c>
      <c r="EI73" s="14">
        <v>95546.4</v>
      </c>
      <c r="FJ73" s="26">
        <v>218.629452</v>
      </c>
      <c r="FL73" s="26">
        <v>1.904274</v>
      </c>
      <c r="FM73" s="26">
        <v>220.53</v>
      </c>
      <c r="FN73" s="27">
        <v>298.918361</v>
      </c>
      <c r="FO73">
        <v>1</v>
      </c>
      <c r="FP73" s="1" t="s">
        <v>170</v>
      </c>
      <c r="FQ73" t="s">
        <v>373</v>
      </c>
      <c r="FR73" s="13"/>
      <c r="FS73" s="26">
        <v>16.84501381089931</v>
      </c>
      <c r="FT73" s="13"/>
      <c r="FU73" s="26">
        <v>13.45918784382999</v>
      </c>
      <c r="FV73" s="13"/>
      <c r="FW73" s="26">
        <v>22.454785515752185</v>
      </c>
      <c r="FX73" s="13"/>
      <c r="FY73" s="26" t="s">
        <v>359</v>
      </c>
      <c r="GA73" s="26" t="s">
        <v>359</v>
      </c>
      <c r="GC73" s="26" t="s">
        <v>359</v>
      </c>
      <c r="GE73" s="33"/>
      <c r="GF73" s="33"/>
      <c r="GG73" s="33">
        <f t="shared" si="4"/>
        <v>17.586329056827164</v>
      </c>
      <c r="GI73" s="27">
        <v>96.56291236769476</v>
      </c>
      <c r="GK73" s="27">
        <v>93.12009788464378</v>
      </c>
      <c r="GM73" s="27">
        <v>93.24201929450169</v>
      </c>
      <c r="GO73" s="27" t="s">
        <v>359</v>
      </c>
      <c r="GQ73" s="27" t="s">
        <v>359</v>
      </c>
      <c r="GS73" s="27" t="s">
        <v>359</v>
      </c>
      <c r="GW73" s="33">
        <f t="shared" si="5"/>
        <v>94.30834318228007</v>
      </c>
      <c r="GX73" s="33"/>
      <c r="GY73" s="33"/>
    </row>
    <row r="74" spans="1:207" ht="12.75">
      <c r="A74" s="5">
        <v>491</v>
      </c>
      <c r="B74" s="5" t="s">
        <v>229</v>
      </c>
      <c r="C74" s="1" t="s">
        <v>108</v>
      </c>
      <c r="D74" s="1" t="s">
        <v>109</v>
      </c>
      <c r="E74" s="1" t="s">
        <v>69</v>
      </c>
      <c r="F74" s="1" t="s">
        <v>114</v>
      </c>
      <c r="G74" s="1" t="s">
        <v>74</v>
      </c>
      <c r="H74" s="1" t="s">
        <v>85</v>
      </c>
      <c r="K74" s="1" t="s">
        <v>76</v>
      </c>
      <c r="M74" s="1" t="s">
        <v>103</v>
      </c>
      <c r="O74" s="1" t="s">
        <v>76</v>
      </c>
      <c r="P74" s="1" t="s">
        <v>76</v>
      </c>
      <c r="Q74" s="1" t="s">
        <v>76</v>
      </c>
      <c r="R74" s="1" t="s">
        <v>73</v>
      </c>
      <c r="S74" s="1" t="s">
        <v>76</v>
      </c>
      <c r="T74" s="2">
        <v>36069</v>
      </c>
      <c r="U74" s="1" t="s">
        <v>175</v>
      </c>
      <c r="V74" s="1" t="s">
        <v>176</v>
      </c>
      <c r="AD74" s="1">
        <v>1</v>
      </c>
      <c r="AE74" s="1" t="s">
        <v>170</v>
      </c>
      <c r="AF74" s="1" t="s">
        <v>373</v>
      </c>
      <c r="AH74" s="13">
        <v>10.31612598</v>
      </c>
      <c r="AJ74" s="13">
        <v>12.50716393</v>
      </c>
      <c r="AL74" s="13">
        <v>14.22985455</v>
      </c>
      <c r="BF74" s="13">
        <v>12.35104815</v>
      </c>
      <c r="BI74"/>
      <c r="BJ74"/>
      <c r="BK74" t="s">
        <v>373</v>
      </c>
      <c r="BL74" s="13" t="s">
        <v>359</v>
      </c>
      <c r="BN74" s="13" t="s">
        <v>359</v>
      </c>
      <c r="BP74" s="13" t="s">
        <v>359</v>
      </c>
      <c r="BR74" s="13" t="s">
        <v>359</v>
      </c>
      <c r="BT74" s="13" t="s">
        <v>359</v>
      </c>
      <c r="BV74" s="13" t="s">
        <v>359</v>
      </c>
      <c r="CD74" s="13" t="s">
        <v>359</v>
      </c>
      <c r="CH74" s="1" t="s">
        <v>359</v>
      </c>
      <c r="CJ74" s="19" t="s">
        <v>359</v>
      </c>
      <c r="CL74" s="19" t="s">
        <v>359</v>
      </c>
      <c r="CN74" s="19" t="s">
        <v>359</v>
      </c>
      <c r="CP74" s="19" t="s">
        <v>359</v>
      </c>
      <c r="CR74" s="19" t="s">
        <v>359</v>
      </c>
      <c r="CZ74" s="19" t="s">
        <v>359</v>
      </c>
      <c r="FJ74" s="26">
        <v>194.626176</v>
      </c>
      <c r="FL74" s="26">
        <v>19.04274</v>
      </c>
      <c r="FM74" s="26">
        <v>213.67</v>
      </c>
      <c r="FN74" s="27">
        <v>294.2432381</v>
      </c>
      <c r="FO74"/>
      <c r="FQ74"/>
      <c r="FR74" s="13"/>
      <c r="FS74" s="26" t="s">
        <v>359</v>
      </c>
      <c r="FT74" s="13"/>
      <c r="FU74" s="26" t="s">
        <v>359</v>
      </c>
      <c r="FV74" s="13"/>
      <c r="FW74" s="26" t="s">
        <v>359</v>
      </c>
      <c r="FX74" s="13"/>
      <c r="FY74" s="26" t="s">
        <v>359</v>
      </c>
      <c r="GA74" s="26" t="s">
        <v>359</v>
      </c>
      <c r="GC74" s="26" t="s">
        <v>359</v>
      </c>
      <c r="GE74" s="33"/>
      <c r="GF74" s="33"/>
      <c r="GG74" s="33">
        <f t="shared" si="4"/>
      </c>
      <c r="GI74" s="27" t="s">
        <v>359</v>
      </c>
      <c r="GK74" s="27" t="s">
        <v>359</v>
      </c>
      <c r="GM74" s="27" t="s">
        <v>359</v>
      </c>
      <c r="GO74" s="27" t="s">
        <v>359</v>
      </c>
      <c r="GQ74" s="27" t="s">
        <v>359</v>
      </c>
      <c r="GS74" s="27" t="s">
        <v>359</v>
      </c>
      <c r="GW74" s="33">
        <f t="shared" si="5"/>
      </c>
      <c r="GX74" s="33"/>
      <c r="GY74" s="33"/>
    </row>
    <row r="75" spans="1:207" ht="12.75">
      <c r="A75" s="5">
        <v>491</v>
      </c>
      <c r="B75" s="5" t="s">
        <v>278</v>
      </c>
      <c r="C75" s="1" t="s">
        <v>279</v>
      </c>
      <c r="D75" s="1" t="s">
        <v>109</v>
      </c>
      <c r="E75" s="1" t="s">
        <v>69</v>
      </c>
      <c r="F75" s="1" t="s">
        <v>114</v>
      </c>
      <c r="G75" s="1" t="s">
        <v>74</v>
      </c>
      <c r="H75" s="1" t="s">
        <v>85</v>
      </c>
      <c r="K75" s="1" t="s">
        <v>76</v>
      </c>
      <c r="M75" s="1" t="s">
        <v>103</v>
      </c>
      <c r="O75" s="1" t="s">
        <v>76</v>
      </c>
      <c r="P75" s="1" t="s">
        <v>76</v>
      </c>
      <c r="Q75" s="1" t="s">
        <v>76</v>
      </c>
      <c r="R75" s="1" t="s">
        <v>73</v>
      </c>
      <c r="S75" s="1" t="s">
        <v>76</v>
      </c>
      <c r="T75" s="2">
        <v>34820</v>
      </c>
      <c r="U75" s="1" t="s">
        <v>280</v>
      </c>
      <c r="V75" s="1" t="s">
        <v>117</v>
      </c>
      <c r="Y75" s="1">
        <v>3</v>
      </c>
      <c r="Z75" s="1">
        <v>3</v>
      </c>
      <c r="AA75" s="1">
        <v>3</v>
      </c>
      <c r="AD75" s="1">
        <v>2</v>
      </c>
      <c r="AE75" s="1" t="s">
        <v>413</v>
      </c>
      <c r="AF75" s="1" t="s">
        <v>375</v>
      </c>
      <c r="AH75" s="13">
        <v>68.70320882</v>
      </c>
      <c r="AJ75" s="13">
        <v>55.10925059</v>
      </c>
      <c r="AL75" s="13">
        <v>101.6856273</v>
      </c>
      <c r="BF75" s="13">
        <v>75.16602892</v>
      </c>
      <c r="BI75">
        <v>2</v>
      </c>
      <c r="BJ75" t="s">
        <v>413</v>
      </c>
      <c r="BK75" t="s">
        <v>375</v>
      </c>
      <c r="BL75" s="13" t="s">
        <v>359</v>
      </c>
      <c r="BM75" s="18">
        <v>99.96761127</v>
      </c>
      <c r="BN75" s="13" t="s">
        <v>359</v>
      </c>
      <c r="BO75" s="19">
        <v>99.98057094</v>
      </c>
      <c r="BP75" s="13" t="s">
        <v>359</v>
      </c>
      <c r="BQ75" s="19">
        <v>99.95889043</v>
      </c>
      <c r="BR75" s="13" t="s">
        <v>359</v>
      </c>
      <c r="BT75" s="13" t="s">
        <v>359</v>
      </c>
      <c r="BV75" s="13" t="s">
        <v>359</v>
      </c>
      <c r="CD75" s="13" t="s">
        <v>359</v>
      </c>
      <c r="CE75" s="19">
        <v>99.9696551</v>
      </c>
      <c r="CH75" s="1" t="s">
        <v>359</v>
      </c>
      <c r="CI75" s="19">
        <v>99.96761127</v>
      </c>
      <c r="CJ75" s="19" t="s">
        <v>359</v>
      </c>
      <c r="CK75" s="19">
        <v>99.98057094</v>
      </c>
      <c r="CL75" s="19" t="s">
        <v>359</v>
      </c>
      <c r="CM75" s="19">
        <v>99.95889043</v>
      </c>
      <c r="CN75" s="19" t="s">
        <v>359</v>
      </c>
      <c r="CP75" s="19" t="s">
        <v>359</v>
      </c>
      <c r="CR75" s="19" t="s">
        <v>359</v>
      </c>
      <c r="CZ75" s="19" t="s">
        <v>359</v>
      </c>
      <c r="DA75" s="19">
        <v>99.9696551</v>
      </c>
      <c r="DD75" s="12">
        <v>30439.7</v>
      </c>
      <c r="DE75" s="12">
        <v>157638.1</v>
      </c>
      <c r="DF75" s="12">
        <v>6685.9</v>
      </c>
      <c r="DI75" s="12">
        <v>247705.6</v>
      </c>
      <c r="DK75" s="14">
        <v>212120.7</v>
      </c>
      <c r="DM75" s="14">
        <v>283643.4</v>
      </c>
      <c r="DO75" s="14">
        <v>247352.7</v>
      </c>
      <c r="DQ75" s="14">
        <v>36023.7</v>
      </c>
      <c r="EI75" s="14">
        <v>247705.6</v>
      </c>
      <c r="EJ75" s="12"/>
      <c r="EK75" s="12">
        <v>205339.2</v>
      </c>
      <c r="EL75" s="12"/>
      <c r="EM75" s="12">
        <v>277192.4</v>
      </c>
      <c r="EN75" s="12"/>
      <c r="EO75" s="12">
        <v>241894.3</v>
      </c>
      <c r="EP75" s="12"/>
      <c r="EQ75" s="12">
        <v>27885.5</v>
      </c>
      <c r="ER75" s="12"/>
      <c r="ES75" s="12" t="s">
        <v>359</v>
      </c>
      <c r="ET75" s="12"/>
      <c r="EU75" s="12" t="s">
        <v>359</v>
      </c>
      <c r="EV75" s="12" t="s">
        <v>359</v>
      </c>
      <c r="EW75" s="12" t="s">
        <v>359</v>
      </c>
      <c r="EX75" s="12" t="s">
        <v>359</v>
      </c>
      <c r="EY75" s="12" t="s">
        <v>359</v>
      </c>
      <c r="EZ75" s="12" t="s">
        <v>359</v>
      </c>
      <c r="FA75" s="12" t="s">
        <v>359</v>
      </c>
      <c r="FB75" s="12" t="s">
        <v>359</v>
      </c>
      <c r="FC75" s="12" t="s">
        <v>359</v>
      </c>
      <c r="FD75" s="12" t="s">
        <v>359</v>
      </c>
      <c r="FE75" s="12" t="s">
        <v>359</v>
      </c>
      <c r="FF75" s="12" t="s">
        <v>359</v>
      </c>
      <c r="FG75" s="12" t="s">
        <v>359</v>
      </c>
      <c r="FI75" s="12">
        <v>188077.8</v>
      </c>
      <c r="FJ75" s="26">
        <v>228.75092999999998</v>
      </c>
      <c r="FL75" s="26">
        <v>25.65</v>
      </c>
      <c r="FM75" s="26">
        <v>242.33</v>
      </c>
      <c r="FN75" s="27">
        <v>343.8620044</v>
      </c>
      <c r="FO75">
        <v>2</v>
      </c>
      <c r="FP75" s="1" t="s">
        <v>413</v>
      </c>
      <c r="FQ75" t="s">
        <v>375</v>
      </c>
      <c r="FR75" s="13"/>
      <c r="FS75" s="26">
        <v>93.51259943917394</v>
      </c>
      <c r="FT75" s="13"/>
      <c r="FU75" s="26">
        <v>61.07638911363423</v>
      </c>
      <c r="FV75" s="13"/>
      <c r="FW75" s="26">
        <v>131.79787823755655</v>
      </c>
      <c r="FX75" s="13"/>
      <c r="FY75" s="26" t="s">
        <v>359</v>
      </c>
      <c r="GA75" s="26" t="s">
        <v>359</v>
      </c>
      <c r="GC75" s="26" t="s">
        <v>359</v>
      </c>
      <c r="GE75" s="33"/>
      <c r="GF75" s="33"/>
      <c r="GG75" s="33">
        <f t="shared" si="4"/>
        <v>95.46228893012157</v>
      </c>
      <c r="GH75" s="16"/>
      <c r="GI75" s="27">
        <v>288.71956214149685</v>
      </c>
      <c r="GK75" s="27">
        <v>314.3558623713956</v>
      </c>
      <c r="GM75" s="27">
        <v>320.60145177277724</v>
      </c>
      <c r="GQ75" s="27" t="s">
        <v>359</v>
      </c>
      <c r="GS75" s="27" t="s">
        <v>359</v>
      </c>
      <c r="GW75" s="33">
        <f t="shared" si="5"/>
        <v>307.8922920952232</v>
      </c>
      <c r="GX75" s="33"/>
      <c r="GY75" s="33"/>
    </row>
    <row r="76" spans="1:207" ht="12.75">
      <c r="A76" s="5">
        <v>680</v>
      </c>
      <c r="B76" s="5" t="s">
        <v>134</v>
      </c>
      <c r="C76" s="1" t="s">
        <v>90</v>
      </c>
      <c r="D76" s="1" t="s">
        <v>91</v>
      </c>
      <c r="E76" s="1" t="s">
        <v>69</v>
      </c>
      <c r="F76" s="1" t="s">
        <v>114</v>
      </c>
      <c r="G76" s="1" t="s">
        <v>74</v>
      </c>
      <c r="H76" s="1" t="s">
        <v>72</v>
      </c>
      <c r="K76" s="1" t="s">
        <v>76</v>
      </c>
      <c r="M76" s="1" t="s">
        <v>75</v>
      </c>
      <c r="O76" s="1" t="s">
        <v>76</v>
      </c>
      <c r="P76" s="1" t="s">
        <v>76</v>
      </c>
      <c r="Q76" s="1" t="s">
        <v>76</v>
      </c>
      <c r="R76" s="1" t="s">
        <v>73</v>
      </c>
      <c r="S76" s="1" t="s">
        <v>76</v>
      </c>
      <c r="T76" s="2">
        <v>36039</v>
      </c>
      <c r="U76" s="1" t="s">
        <v>133</v>
      </c>
      <c r="V76" s="1" t="s">
        <v>117</v>
      </c>
      <c r="Y76" s="1">
        <v>3</v>
      </c>
      <c r="Z76" s="1">
        <v>3</v>
      </c>
      <c r="AA76" s="1">
        <v>3</v>
      </c>
      <c r="AD76" s="1">
        <v>1</v>
      </c>
      <c r="AE76" s="1" t="s">
        <v>170</v>
      </c>
      <c r="AF76" s="28" t="s">
        <v>373</v>
      </c>
      <c r="AH76" s="13">
        <v>10.95</v>
      </c>
      <c r="AI76" s="16">
        <v>1.7208413</v>
      </c>
      <c r="AJ76" s="13">
        <v>5.23</v>
      </c>
      <c r="AK76" s="16">
        <v>1.166861144</v>
      </c>
      <c r="AL76" s="13">
        <v>8.57</v>
      </c>
      <c r="BE76" s="16">
        <v>0.767676768</v>
      </c>
      <c r="BF76" s="13">
        <v>8.25</v>
      </c>
      <c r="BI76">
        <v>1</v>
      </c>
      <c r="BJ76" t="s">
        <v>170</v>
      </c>
      <c r="BK76" t="s">
        <v>373</v>
      </c>
      <c r="BL76" s="13" t="s">
        <v>359</v>
      </c>
      <c r="BM76" s="18">
        <v>99.99708738</v>
      </c>
      <c r="BN76" s="13" t="s">
        <v>358</v>
      </c>
      <c r="BO76" s="19">
        <v>99.99848506</v>
      </c>
      <c r="BP76" s="13" t="s">
        <v>358</v>
      </c>
      <c r="BQ76" s="19">
        <v>99.99770026</v>
      </c>
      <c r="BR76" s="13" t="s">
        <v>359</v>
      </c>
      <c r="BT76" s="13" t="s">
        <v>359</v>
      </c>
      <c r="BV76" s="13" t="s">
        <v>359</v>
      </c>
      <c r="CD76" s="13" t="s">
        <v>358</v>
      </c>
      <c r="CE76" s="19">
        <v>99.99773343</v>
      </c>
      <c r="CH76" s="1" t="s">
        <v>359</v>
      </c>
      <c r="CI76" s="19">
        <v>99.99708738</v>
      </c>
      <c r="CJ76" s="19" t="s">
        <v>358</v>
      </c>
      <c r="CK76" s="19">
        <v>99.99848506</v>
      </c>
      <c r="CL76" s="19" t="s">
        <v>358</v>
      </c>
      <c r="CM76" s="19">
        <v>99.99770026</v>
      </c>
      <c r="CN76" s="19" t="s">
        <v>359</v>
      </c>
      <c r="CP76" s="19" t="s">
        <v>359</v>
      </c>
      <c r="CR76" s="19" t="s">
        <v>359</v>
      </c>
      <c r="CZ76" s="19" t="s">
        <v>358</v>
      </c>
      <c r="DA76" s="19">
        <v>99.99773343</v>
      </c>
      <c r="DD76" s="12">
        <v>2082.8</v>
      </c>
      <c r="DE76" s="12">
        <v>353383</v>
      </c>
      <c r="DF76" s="12">
        <v>8342.7</v>
      </c>
      <c r="DG76" s="12">
        <v>178.3</v>
      </c>
      <c r="DI76" s="12">
        <v>363986.8</v>
      </c>
      <c r="DK76" s="14">
        <v>375949.7</v>
      </c>
      <c r="DM76" s="14">
        <v>345227.8</v>
      </c>
      <c r="DO76" s="14">
        <v>372650.1</v>
      </c>
      <c r="EI76" s="14">
        <v>363986.8</v>
      </c>
      <c r="FJ76" s="26">
        <v>168.3333333</v>
      </c>
      <c r="FK76" s="26">
        <v>15.22</v>
      </c>
      <c r="FM76" s="26">
        <v>185.84</v>
      </c>
      <c r="FN76" s="27">
        <v>211.2380952</v>
      </c>
      <c r="FO76">
        <v>1</v>
      </c>
      <c r="FP76" s="1" t="s">
        <v>170</v>
      </c>
      <c r="FQ76" t="s">
        <v>373</v>
      </c>
      <c r="FR76" s="13"/>
      <c r="FS76" s="26">
        <v>10.305298523457662</v>
      </c>
      <c r="FT76" s="13">
        <f>AI76</f>
        <v>1.7208413</v>
      </c>
      <c r="FU76" s="26">
        <v>5.0884658403806196</v>
      </c>
      <c r="FV76" s="13">
        <f>AK76</f>
        <v>1.166861144</v>
      </c>
      <c r="FW76" s="26">
        <v>10.6483652352633</v>
      </c>
      <c r="FX76" s="13"/>
      <c r="FY76" s="26" t="s">
        <v>359</v>
      </c>
      <c r="GA76" s="26" t="s">
        <v>359</v>
      </c>
      <c r="GC76" s="26" t="s">
        <v>359</v>
      </c>
      <c r="GE76" s="33"/>
      <c r="GF76" s="33"/>
      <c r="GG76" s="33">
        <f t="shared" si="4"/>
        <v>8.680709866367193</v>
      </c>
      <c r="GI76" s="27">
        <v>353.81541441880427</v>
      </c>
      <c r="GK76" s="27">
        <v>335.88563509823786</v>
      </c>
      <c r="GM76" s="27">
        <v>463.02474346111205</v>
      </c>
      <c r="GO76" s="27" t="s">
        <v>359</v>
      </c>
      <c r="GQ76" s="27" t="s">
        <v>359</v>
      </c>
      <c r="GS76" s="27" t="s">
        <v>359</v>
      </c>
      <c r="GW76" s="33">
        <f t="shared" si="5"/>
        <v>384.241930992718</v>
      </c>
      <c r="GX76" s="33"/>
      <c r="GY76" s="33"/>
    </row>
    <row r="77" spans="1:207" ht="12.75">
      <c r="A77" s="5">
        <v>680</v>
      </c>
      <c r="B77" s="5" t="s">
        <v>208</v>
      </c>
      <c r="C77" s="1" t="s">
        <v>90</v>
      </c>
      <c r="D77" s="1" t="s">
        <v>91</v>
      </c>
      <c r="E77" s="1" t="s">
        <v>69</v>
      </c>
      <c r="F77" s="1" t="s">
        <v>114</v>
      </c>
      <c r="G77" s="1" t="s">
        <v>74</v>
      </c>
      <c r="H77" s="1" t="s">
        <v>72</v>
      </c>
      <c r="K77" s="1" t="s">
        <v>76</v>
      </c>
      <c r="M77" s="1" t="s">
        <v>75</v>
      </c>
      <c r="O77" s="1" t="s">
        <v>76</v>
      </c>
      <c r="P77" s="1" t="s">
        <v>76</v>
      </c>
      <c r="Q77" s="1" t="s">
        <v>76</v>
      </c>
      <c r="R77" s="1" t="s">
        <v>73</v>
      </c>
      <c r="S77" s="1" t="s">
        <v>76</v>
      </c>
      <c r="T77" s="2">
        <v>36039</v>
      </c>
      <c r="U77" s="1" t="s">
        <v>207</v>
      </c>
      <c r="V77" s="1" t="s">
        <v>117</v>
      </c>
      <c r="Y77" s="1">
        <v>3</v>
      </c>
      <c r="Z77" s="1">
        <v>3</v>
      </c>
      <c r="AA77" s="1">
        <v>3</v>
      </c>
      <c r="AD77" s="1">
        <v>1</v>
      </c>
      <c r="AE77" s="1" t="s">
        <v>170</v>
      </c>
      <c r="AF77" s="28" t="s">
        <v>373</v>
      </c>
      <c r="AG77" s="16">
        <v>1.470588235</v>
      </c>
      <c r="AH77" s="13">
        <v>5.44</v>
      </c>
      <c r="AI77" s="16">
        <v>1.062215478</v>
      </c>
      <c r="AJ77" s="13">
        <v>6.59</v>
      </c>
      <c r="AK77" s="16">
        <v>1.391650099</v>
      </c>
      <c r="AL77" s="13">
        <v>5.03</v>
      </c>
      <c r="BE77" s="16">
        <v>1.289566237</v>
      </c>
      <c r="BF77" s="13">
        <v>5.686666667</v>
      </c>
      <c r="BI77">
        <v>1</v>
      </c>
      <c r="BJ77" t="s">
        <v>170</v>
      </c>
      <c r="BK77" t="s">
        <v>373</v>
      </c>
      <c r="BL77" s="13" t="s">
        <v>358</v>
      </c>
      <c r="BM77" s="18">
        <v>99.99909945</v>
      </c>
      <c r="BN77" s="13" t="s">
        <v>358</v>
      </c>
      <c r="BO77" s="19">
        <v>99.99887992</v>
      </c>
      <c r="BP77" s="13" t="s">
        <v>358</v>
      </c>
      <c r="BQ77" s="19">
        <v>99.99912099</v>
      </c>
      <c r="BR77" s="13" t="s">
        <v>359</v>
      </c>
      <c r="BT77" s="13" t="s">
        <v>359</v>
      </c>
      <c r="BV77" s="13" t="s">
        <v>359</v>
      </c>
      <c r="CD77" s="13" t="s">
        <v>358</v>
      </c>
      <c r="CE77" s="19">
        <v>99.99903288</v>
      </c>
      <c r="CH77" s="1" t="s">
        <v>358</v>
      </c>
      <c r="CI77" s="19">
        <v>99.99909945</v>
      </c>
      <c r="CJ77" s="19" t="s">
        <v>358</v>
      </c>
      <c r="CK77" s="19">
        <v>99.99887992</v>
      </c>
      <c r="CL77" s="19" t="s">
        <v>358</v>
      </c>
      <c r="CM77" s="19">
        <v>99.99912099</v>
      </c>
      <c r="CN77" s="19" t="s">
        <v>359</v>
      </c>
      <c r="CP77" s="19" t="s">
        <v>359</v>
      </c>
      <c r="CR77" s="19" t="s">
        <v>359</v>
      </c>
      <c r="CZ77" s="19" t="s">
        <v>358</v>
      </c>
      <c r="DA77" s="19">
        <v>99.99903288</v>
      </c>
      <c r="DD77" s="12">
        <v>996.1</v>
      </c>
      <c r="DE77" s="12">
        <v>580365.2</v>
      </c>
      <c r="DF77" s="12">
        <v>6374.2</v>
      </c>
      <c r="DG77" s="12">
        <v>263.6</v>
      </c>
      <c r="DI77" s="12">
        <v>587999.1</v>
      </c>
      <c r="DK77" s="14">
        <v>604075.1</v>
      </c>
      <c r="DM77" s="14">
        <v>588351.1</v>
      </c>
      <c r="DO77" s="14">
        <v>572234.7</v>
      </c>
      <c r="EI77" s="14">
        <v>587999.1</v>
      </c>
      <c r="FJ77" s="26">
        <v>52.9</v>
      </c>
      <c r="FK77" s="26">
        <v>15.24333333</v>
      </c>
      <c r="FM77" s="26">
        <v>68.14</v>
      </c>
      <c r="FN77" s="27">
        <v>126.8950688</v>
      </c>
      <c r="FO77">
        <v>1</v>
      </c>
      <c r="FP77" s="1" t="s">
        <v>170</v>
      </c>
      <c r="FQ77" t="s">
        <v>373</v>
      </c>
      <c r="FR77" s="13">
        <f>AG77</f>
        <v>1.470588235</v>
      </c>
      <c r="FS77" s="26">
        <v>6.919391870385875</v>
      </c>
      <c r="FT77" s="13">
        <f>AI77</f>
        <v>1.062215478</v>
      </c>
      <c r="FU77" s="26">
        <v>14.368665429952372</v>
      </c>
      <c r="FV77" s="13">
        <f>AK77</f>
        <v>1.391650099</v>
      </c>
      <c r="FW77" s="26">
        <v>20.17590346958195</v>
      </c>
      <c r="FX77" s="13"/>
      <c r="FY77" s="26" t="s">
        <v>359</v>
      </c>
      <c r="GA77" s="26" t="s">
        <v>359</v>
      </c>
      <c r="GC77" s="26" t="s">
        <v>359</v>
      </c>
      <c r="GE77" s="33"/>
      <c r="GF77" s="33"/>
      <c r="GG77" s="33">
        <f t="shared" si="4"/>
        <v>13.821320256640066</v>
      </c>
      <c r="GI77" s="27">
        <v>768.3517706298597</v>
      </c>
      <c r="GK77" s="27">
        <v>1282.8249258860512</v>
      </c>
      <c r="GM77" s="27">
        <v>2295.298514175519</v>
      </c>
      <c r="GO77" s="27" t="s">
        <v>359</v>
      </c>
      <c r="GQ77" s="27" t="s">
        <v>359</v>
      </c>
      <c r="GS77" s="27" t="s">
        <v>359</v>
      </c>
      <c r="GW77" s="33">
        <f t="shared" si="5"/>
        <v>1448.8250702304765</v>
      </c>
      <c r="GX77" s="33"/>
      <c r="GY77" s="33"/>
    </row>
    <row r="78" spans="1:207" ht="12.75">
      <c r="A78" s="5">
        <v>680</v>
      </c>
      <c r="B78" s="5" t="s">
        <v>270</v>
      </c>
      <c r="C78" s="1" t="s">
        <v>243</v>
      </c>
      <c r="D78" s="1" t="s">
        <v>91</v>
      </c>
      <c r="E78" s="1" t="s">
        <v>69</v>
      </c>
      <c r="F78" s="1" t="s">
        <v>114</v>
      </c>
      <c r="G78" s="1" t="s">
        <v>74</v>
      </c>
      <c r="H78" s="1" t="s">
        <v>72</v>
      </c>
      <c r="K78" s="1" t="s">
        <v>76</v>
      </c>
      <c r="M78" s="1" t="s">
        <v>75</v>
      </c>
      <c r="O78" s="1" t="s">
        <v>76</v>
      </c>
      <c r="P78" s="1" t="s">
        <v>76</v>
      </c>
      <c r="Q78" s="1" t="s">
        <v>76</v>
      </c>
      <c r="R78" s="1" t="s">
        <v>73</v>
      </c>
      <c r="S78" s="1" t="s">
        <v>76</v>
      </c>
      <c r="T78" s="2">
        <v>34284</v>
      </c>
      <c r="U78" s="1" t="s">
        <v>271</v>
      </c>
      <c r="V78" s="1" t="s">
        <v>169</v>
      </c>
      <c r="AD78" s="1">
        <v>2</v>
      </c>
      <c r="AE78" s="114" t="s">
        <v>170</v>
      </c>
      <c r="AF78" s="1" t="s">
        <v>423</v>
      </c>
      <c r="AG78" s="16">
        <v>1.2480133395352244</v>
      </c>
      <c r="AH78" s="13">
        <v>52.168349518</v>
      </c>
      <c r="AI78" s="16">
        <v>6.835870107573876</v>
      </c>
      <c r="AJ78" s="13">
        <v>40.127692302999996</v>
      </c>
      <c r="AK78" s="16">
        <v>7.074235808184893</v>
      </c>
      <c r="AL78" s="13">
        <v>40.89285714</v>
      </c>
      <c r="BE78" s="16">
        <v>4.720364892196708</v>
      </c>
      <c r="BF78" s="13">
        <v>44.39629966</v>
      </c>
      <c r="BI78"/>
      <c r="BJ78"/>
      <c r="BK78"/>
      <c r="BL78" s="13" t="s">
        <v>359</v>
      </c>
      <c r="BN78" s="13" t="s">
        <v>359</v>
      </c>
      <c r="BP78" s="13" t="s">
        <v>359</v>
      </c>
      <c r="BR78" s="13" t="s">
        <v>359</v>
      </c>
      <c r="BT78" s="13" t="s">
        <v>359</v>
      </c>
      <c r="BV78" s="13" t="s">
        <v>359</v>
      </c>
      <c r="CD78" s="13" t="s">
        <v>359</v>
      </c>
      <c r="CH78" s="1" t="s">
        <v>359</v>
      </c>
      <c r="CJ78" s="19" t="s">
        <v>359</v>
      </c>
      <c r="CL78" s="19" t="s">
        <v>359</v>
      </c>
      <c r="CN78" s="19" t="s">
        <v>359</v>
      </c>
      <c r="CP78" s="19" t="s">
        <v>359</v>
      </c>
      <c r="CR78" s="19" t="s">
        <v>359</v>
      </c>
      <c r="CZ78" s="19" t="s">
        <v>359</v>
      </c>
      <c r="FO78"/>
      <c r="FQ78"/>
      <c r="FS78" s="26" t="s">
        <v>359</v>
      </c>
      <c r="FU78" s="26" t="s">
        <v>359</v>
      </c>
      <c r="FW78" s="26" t="s">
        <v>359</v>
      </c>
      <c r="FY78" s="26" t="s">
        <v>359</v>
      </c>
      <c r="GA78" s="26" t="s">
        <v>359</v>
      </c>
      <c r="GC78" s="26" t="s">
        <v>359</v>
      </c>
      <c r="GE78" s="33"/>
      <c r="GF78" s="33"/>
      <c r="GG78" s="33">
        <f t="shared" si="4"/>
      </c>
      <c r="GI78" s="27" t="s">
        <v>359</v>
      </c>
      <c r="GK78" s="27" t="s">
        <v>359</v>
      </c>
      <c r="GM78" s="27" t="s">
        <v>359</v>
      </c>
      <c r="GO78" s="27" t="s">
        <v>359</v>
      </c>
      <c r="GQ78" s="27" t="s">
        <v>359</v>
      </c>
      <c r="GS78" s="27" t="s">
        <v>359</v>
      </c>
      <c r="GW78" s="33">
        <f t="shared" si="5"/>
      </c>
      <c r="GX78" s="33"/>
      <c r="GY78" s="33"/>
    </row>
    <row r="79" spans="1:207" ht="12.75">
      <c r="A79" s="5">
        <v>681</v>
      </c>
      <c r="B79" s="5" t="s">
        <v>134</v>
      </c>
      <c r="C79" s="1" t="s">
        <v>90</v>
      </c>
      <c r="D79" s="1" t="s">
        <v>91</v>
      </c>
      <c r="E79" s="1" t="s">
        <v>69</v>
      </c>
      <c r="F79" s="1" t="s">
        <v>114</v>
      </c>
      <c r="G79" s="1" t="s">
        <v>74</v>
      </c>
      <c r="H79" s="1" t="s">
        <v>72</v>
      </c>
      <c r="K79" s="1" t="s">
        <v>76</v>
      </c>
      <c r="M79" s="1" t="s">
        <v>75</v>
      </c>
      <c r="O79" s="1" t="s">
        <v>76</v>
      </c>
      <c r="P79" s="1" t="s">
        <v>76</v>
      </c>
      <c r="Q79" s="1" t="s">
        <v>76</v>
      </c>
      <c r="R79" s="1" t="s">
        <v>73</v>
      </c>
      <c r="S79" s="1" t="s">
        <v>76</v>
      </c>
      <c r="T79" s="2">
        <v>36039</v>
      </c>
      <c r="U79" s="1" t="s">
        <v>133</v>
      </c>
      <c r="V79" s="1" t="s">
        <v>117</v>
      </c>
      <c r="Y79" s="1">
        <v>3</v>
      </c>
      <c r="Z79" s="1">
        <v>3</v>
      </c>
      <c r="AA79" s="1">
        <v>3</v>
      </c>
      <c r="AD79" s="1">
        <v>1</v>
      </c>
      <c r="AE79" s="1" t="s">
        <v>170</v>
      </c>
      <c r="AF79" s="28" t="s">
        <v>373</v>
      </c>
      <c r="AH79" s="13">
        <v>10.95</v>
      </c>
      <c r="AI79" s="16">
        <v>1.7208413</v>
      </c>
      <c r="AJ79" s="13">
        <v>5.23</v>
      </c>
      <c r="AK79" s="16">
        <v>1.166861144</v>
      </c>
      <c r="AL79" s="13">
        <v>8.57</v>
      </c>
      <c r="BE79" s="16">
        <v>0.767676768</v>
      </c>
      <c r="BF79" s="13">
        <v>8.25</v>
      </c>
      <c r="BI79">
        <v>1</v>
      </c>
      <c r="BJ79" t="s">
        <v>170</v>
      </c>
      <c r="BK79" t="s">
        <v>373</v>
      </c>
      <c r="BL79" s="13" t="s">
        <v>359</v>
      </c>
      <c r="BM79" s="18">
        <v>99.99708738</v>
      </c>
      <c r="BN79" s="13" t="s">
        <v>358</v>
      </c>
      <c r="BO79" s="19">
        <v>99.99848506</v>
      </c>
      <c r="BP79" s="13" t="s">
        <v>358</v>
      </c>
      <c r="BQ79" s="19">
        <v>99.99770026</v>
      </c>
      <c r="BR79" s="13" t="s">
        <v>359</v>
      </c>
      <c r="BT79" s="13" t="s">
        <v>359</v>
      </c>
      <c r="BV79" s="13" t="s">
        <v>359</v>
      </c>
      <c r="CD79" s="13" t="s">
        <v>358</v>
      </c>
      <c r="CE79" s="19">
        <v>99.99773343</v>
      </c>
      <c r="CH79" s="1" t="s">
        <v>359</v>
      </c>
      <c r="CI79" s="19">
        <v>99.99708738</v>
      </c>
      <c r="CJ79" s="19" t="s">
        <v>358</v>
      </c>
      <c r="CK79" s="19">
        <v>99.99848506</v>
      </c>
      <c r="CL79" s="19" t="s">
        <v>358</v>
      </c>
      <c r="CM79" s="19">
        <v>99.99770026</v>
      </c>
      <c r="CN79" s="19" t="s">
        <v>359</v>
      </c>
      <c r="CP79" s="19" t="s">
        <v>359</v>
      </c>
      <c r="CR79" s="19" t="s">
        <v>359</v>
      </c>
      <c r="CZ79" s="19" t="s">
        <v>358</v>
      </c>
      <c r="DA79" s="19">
        <v>99.99773343</v>
      </c>
      <c r="DD79" s="12">
        <v>2082.8</v>
      </c>
      <c r="DE79" s="12">
        <v>353383</v>
      </c>
      <c r="DF79" s="12">
        <v>8342.7</v>
      </c>
      <c r="DG79" s="12">
        <v>178.3</v>
      </c>
      <c r="DI79" s="12">
        <v>363986.8</v>
      </c>
      <c r="DK79" s="14">
        <v>375949.7</v>
      </c>
      <c r="DM79" s="14">
        <v>345227.8</v>
      </c>
      <c r="DO79" s="14">
        <v>372650.1</v>
      </c>
      <c r="EI79" s="14">
        <v>363986.8</v>
      </c>
      <c r="FJ79" s="26">
        <v>168.3333333</v>
      </c>
      <c r="FK79" s="26">
        <v>15.22</v>
      </c>
      <c r="FM79" s="26">
        <v>185.84</v>
      </c>
      <c r="FN79" s="27">
        <v>211.2380952</v>
      </c>
      <c r="FO79">
        <v>1</v>
      </c>
      <c r="FP79" s="1" t="s">
        <v>170</v>
      </c>
      <c r="FQ79" t="s">
        <v>373</v>
      </c>
      <c r="FR79" s="13"/>
      <c r="FS79" s="26">
        <v>10.305298523457662</v>
      </c>
      <c r="FT79" s="13">
        <f>AI79</f>
        <v>1.7208413</v>
      </c>
      <c r="FU79" s="26">
        <v>5.0884658403806196</v>
      </c>
      <c r="FV79" s="13">
        <f>AK79</f>
        <v>1.166861144</v>
      </c>
      <c r="FW79" s="26">
        <v>10.6483652352633</v>
      </c>
      <c r="FX79" s="13"/>
      <c r="FY79" s="26" t="s">
        <v>359</v>
      </c>
      <c r="GA79" s="26" t="s">
        <v>359</v>
      </c>
      <c r="GC79" s="26" t="s">
        <v>359</v>
      </c>
      <c r="GE79" s="33"/>
      <c r="GF79" s="33"/>
      <c r="GG79" s="33">
        <f t="shared" si="4"/>
        <v>8.680709866367193</v>
      </c>
      <c r="GI79" s="27">
        <v>353.81541441880427</v>
      </c>
      <c r="GK79" s="27">
        <v>335.88563509823786</v>
      </c>
      <c r="GM79" s="27">
        <v>463.02474346111205</v>
      </c>
      <c r="GO79" s="27" t="s">
        <v>359</v>
      </c>
      <c r="GQ79" s="27" t="s">
        <v>359</v>
      </c>
      <c r="GS79" s="27" t="s">
        <v>359</v>
      </c>
      <c r="GW79" s="33">
        <f t="shared" si="5"/>
        <v>384.241930992718</v>
      </c>
      <c r="GX79" s="33"/>
      <c r="GY79" s="33"/>
    </row>
    <row r="80" spans="1:207" ht="12.75">
      <c r="A80" s="5">
        <v>681</v>
      </c>
      <c r="B80" s="5" t="s">
        <v>208</v>
      </c>
      <c r="C80" s="1" t="s">
        <v>90</v>
      </c>
      <c r="D80" s="1" t="s">
        <v>91</v>
      </c>
      <c r="E80" s="1" t="s">
        <v>69</v>
      </c>
      <c r="F80" s="1" t="s">
        <v>114</v>
      </c>
      <c r="G80" s="1" t="s">
        <v>74</v>
      </c>
      <c r="H80" s="1" t="s">
        <v>72</v>
      </c>
      <c r="K80" s="1" t="s">
        <v>76</v>
      </c>
      <c r="M80" s="1" t="s">
        <v>75</v>
      </c>
      <c r="O80" s="1" t="s">
        <v>76</v>
      </c>
      <c r="P80" s="1" t="s">
        <v>76</v>
      </c>
      <c r="Q80" s="1" t="s">
        <v>76</v>
      </c>
      <c r="R80" s="1" t="s">
        <v>73</v>
      </c>
      <c r="S80" s="1" t="s">
        <v>76</v>
      </c>
      <c r="T80" s="2">
        <v>36039</v>
      </c>
      <c r="U80" s="1" t="s">
        <v>207</v>
      </c>
      <c r="V80" s="1" t="s">
        <v>117</v>
      </c>
      <c r="Y80" s="1">
        <v>3</v>
      </c>
      <c r="Z80" s="1">
        <v>3</v>
      </c>
      <c r="AA80" s="1">
        <v>3</v>
      </c>
      <c r="AD80" s="1">
        <v>1</v>
      </c>
      <c r="AE80" s="1" t="s">
        <v>170</v>
      </c>
      <c r="AF80" s="28" t="s">
        <v>373</v>
      </c>
      <c r="AG80" s="16">
        <v>1.470588235</v>
      </c>
      <c r="AH80" s="13">
        <v>5.44</v>
      </c>
      <c r="AI80" s="16">
        <v>1.062215478</v>
      </c>
      <c r="AJ80" s="13">
        <v>6.59</v>
      </c>
      <c r="AK80" s="16">
        <v>1.391650099</v>
      </c>
      <c r="AL80" s="13">
        <v>5.03</v>
      </c>
      <c r="BE80" s="16">
        <v>1.289566237</v>
      </c>
      <c r="BF80" s="13">
        <v>5.686666667</v>
      </c>
      <c r="BI80">
        <v>1</v>
      </c>
      <c r="BJ80" t="s">
        <v>170</v>
      </c>
      <c r="BK80" t="s">
        <v>373</v>
      </c>
      <c r="BL80" s="13" t="s">
        <v>358</v>
      </c>
      <c r="BM80" s="18">
        <v>99.99909945</v>
      </c>
      <c r="BN80" s="13" t="s">
        <v>358</v>
      </c>
      <c r="BO80" s="19">
        <v>99.99887992</v>
      </c>
      <c r="BP80" s="13" t="s">
        <v>358</v>
      </c>
      <c r="BQ80" s="19">
        <v>99.99912099</v>
      </c>
      <c r="BR80" s="13" t="s">
        <v>359</v>
      </c>
      <c r="BT80" s="13" t="s">
        <v>359</v>
      </c>
      <c r="BV80" s="13" t="s">
        <v>359</v>
      </c>
      <c r="CD80" s="13" t="s">
        <v>358</v>
      </c>
      <c r="CE80" s="19">
        <v>99.99903288</v>
      </c>
      <c r="CH80" s="1" t="s">
        <v>358</v>
      </c>
      <c r="CI80" s="19">
        <v>99.99909945</v>
      </c>
      <c r="CJ80" s="19" t="s">
        <v>358</v>
      </c>
      <c r="CK80" s="19">
        <v>99.99887992</v>
      </c>
      <c r="CL80" s="19" t="s">
        <v>358</v>
      </c>
      <c r="CM80" s="19">
        <v>99.99912099</v>
      </c>
      <c r="CN80" s="19" t="s">
        <v>359</v>
      </c>
      <c r="CP80" s="19" t="s">
        <v>359</v>
      </c>
      <c r="CR80" s="19" t="s">
        <v>359</v>
      </c>
      <c r="CZ80" s="19" t="s">
        <v>358</v>
      </c>
      <c r="DA80" s="19">
        <v>99.99903288</v>
      </c>
      <c r="DD80" s="12">
        <v>996.1</v>
      </c>
      <c r="DE80" s="12">
        <v>580365.2</v>
      </c>
      <c r="DF80" s="12">
        <v>6374.2</v>
      </c>
      <c r="DG80" s="12">
        <v>263.6</v>
      </c>
      <c r="DI80" s="12">
        <v>587999.1</v>
      </c>
      <c r="DK80" s="14">
        <v>604075.1</v>
      </c>
      <c r="DM80" s="14">
        <v>588351.1</v>
      </c>
      <c r="DO80" s="14">
        <v>572234.7</v>
      </c>
      <c r="EI80" s="14">
        <v>587999.1</v>
      </c>
      <c r="FJ80" s="26">
        <v>52.9</v>
      </c>
      <c r="FK80" s="26">
        <v>15.24333333</v>
      </c>
      <c r="FM80" s="26">
        <v>68.14</v>
      </c>
      <c r="FN80" s="27">
        <v>126.8950688</v>
      </c>
      <c r="FO80">
        <v>1</v>
      </c>
      <c r="FP80" s="1" t="s">
        <v>170</v>
      </c>
      <c r="FQ80" t="s">
        <v>373</v>
      </c>
      <c r="FR80" s="13">
        <f>AG80</f>
        <v>1.470588235</v>
      </c>
      <c r="FS80" s="26">
        <v>6.919391870385875</v>
      </c>
      <c r="FT80" s="13">
        <f>AI80</f>
        <v>1.062215478</v>
      </c>
      <c r="FU80" s="26">
        <v>14.368665429952372</v>
      </c>
      <c r="FV80" s="13">
        <f>AK80</f>
        <v>1.391650099</v>
      </c>
      <c r="FW80" s="26">
        <v>20.17590346958195</v>
      </c>
      <c r="FX80" s="13"/>
      <c r="FY80" s="26" t="s">
        <v>359</v>
      </c>
      <c r="GA80" s="26" t="s">
        <v>359</v>
      </c>
      <c r="GC80" s="26" t="s">
        <v>359</v>
      </c>
      <c r="GE80" s="33"/>
      <c r="GF80" s="33"/>
      <c r="GG80" s="33">
        <f t="shared" si="4"/>
        <v>13.821320256640066</v>
      </c>
      <c r="GI80" s="27">
        <v>768.3517706298597</v>
      </c>
      <c r="GK80" s="27">
        <v>1282.8249258860512</v>
      </c>
      <c r="GM80" s="27">
        <v>2295.298514175519</v>
      </c>
      <c r="GO80" s="27" t="s">
        <v>359</v>
      </c>
      <c r="GQ80" s="27" t="s">
        <v>359</v>
      </c>
      <c r="GS80" s="27" t="s">
        <v>359</v>
      </c>
      <c r="GW80" s="33">
        <f t="shared" si="5"/>
        <v>1448.8250702304765</v>
      </c>
      <c r="GX80" s="33"/>
      <c r="GY80" s="33"/>
    </row>
    <row r="81" spans="1:207" ht="12.75">
      <c r="A81" s="5">
        <v>681</v>
      </c>
      <c r="B81" s="5" t="s">
        <v>290</v>
      </c>
      <c r="C81" s="1" t="s">
        <v>243</v>
      </c>
      <c r="D81" s="1" t="s">
        <v>91</v>
      </c>
      <c r="E81" s="1" t="s">
        <v>69</v>
      </c>
      <c r="F81" s="1" t="s">
        <v>114</v>
      </c>
      <c r="G81" s="1" t="s">
        <v>74</v>
      </c>
      <c r="H81" s="1" t="s">
        <v>72</v>
      </c>
      <c r="K81" s="1" t="s">
        <v>76</v>
      </c>
      <c r="M81" s="1" t="s">
        <v>75</v>
      </c>
      <c r="O81" s="1" t="s">
        <v>76</v>
      </c>
      <c r="P81" s="1" t="s">
        <v>76</v>
      </c>
      <c r="Q81" s="1" t="s">
        <v>76</v>
      </c>
      <c r="R81" s="1" t="s">
        <v>73</v>
      </c>
      <c r="S81" s="1" t="s">
        <v>76</v>
      </c>
      <c r="T81" s="2">
        <v>34283</v>
      </c>
      <c r="U81" s="1" t="s">
        <v>291</v>
      </c>
      <c r="V81" s="1" t="s">
        <v>169</v>
      </c>
      <c r="AD81" s="1">
        <v>1</v>
      </c>
      <c r="AE81" s="114" t="s">
        <v>170</v>
      </c>
      <c r="AF81" s="1" t="s">
        <v>423</v>
      </c>
      <c r="AH81" s="13">
        <v>119.1076923</v>
      </c>
      <c r="AJ81" s="13">
        <v>128.0348837</v>
      </c>
      <c r="AL81" s="13">
        <v>1177.736</v>
      </c>
      <c r="BF81" s="13">
        <v>474.9595253</v>
      </c>
      <c r="BI81"/>
      <c r="BJ81"/>
      <c r="BK81"/>
      <c r="BL81" s="13" t="s">
        <v>359</v>
      </c>
      <c r="BN81" s="13" t="s">
        <v>359</v>
      </c>
      <c r="BP81" s="13" t="s">
        <v>359</v>
      </c>
      <c r="BR81" s="13" t="s">
        <v>359</v>
      </c>
      <c r="BT81" s="13" t="s">
        <v>359</v>
      </c>
      <c r="BV81" s="13" t="s">
        <v>359</v>
      </c>
      <c r="CD81" s="13" t="s">
        <v>359</v>
      </c>
      <c r="CH81" s="1" t="s">
        <v>359</v>
      </c>
      <c r="CJ81" s="19" t="s">
        <v>359</v>
      </c>
      <c r="CL81" s="19" t="s">
        <v>359</v>
      </c>
      <c r="CN81" s="19" t="s">
        <v>359</v>
      </c>
      <c r="CP81" s="19" t="s">
        <v>359</v>
      </c>
      <c r="CR81" s="19" t="s">
        <v>359</v>
      </c>
      <c r="CZ81" s="19" t="s">
        <v>359</v>
      </c>
      <c r="FO81"/>
      <c r="FQ81"/>
      <c r="FS81" s="26" t="s">
        <v>359</v>
      </c>
      <c r="FU81" s="26" t="s">
        <v>359</v>
      </c>
      <c r="FW81" s="26" t="s">
        <v>359</v>
      </c>
      <c r="FY81" s="26" t="s">
        <v>359</v>
      </c>
      <c r="GA81" s="26" t="s">
        <v>359</v>
      </c>
      <c r="GC81" s="26" t="s">
        <v>359</v>
      </c>
      <c r="GE81" s="33"/>
      <c r="GF81" s="33"/>
      <c r="GG81" s="33">
        <f t="shared" si="4"/>
      </c>
      <c r="GI81" s="27" t="s">
        <v>359</v>
      </c>
      <c r="GK81" s="27" t="s">
        <v>359</v>
      </c>
      <c r="GM81" s="27" t="s">
        <v>359</v>
      </c>
      <c r="GO81" s="27" t="s">
        <v>359</v>
      </c>
      <c r="GQ81" s="27" t="s">
        <v>359</v>
      </c>
      <c r="GS81" s="27" t="s">
        <v>359</v>
      </c>
      <c r="GW81" s="33">
        <f t="shared" si="5"/>
      </c>
      <c r="GX81" s="33"/>
      <c r="GY81" s="33"/>
    </row>
    <row r="82" spans="1:207" ht="12.75">
      <c r="A82" s="5">
        <v>681</v>
      </c>
      <c r="B82" s="5" t="s">
        <v>242</v>
      </c>
      <c r="C82" s="1" t="s">
        <v>243</v>
      </c>
      <c r="D82" s="1" t="s">
        <v>91</v>
      </c>
      <c r="E82" s="1" t="s">
        <v>69</v>
      </c>
      <c r="F82" s="1" t="s">
        <v>114</v>
      </c>
      <c r="G82" s="1" t="s">
        <v>74</v>
      </c>
      <c r="H82" s="1" t="s">
        <v>72</v>
      </c>
      <c r="K82" s="1" t="s">
        <v>76</v>
      </c>
      <c r="M82" s="1" t="s">
        <v>75</v>
      </c>
      <c r="O82" s="1" t="s">
        <v>76</v>
      </c>
      <c r="P82" s="1" t="s">
        <v>76</v>
      </c>
      <c r="Q82" s="1" t="s">
        <v>76</v>
      </c>
      <c r="R82" s="1" t="s">
        <v>73</v>
      </c>
      <c r="S82" s="1" t="s">
        <v>76</v>
      </c>
      <c r="T82" s="2">
        <v>33394</v>
      </c>
      <c r="U82" s="1" t="s">
        <v>244</v>
      </c>
      <c r="V82" s="1" t="s">
        <v>169</v>
      </c>
      <c r="AD82" s="1">
        <v>2</v>
      </c>
      <c r="AE82" s="1" t="s">
        <v>170</v>
      </c>
      <c r="AF82" s="1" t="s">
        <v>245</v>
      </c>
      <c r="AH82" s="13">
        <v>21.662</v>
      </c>
      <c r="AJ82" s="13">
        <v>15.49</v>
      </c>
      <c r="AK82" s="16">
        <v>92.96482412060301</v>
      </c>
      <c r="AL82" s="13">
        <v>15.92</v>
      </c>
      <c r="BE82" s="16">
        <v>27.886644558335846</v>
      </c>
      <c r="BF82" s="13">
        <v>17.69066667</v>
      </c>
      <c r="BI82"/>
      <c r="BJ82"/>
      <c r="BK82"/>
      <c r="BL82" s="13" t="s">
        <v>359</v>
      </c>
      <c r="BN82" s="13" t="s">
        <v>359</v>
      </c>
      <c r="BP82" s="13" t="s">
        <v>359</v>
      </c>
      <c r="BR82" s="13" t="s">
        <v>359</v>
      </c>
      <c r="BT82" s="13" t="s">
        <v>359</v>
      </c>
      <c r="BV82" s="13" t="s">
        <v>359</v>
      </c>
      <c r="CD82" s="13" t="s">
        <v>359</v>
      </c>
      <c r="CH82" s="1" t="s">
        <v>359</v>
      </c>
      <c r="CJ82" s="19" t="s">
        <v>359</v>
      </c>
      <c r="CL82" s="19" t="s">
        <v>359</v>
      </c>
      <c r="CN82" s="19" t="s">
        <v>359</v>
      </c>
      <c r="CP82" s="19" t="s">
        <v>359</v>
      </c>
      <c r="CR82" s="19" t="s">
        <v>359</v>
      </c>
      <c r="CZ82" s="19" t="s">
        <v>359</v>
      </c>
      <c r="FO82"/>
      <c r="FQ82"/>
      <c r="FS82" s="26" t="s">
        <v>359</v>
      </c>
      <c r="FU82" s="26" t="s">
        <v>359</v>
      </c>
      <c r="FW82" s="26" t="s">
        <v>359</v>
      </c>
      <c r="FY82" s="26" t="s">
        <v>359</v>
      </c>
      <c r="GA82" s="26" t="s">
        <v>359</v>
      </c>
      <c r="GC82" s="26" t="s">
        <v>359</v>
      </c>
      <c r="GE82" s="33"/>
      <c r="GF82" s="33"/>
      <c r="GG82" s="33">
        <f t="shared" si="4"/>
      </c>
      <c r="GI82" s="27" t="s">
        <v>359</v>
      </c>
      <c r="GK82" s="27" t="s">
        <v>359</v>
      </c>
      <c r="GM82" s="27" t="s">
        <v>359</v>
      </c>
      <c r="GO82" s="27" t="s">
        <v>359</v>
      </c>
      <c r="GQ82" s="27" t="s">
        <v>359</v>
      </c>
      <c r="GS82" s="27" t="s">
        <v>359</v>
      </c>
      <c r="GW82" s="33">
        <f t="shared" si="5"/>
      </c>
      <c r="GX82" s="33"/>
      <c r="GY82" s="33"/>
    </row>
    <row r="83" spans="1:207" ht="12.75">
      <c r="A83" s="5">
        <v>3029</v>
      </c>
      <c r="B83" s="5" t="s">
        <v>146</v>
      </c>
      <c r="C83" s="1" t="s">
        <v>104</v>
      </c>
      <c r="D83" s="1" t="s">
        <v>105</v>
      </c>
      <c r="E83" s="1" t="s">
        <v>69</v>
      </c>
      <c r="F83" s="1" t="s">
        <v>145</v>
      </c>
      <c r="G83" s="1" t="s">
        <v>107</v>
      </c>
      <c r="H83" s="1" t="s">
        <v>106</v>
      </c>
      <c r="K83" s="1" t="s">
        <v>121</v>
      </c>
      <c r="L83" s="1" t="s">
        <v>148</v>
      </c>
      <c r="M83" s="1" t="s">
        <v>75</v>
      </c>
      <c r="O83" s="1" t="s">
        <v>76</v>
      </c>
      <c r="P83" s="1" t="s">
        <v>76</v>
      </c>
      <c r="Q83" s="1" t="s">
        <v>76</v>
      </c>
      <c r="R83" s="1" t="s">
        <v>73</v>
      </c>
      <c r="S83" s="1" t="s">
        <v>76</v>
      </c>
      <c r="T83" s="2">
        <v>36861</v>
      </c>
      <c r="U83" s="1" t="s">
        <v>147</v>
      </c>
      <c r="V83" s="1" t="s">
        <v>117</v>
      </c>
      <c r="Y83" s="1">
        <v>3</v>
      </c>
      <c r="Z83" s="1">
        <v>3</v>
      </c>
      <c r="AA83" s="1">
        <v>3</v>
      </c>
      <c r="AD83" s="1">
        <v>1</v>
      </c>
      <c r="AE83" s="1" t="s">
        <v>413</v>
      </c>
      <c r="AF83" s="1" t="s">
        <v>149</v>
      </c>
      <c r="AH83" s="13">
        <v>14.1623</v>
      </c>
      <c r="AJ83" s="13">
        <v>13.57</v>
      </c>
      <c r="AL83" s="13">
        <v>13.3514</v>
      </c>
      <c r="BF83" s="13">
        <v>13.69456667</v>
      </c>
      <c r="BI83">
        <v>1</v>
      </c>
      <c r="BJ83" t="s">
        <v>413</v>
      </c>
      <c r="BK83"/>
      <c r="BL83" s="13" t="s">
        <v>359</v>
      </c>
      <c r="BM83" s="18">
        <v>99.98629178</v>
      </c>
      <c r="BN83" s="13" t="s">
        <v>359</v>
      </c>
      <c r="BO83" s="19">
        <v>99.98594212</v>
      </c>
      <c r="BP83" s="13" t="s">
        <v>359</v>
      </c>
      <c r="BQ83" s="19">
        <v>99.98708161</v>
      </c>
      <c r="BR83" s="13" t="s">
        <v>359</v>
      </c>
      <c r="BT83" s="13" t="s">
        <v>359</v>
      </c>
      <c r="BV83" s="13" t="s">
        <v>359</v>
      </c>
      <c r="CD83" s="13" t="s">
        <v>359</v>
      </c>
      <c r="CE83" s="19">
        <v>99.98644344</v>
      </c>
      <c r="CH83" s="1" t="s">
        <v>359</v>
      </c>
      <c r="CI83" s="19">
        <v>99.98629178</v>
      </c>
      <c r="CJ83" s="19" t="s">
        <v>359</v>
      </c>
      <c r="CK83" s="19">
        <v>99.98594212</v>
      </c>
      <c r="CL83" s="19" t="s">
        <v>359</v>
      </c>
      <c r="CM83" s="19">
        <v>99.98708161</v>
      </c>
      <c r="CN83" s="19" t="s">
        <v>359</v>
      </c>
      <c r="CP83" s="19" t="s">
        <v>359</v>
      </c>
      <c r="CR83" s="19" t="s">
        <v>359</v>
      </c>
      <c r="CZ83" s="19" t="s">
        <v>359</v>
      </c>
      <c r="DA83" s="19">
        <v>99.98644344</v>
      </c>
      <c r="DD83" s="12">
        <v>2696.8</v>
      </c>
      <c r="DE83" s="12">
        <v>63859.1</v>
      </c>
      <c r="DF83" s="12">
        <v>31818</v>
      </c>
      <c r="DG83" s="12">
        <v>2644.1</v>
      </c>
      <c r="DI83" s="12">
        <v>101018</v>
      </c>
      <c r="DK83" s="14">
        <v>103312.5</v>
      </c>
      <c r="DM83" s="14">
        <v>96529.5</v>
      </c>
      <c r="DO83" s="14">
        <v>103351.9</v>
      </c>
      <c r="EI83" s="14">
        <v>101018</v>
      </c>
      <c r="EJ83" s="12"/>
      <c r="EK83" s="12">
        <v>68430.7</v>
      </c>
      <c r="EL83" s="12"/>
      <c r="EM83" s="12">
        <v>63167.2</v>
      </c>
      <c r="EN83" s="12"/>
      <c r="EO83" s="12">
        <v>68158.3</v>
      </c>
      <c r="EP83" s="12" t="s">
        <v>359</v>
      </c>
      <c r="EQ83" s="12" t="s">
        <v>359</v>
      </c>
      <c r="ER83" s="12"/>
      <c r="ES83" s="12" t="s">
        <v>359</v>
      </c>
      <c r="ET83" s="12"/>
      <c r="EU83" s="12" t="s">
        <v>359</v>
      </c>
      <c r="EV83" s="12" t="s">
        <v>359</v>
      </c>
      <c r="EW83" s="12" t="s">
        <v>359</v>
      </c>
      <c r="EX83" s="12" t="s">
        <v>359</v>
      </c>
      <c r="EY83" s="12" t="s">
        <v>359</v>
      </c>
      <c r="EZ83" s="12" t="s">
        <v>359</v>
      </c>
      <c r="FA83" s="12" t="s">
        <v>359</v>
      </c>
      <c r="FB83" s="12" t="s">
        <v>359</v>
      </c>
      <c r="FC83" s="12" t="s">
        <v>359</v>
      </c>
      <c r="FD83" s="12" t="s">
        <v>359</v>
      </c>
      <c r="FE83" s="12" t="s">
        <v>359</v>
      </c>
      <c r="FF83" s="12" t="s">
        <v>359</v>
      </c>
      <c r="FG83" s="12" t="s">
        <v>359</v>
      </c>
      <c r="FI83" s="12">
        <v>66555.9</v>
      </c>
      <c r="FJ83" s="26">
        <v>273.22</v>
      </c>
      <c r="FK83" s="26">
        <v>496.6</v>
      </c>
      <c r="FM83" s="26">
        <v>772.17</v>
      </c>
      <c r="FN83" s="27">
        <v>1177.912169</v>
      </c>
      <c r="FO83">
        <v>1</v>
      </c>
      <c r="FP83" s="1" t="s">
        <v>413</v>
      </c>
      <c r="FQ83"/>
      <c r="FR83" s="13"/>
      <c r="FS83" s="26">
        <v>38.62017691550399</v>
      </c>
      <c r="FT83" s="13"/>
      <c r="FU83" s="26">
        <v>29.801358298994277</v>
      </c>
      <c r="FV83" s="13"/>
      <c r="FW83" s="26">
        <v>27.71153504653089</v>
      </c>
      <c r="FX83" s="13"/>
      <c r="FY83" s="26" t="s">
        <v>359</v>
      </c>
      <c r="GA83" s="26" t="s">
        <v>359</v>
      </c>
      <c r="GC83" s="26" t="s">
        <v>359</v>
      </c>
      <c r="GE83" s="33"/>
      <c r="GF83" s="33"/>
      <c r="GG83" s="33">
        <f t="shared" si="4"/>
        <v>32.04435675367639</v>
      </c>
      <c r="GH83" s="16"/>
      <c r="GI83" s="27">
        <v>281.73006353494094</v>
      </c>
      <c r="GK83" s="27">
        <v>211.99041604426336</v>
      </c>
      <c r="GM83" s="27">
        <v>214.51229639715024</v>
      </c>
      <c r="GO83" s="27" t="s">
        <v>359</v>
      </c>
      <c r="GQ83" s="27" t="s">
        <v>359</v>
      </c>
      <c r="GS83" s="27" t="s">
        <v>359</v>
      </c>
      <c r="GW83" s="33">
        <f t="shared" si="5"/>
        <v>236.0775919921182</v>
      </c>
      <c r="GX83" s="33"/>
      <c r="GY83" s="33"/>
    </row>
    <row r="84" spans="1:207" ht="12.75">
      <c r="A84" s="5">
        <v>3030</v>
      </c>
      <c r="B84" s="5" t="s">
        <v>217</v>
      </c>
      <c r="C84" s="1" t="s">
        <v>218</v>
      </c>
      <c r="D84" s="1" t="s">
        <v>100</v>
      </c>
      <c r="E84" s="1" t="s">
        <v>69</v>
      </c>
      <c r="F84" s="1" t="s">
        <v>114</v>
      </c>
      <c r="G84" s="1" t="s">
        <v>74</v>
      </c>
      <c r="H84" s="1" t="s">
        <v>85</v>
      </c>
      <c r="K84" s="1" t="s">
        <v>76</v>
      </c>
      <c r="M84" s="1" t="s">
        <v>75</v>
      </c>
      <c r="O84" s="1" t="s">
        <v>76</v>
      </c>
      <c r="P84" s="1" t="s">
        <v>76</v>
      </c>
      <c r="Q84" s="1" t="s">
        <v>76</v>
      </c>
      <c r="R84" s="1" t="s">
        <v>73</v>
      </c>
      <c r="S84" s="1" t="s">
        <v>76</v>
      </c>
      <c r="T84" s="2">
        <v>36951</v>
      </c>
      <c r="U84" s="1" t="s">
        <v>219</v>
      </c>
      <c r="V84" s="1" t="s">
        <v>169</v>
      </c>
      <c r="AD84" s="1">
        <v>1</v>
      </c>
      <c r="AE84" s="1" t="s">
        <v>176</v>
      </c>
      <c r="AF84" s="1" t="s">
        <v>220</v>
      </c>
      <c r="AG84" s="16">
        <v>20.434782628860383</v>
      </c>
      <c r="AH84" s="13">
        <v>2.458015268</v>
      </c>
      <c r="AI84" s="16">
        <v>24.444444452530867</v>
      </c>
      <c r="AJ84" s="13">
        <v>1.923664123</v>
      </c>
      <c r="AK84" s="16">
        <v>2.6974951831298357</v>
      </c>
      <c r="AL84" s="13">
        <v>22.530232558</v>
      </c>
      <c r="BE84" s="16">
        <v>5.872013203650215</v>
      </c>
      <c r="BF84" s="13">
        <v>8.970637316</v>
      </c>
      <c r="BI84"/>
      <c r="BJ84"/>
      <c r="BK84"/>
      <c r="BL84" s="13" t="s">
        <v>359</v>
      </c>
      <c r="BN84" s="13" t="s">
        <v>359</v>
      </c>
      <c r="BP84" s="13" t="s">
        <v>359</v>
      </c>
      <c r="BR84" s="13" t="s">
        <v>359</v>
      </c>
      <c r="BT84" s="13" t="s">
        <v>359</v>
      </c>
      <c r="BV84" s="13" t="s">
        <v>359</v>
      </c>
      <c r="CD84" s="13" t="s">
        <v>359</v>
      </c>
      <c r="CH84" s="1" t="s">
        <v>359</v>
      </c>
      <c r="CJ84" s="19" t="s">
        <v>359</v>
      </c>
      <c r="CL84" s="19" t="s">
        <v>359</v>
      </c>
      <c r="CN84" s="19" t="s">
        <v>359</v>
      </c>
      <c r="CP84" s="19" t="s">
        <v>359</v>
      </c>
      <c r="CR84" s="19" t="s">
        <v>359</v>
      </c>
      <c r="CZ84" s="19" t="s">
        <v>359</v>
      </c>
      <c r="FJ84" s="26">
        <v>0</v>
      </c>
      <c r="FO84"/>
      <c r="FQ84"/>
      <c r="FS84" s="26" t="s">
        <v>359</v>
      </c>
      <c r="FU84" s="26" t="s">
        <v>359</v>
      </c>
      <c r="FW84" s="26" t="s">
        <v>359</v>
      </c>
      <c r="FY84" s="26" t="s">
        <v>359</v>
      </c>
      <c r="GA84" s="26" t="s">
        <v>359</v>
      </c>
      <c r="GC84" s="26" t="s">
        <v>359</v>
      </c>
      <c r="GE84" s="33"/>
      <c r="GF84" s="33"/>
      <c r="GG84" s="33">
        <f t="shared" si="4"/>
      </c>
      <c r="GI84" s="27" t="s">
        <v>359</v>
      </c>
      <c r="GK84" s="27" t="s">
        <v>359</v>
      </c>
      <c r="GM84" s="27" t="s">
        <v>359</v>
      </c>
      <c r="GO84" s="27" t="s">
        <v>359</v>
      </c>
      <c r="GQ84" s="27" t="s">
        <v>359</v>
      </c>
      <c r="GS84" s="27" t="s">
        <v>359</v>
      </c>
      <c r="GW84" s="33">
        <f t="shared" si="5"/>
      </c>
      <c r="GX84" s="33"/>
      <c r="GY84" s="33"/>
    </row>
    <row r="85" spans="1:207" ht="12.75">
      <c r="A85" s="5">
        <v>3030</v>
      </c>
      <c r="B85" s="5" t="s">
        <v>139</v>
      </c>
      <c r="C85" s="1" t="s">
        <v>99</v>
      </c>
      <c r="D85" s="1" t="s">
        <v>100</v>
      </c>
      <c r="E85" s="1" t="s">
        <v>69</v>
      </c>
      <c r="F85" s="1" t="s">
        <v>114</v>
      </c>
      <c r="G85" s="1" t="s">
        <v>74</v>
      </c>
      <c r="H85" s="1" t="s">
        <v>85</v>
      </c>
      <c r="K85" s="1" t="s">
        <v>76</v>
      </c>
      <c r="M85" s="1" t="s">
        <v>75</v>
      </c>
      <c r="O85" s="1" t="s">
        <v>76</v>
      </c>
      <c r="P85" s="1" t="s">
        <v>76</v>
      </c>
      <c r="Q85" s="1" t="s">
        <v>76</v>
      </c>
      <c r="R85" s="1" t="s">
        <v>73</v>
      </c>
      <c r="S85" s="1" t="s">
        <v>76</v>
      </c>
      <c r="T85" s="2">
        <v>34858</v>
      </c>
      <c r="U85" s="1" t="s">
        <v>140</v>
      </c>
      <c r="V85" s="1" t="s">
        <v>117</v>
      </c>
      <c r="Y85" s="1">
        <v>3</v>
      </c>
      <c r="Z85" s="1">
        <v>3</v>
      </c>
      <c r="AA85" s="1">
        <v>3</v>
      </c>
      <c r="AD85" s="1">
        <v>2</v>
      </c>
      <c r="AE85" s="1" t="s">
        <v>170</v>
      </c>
      <c r="AF85" s="28" t="s">
        <v>371</v>
      </c>
      <c r="AH85" s="13">
        <v>9.915990185</v>
      </c>
      <c r="AJ85" s="13">
        <v>10.09789755</v>
      </c>
      <c r="AL85" s="13">
        <v>10.23267398</v>
      </c>
      <c r="BF85" s="13">
        <v>10.08218724</v>
      </c>
      <c r="BI85">
        <v>1</v>
      </c>
      <c r="BJ85" t="s">
        <v>170</v>
      </c>
      <c r="BK85" t="s">
        <v>373</v>
      </c>
      <c r="BL85" s="13" t="s">
        <v>359</v>
      </c>
      <c r="BM85" s="18">
        <v>99.98208542</v>
      </c>
      <c r="BN85" s="13" t="s">
        <v>359</v>
      </c>
      <c r="BO85" s="19">
        <v>99.98211112</v>
      </c>
      <c r="BP85" s="13" t="s">
        <v>359</v>
      </c>
      <c r="BQ85" s="19">
        <v>99.9832791</v>
      </c>
      <c r="BR85" s="13" t="s">
        <v>359</v>
      </c>
      <c r="BT85" s="13" t="s">
        <v>359</v>
      </c>
      <c r="BV85" s="13" t="s">
        <v>359</v>
      </c>
      <c r="CD85" s="13" t="s">
        <v>359</v>
      </c>
      <c r="CE85" s="19">
        <v>99.98251608</v>
      </c>
      <c r="CH85" s="1" t="s">
        <v>359</v>
      </c>
      <c r="CI85" s="19">
        <v>99.98208542</v>
      </c>
      <c r="CJ85" s="19" t="s">
        <v>359</v>
      </c>
      <c r="CK85" s="19">
        <v>99.98211112</v>
      </c>
      <c r="CL85" s="19" t="s">
        <v>359</v>
      </c>
      <c r="CM85" s="19">
        <v>99.9832791</v>
      </c>
      <c r="CN85" s="19" t="s">
        <v>359</v>
      </c>
      <c r="CP85" s="19" t="s">
        <v>359</v>
      </c>
      <c r="CR85" s="19" t="s">
        <v>359</v>
      </c>
      <c r="CZ85" s="19" t="s">
        <v>359</v>
      </c>
      <c r="DA85" s="19">
        <v>99.98251608</v>
      </c>
      <c r="DD85" s="12">
        <v>57665.5</v>
      </c>
      <c r="DI85" s="12">
        <v>57665.5</v>
      </c>
      <c r="DK85" s="14">
        <v>55351.5</v>
      </c>
      <c r="DM85" s="14">
        <v>56447.9</v>
      </c>
      <c r="DO85" s="14">
        <v>61196.9</v>
      </c>
      <c r="EI85" s="14">
        <v>57665.5</v>
      </c>
      <c r="FJ85" s="26">
        <v>207.49489756666665</v>
      </c>
      <c r="FM85" s="26">
        <v>207.49</v>
      </c>
      <c r="FN85" s="27">
        <v>265.1408571</v>
      </c>
      <c r="FO85">
        <v>1</v>
      </c>
      <c r="FP85" s="1" t="s">
        <v>170</v>
      </c>
      <c r="FQ85" t="s">
        <v>373</v>
      </c>
      <c r="FR85" s="13"/>
      <c r="FS85" s="26">
        <v>11.212074637987437</v>
      </c>
      <c r="FT85" s="13"/>
      <c r="FU85" s="26">
        <v>11.175391903548627</v>
      </c>
      <c r="FV85" s="13"/>
      <c r="FW85" s="26">
        <v>10.239734986946978</v>
      </c>
      <c r="FX85" s="13"/>
      <c r="FY85" s="26" t="s">
        <v>359</v>
      </c>
      <c r="GA85" s="26" t="s">
        <v>359</v>
      </c>
      <c r="GC85" s="26" t="s">
        <v>359</v>
      </c>
      <c r="GE85" s="33"/>
      <c r="GF85" s="33"/>
      <c r="GG85" s="33">
        <f t="shared" si="4"/>
        <v>10.87573384282768</v>
      </c>
      <c r="GI85" s="27">
        <v>62.58630129176167</v>
      </c>
      <c r="GK85" s="27">
        <v>62.47116308209352</v>
      </c>
      <c r="GM85" s="27">
        <v>61.23912862341537</v>
      </c>
      <c r="GO85" s="27" t="s">
        <v>359</v>
      </c>
      <c r="GQ85" s="27" t="s">
        <v>359</v>
      </c>
      <c r="GS85" s="27" t="s">
        <v>359</v>
      </c>
      <c r="GW85" s="33">
        <f t="shared" si="5"/>
        <v>62.098864332423524</v>
      </c>
      <c r="GX85" s="33"/>
      <c r="GY85" s="33"/>
    </row>
    <row r="86" spans="1:207" ht="12.75">
      <c r="A86" s="5">
        <v>3031</v>
      </c>
      <c r="B86" s="5" t="s">
        <v>165</v>
      </c>
      <c r="C86" s="1" t="s">
        <v>159</v>
      </c>
      <c r="D86" s="1" t="s">
        <v>160</v>
      </c>
      <c r="E86" s="1" t="s">
        <v>69</v>
      </c>
      <c r="F86" s="1" t="s">
        <v>145</v>
      </c>
      <c r="G86" s="1" t="s">
        <v>163</v>
      </c>
      <c r="H86" s="1" t="s">
        <v>161</v>
      </c>
      <c r="K86" s="1" t="s">
        <v>121</v>
      </c>
      <c r="L86" s="1" t="s">
        <v>148</v>
      </c>
      <c r="O86" s="1" t="s">
        <v>76</v>
      </c>
      <c r="P86" s="1" t="s">
        <v>76</v>
      </c>
      <c r="Q86" s="1" t="s">
        <v>76</v>
      </c>
      <c r="R86" s="1" t="s">
        <v>73</v>
      </c>
      <c r="S86" s="1" t="s">
        <v>76</v>
      </c>
      <c r="T86" s="2">
        <v>37226</v>
      </c>
      <c r="U86" s="1" t="s">
        <v>166</v>
      </c>
      <c r="V86" s="1" t="s">
        <v>117</v>
      </c>
      <c r="Y86" s="1">
        <v>3</v>
      </c>
      <c r="Z86" s="1">
        <v>3</v>
      </c>
      <c r="AA86" s="1">
        <v>3</v>
      </c>
      <c r="AD86" s="1">
        <v>1</v>
      </c>
      <c r="AE86" s="1" t="s">
        <v>170</v>
      </c>
      <c r="AF86" s="1" t="s">
        <v>415</v>
      </c>
      <c r="AH86" s="13">
        <v>1.251</v>
      </c>
      <c r="AJ86" s="13">
        <v>0.479</v>
      </c>
      <c r="AL86" s="13">
        <v>0.477</v>
      </c>
      <c r="AN86" s="13">
        <v>0.202</v>
      </c>
      <c r="BF86" s="13">
        <v>0.60225</v>
      </c>
      <c r="BI86">
        <v>1</v>
      </c>
      <c r="BJ86" t="s">
        <v>413</v>
      </c>
      <c r="BK86"/>
      <c r="BL86" s="13" t="s">
        <v>359</v>
      </c>
      <c r="BM86" s="18">
        <f>(DK86-AH86)/DK86*100</f>
        <v>99.99860537449206</v>
      </c>
      <c r="BN86" s="13" t="s">
        <v>359</v>
      </c>
      <c r="BO86" s="18">
        <f>(DM86-AJ86)/DM86*100</f>
        <v>99.99907084469723</v>
      </c>
      <c r="BP86" s="13" t="s">
        <v>359</v>
      </c>
      <c r="BQ86" s="18">
        <f>(DO86-AL86)/DO86*100</f>
        <v>99.99889861738383</v>
      </c>
      <c r="BR86" s="13" t="s">
        <v>359</v>
      </c>
      <c r="BS86" s="18">
        <f>(DQ86-AN86)/DQ86*100</f>
        <v>99.99958506224067</v>
      </c>
      <c r="BT86" s="13" t="s">
        <v>359</v>
      </c>
      <c r="BU86" s="18"/>
      <c r="BV86" s="13" t="s">
        <v>359</v>
      </c>
      <c r="CD86" s="13" t="s">
        <v>359</v>
      </c>
      <c r="CE86" s="18">
        <f>(EI86-BF86)/EI86*100</f>
        <v>99.99896717954697</v>
      </c>
      <c r="CF86" s="18"/>
      <c r="CG86" s="18"/>
      <c r="CH86" s="1" t="s">
        <v>359</v>
      </c>
      <c r="CI86" s="19">
        <v>99.99860537449206</v>
      </c>
      <c r="CJ86" s="19" t="s">
        <v>359</v>
      </c>
      <c r="CK86" s="19">
        <v>99.99907084469723</v>
      </c>
      <c r="CL86" s="19" t="s">
        <v>359</v>
      </c>
      <c r="CM86" s="19">
        <v>99.99889861738383</v>
      </c>
      <c r="CN86" s="19" t="s">
        <v>359</v>
      </c>
      <c r="CO86" s="19">
        <v>99.99958506224067</v>
      </c>
      <c r="CP86" s="19" t="s">
        <v>359</v>
      </c>
      <c r="CR86" s="19" t="s">
        <v>359</v>
      </c>
      <c r="CZ86" s="19" t="s">
        <v>359</v>
      </c>
      <c r="DA86" s="19">
        <v>99.99896717954697</v>
      </c>
      <c r="DI86" s="18"/>
      <c r="DK86" s="14">
        <v>89701.5</v>
      </c>
      <c r="DM86" s="14">
        <v>51552.2</v>
      </c>
      <c r="DO86" s="14">
        <v>43309.2</v>
      </c>
      <c r="DQ86" s="14">
        <v>48682</v>
      </c>
      <c r="EI86" s="14">
        <v>58311.2</v>
      </c>
      <c r="FJ86" s="26">
        <v>0</v>
      </c>
      <c r="FK86" s="26">
        <v>343.224</v>
      </c>
      <c r="FM86" s="26">
        <v>326.88</v>
      </c>
      <c r="FN86" s="27">
        <v>1037.487354</v>
      </c>
      <c r="FO86"/>
      <c r="FQ86"/>
      <c r="FS86" s="26" t="s">
        <v>359</v>
      </c>
      <c r="FU86" s="26" t="s">
        <v>359</v>
      </c>
      <c r="FW86" s="26" t="s">
        <v>359</v>
      </c>
      <c r="FY86" s="26" t="s">
        <v>359</v>
      </c>
      <c r="GA86" s="26" t="s">
        <v>359</v>
      </c>
      <c r="GC86" s="26" t="s">
        <v>359</v>
      </c>
      <c r="GE86" s="33"/>
      <c r="GF86" s="33"/>
      <c r="GG86" s="33">
        <f t="shared" si="4"/>
      </c>
      <c r="GI86" s="27" t="s">
        <v>359</v>
      </c>
      <c r="GK86" s="27" t="s">
        <v>359</v>
      </c>
      <c r="GM86" s="27" t="s">
        <v>359</v>
      </c>
      <c r="GO86" s="27" t="s">
        <v>359</v>
      </c>
      <c r="GQ86" s="27" t="s">
        <v>359</v>
      </c>
      <c r="GS86" s="27" t="s">
        <v>359</v>
      </c>
      <c r="GW86" s="33">
        <f t="shared" si="5"/>
      </c>
      <c r="GX86" s="33"/>
      <c r="GY86" s="33"/>
    </row>
    <row r="87" spans="1:207" ht="12.75">
      <c r="A87" s="5">
        <v>3031</v>
      </c>
      <c r="B87" s="5" t="s">
        <v>158</v>
      </c>
      <c r="C87" s="1" t="s">
        <v>159</v>
      </c>
      <c r="D87" s="1" t="s">
        <v>160</v>
      </c>
      <c r="E87" s="1" t="s">
        <v>69</v>
      </c>
      <c r="F87" s="1" t="s">
        <v>145</v>
      </c>
      <c r="G87" s="1" t="s">
        <v>163</v>
      </c>
      <c r="H87" s="1" t="s">
        <v>161</v>
      </c>
      <c r="K87" s="1" t="s">
        <v>121</v>
      </c>
      <c r="L87" s="1" t="s">
        <v>120</v>
      </c>
      <c r="O87" s="1" t="s">
        <v>76</v>
      </c>
      <c r="P87" s="1" t="s">
        <v>76</v>
      </c>
      <c r="Q87" s="1" t="s">
        <v>76</v>
      </c>
      <c r="R87" s="1" t="s">
        <v>73</v>
      </c>
      <c r="S87" s="1" t="s">
        <v>76</v>
      </c>
      <c r="T87" s="2">
        <v>37316</v>
      </c>
      <c r="U87" s="1" t="s">
        <v>162</v>
      </c>
      <c r="V87" s="1" t="s">
        <v>117</v>
      </c>
      <c r="Y87" s="1">
        <v>3</v>
      </c>
      <c r="Z87" s="1">
        <v>3</v>
      </c>
      <c r="AA87" s="1">
        <v>3</v>
      </c>
      <c r="AD87" s="1">
        <v>1</v>
      </c>
      <c r="AE87" s="1" t="s">
        <v>170</v>
      </c>
      <c r="AF87" s="1" t="s">
        <v>415</v>
      </c>
      <c r="AH87" s="13">
        <v>0.179</v>
      </c>
      <c r="AJ87" s="13">
        <v>0.684</v>
      </c>
      <c r="AN87" s="13">
        <v>0.189</v>
      </c>
      <c r="BF87" s="13">
        <v>0.350666667</v>
      </c>
      <c r="BI87">
        <v>1</v>
      </c>
      <c r="BJ87" t="s">
        <v>164</v>
      </c>
      <c r="BK87"/>
      <c r="BL87" s="13" t="s">
        <v>359</v>
      </c>
      <c r="BM87" s="18">
        <f>(DK87-AH87)/DK87*100</f>
        <v>99.99978227049301</v>
      </c>
      <c r="BN87" s="13" t="s">
        <v>359</v>
      </c>
      <c r="BO87" s="18">
        <f>(DM87-AJ87)/DM87*100</f>
        <v>99.99852381003765</v>
      </c>
      <c r="BP87" s="13" t="s">
        <v>359</v>
      </c>
      <c r="BQ87" s="18"/>
      <c r="BR87" s="13" t="s">
        <v>359</v>
      </c>
      <c r="BS87" s="18">
        <f>(DQ87-AN87)/DQ87*100</f>
        <v>99.99958750016368</v>
      </c>
      <c r="BT87" s="13" t="s">
        <v>359</v>
      </c>
      <c r="BV87" s="13" t="s">
        <v>359</v>
      </c>
      <c r="CD87" s="13" t="s">
        <v>359</v>
      </c>
      <c r="CE87" s="18">
        <f>(EI87-BF87)/EI87*100</f>
        <v>99.99939667033081</v>
      </c>
      <c r="CF87" s="18"/>
      <c r="CG87" s="18"/>
      <c r="CH87" s="1" t="s">
        <v>359</v>
      </c>
      <c r="CI87" s="19">
        <v>99.99978227049301</v>
      </c>
      <c r="CJ87" s="19" t="s">
        <v>359</v>
      </c>
      <c r="CK87" s="19">
        <v>99.99852381003765</v>
      </c>
      <c r="CL87" s="19" t="s">
        <v>359</v>
      </c>
      <c r="CN87" s="19" t="s">
        <v>359</v>
      </c>
      <c r="CO87" s="19">
        <v>99.99958750016368</v>
      </c>
      <c r="CP87" s="19" t="s">
        <v>359</v>
      </c>
      <c r="CR87" s="19" t="s">
        <v>359</v>
      </c>
      <c r="CZ87" s="19" t="s">
        <v>359</v>
      </c>
      <c r="DA87" s="19">
        <v>99.99939667033081</v>
      </c>
      <c r="DI87" s="18"/>
      <c r="DK87" s="14">
        <v>82212.1</v>
      </c>
      <c r="DM87" s="14">
        <v>46335.5</v>
      </c>
      <c r="DQ87" s="14">
        <v>45818.2</v>
      </c>
      <c r="EI87" s="14">
        <v>58121.9</v>
      </c>
      <c r="FJ87" s="26">
        <v>0</v>
      </c>
      <c r="FM87" s="26">
        <v>479.42</v>
      </c>
      <c r="FN87" s="27">
        <v>960.8039112</v>
      </c>
      <c r="FO87"/>
      <c r="FQ87"/>
      <c r="FS87" s="26" t="s">
        <v>359</v>
      </c>
      <c r="FU87" s="26" t="s">
        <v>359</v>
      </c>
      <c r="FW87" s="26" t="s">
        <v>359</v>
      </c>
      <c r="FY87" s="26" t="s">
        <v>359</v>
      </c>
      <c r="GA87" s="26" t="s">
        <v>359</v>
      </c>
      <c r="GC87" s="26" t="s">
        <v>359</v>
      </c>
      <c r="GE87" s="33"/>
      <c r="GF87" s="33"/>
      <c r="GG87" s="33">
        <f t="shared" si="4"/>
      </c>
      <c r="GI87" s="27" t="s">
        <v>359</v>
      </c>
      <c r="GK87" s="27" t="s">
        <v>359</v>
      </c>
      <c r="GM87" s="27" t="s">
        <v>359</v>
      </c>
      <c r="GO87" s="27" t="s">
        <v>359</v>
      </c>
      <c r="GQ87" s="27" t="s">
        <v>359</v>
      </c>
      <c r="GS87" s="27" t="s">
        <v>359</v>
      </c>
      <c r="GW87" s="33">
        <f t="shared" si="5"/>
      </c>
      <c r="GX87" s="33"/>
      <c r="GY87" s="33"/>
    </row>
    <row r="88" spans="1:207" ht="12.75">
      <c r="A88" s="5" t="s">
        <v>77</v>
      </c>
      <c r="B88" s="5" t="s">
        <v>115</v>
      </c>
      <c r="C88" s="1" t="s">
        <v>70</v>
      </c>
      <c r="D88" s="1" t="s">
        <v>71</v>
      </c>
      <c r="E88" s="1" t="s">
        <v>69</v>
      </c>
      <c r="F88" s="1" t="s">
        <v>114</v>
      </c>
      <c r="G88" s="1" t="s">
        <v>74</v>
      </c>
      <c r="H88" s="1" t="s">
        <v>72</v>
      </c>
      <c r="K88" s="1" t="s">
        <v>76</v>
      </c>
      <c r="M88" s="1" t="s">
        <v>75</v>
      </c>
      <c r="O88" s="1" t="s">
        <v>76</v>
      </c>
      <c r="P88" s="1" t="s">
        <v>76</v>
      </c>
      <c r="Q88" s="1" t="s">
        <v>76</v>
      </c>
      <c r="R88" s="1" t="s">
        <v>73</v>
      </c>
      <c r="S88" s="1" t="s">
        <v>76</v>
      </c>
      <c r="T88" s="2">
        <v>35916</v>
      </c>
      <c r="U88" s="1" t="s">
        <v>116</v>
      </c>
      <c r="V88" s="1" t="s">
        <v>117</v>
      </c>
      <c r="Y88" s="1">
        <v>3</v>
      </c>
      <c r="Z88" s="1">
        <v>3</v>
      </c>
      <c r="AA88" s="1">
        <v>3</v>
      </c>
      <c r="AD88" s="1">
        <v>1</v>
      </c>
      <c r="AE88" s="1" t="s">
        <v>170</v>
      </c>
      <c r="AF88" s="28" t="s">
        <v>373</v>
      </c>
      <c r="AH88" s="13">
        <v>1.1083</v>
      </c>
      <c r="AJ88" s="13">
        <v>0.768</v>
      </c>
      <c r="AL88" s="13">
        <v>0.9761</v>
      </c>
      <c r="BF88" s="13">
        <v>0.9508</v>
      </c>
      <c r="BI88">
        <v>1</v>
      </c>
      <c r="BJ88" t="s">
        <v>170</v>
      </c>
      <c r="BK88" t="s">
        <v>373</v>
      </c>
      <c r="BL88" s="13" t="s">
        <v>359</v>
      </c>
      <c r="BM88" s="18">
        <v>99.99943748</v>
      </c>
      <c r="BN88" s="13" t="s">
        <v>359</v>
      </c>
      <c r="BO88" s="19">
        <v>99.99959046</v>
      </c>
      <c r="BP88" s="13" t="s">
        <v>359</v>
      </c>
      <c r="BQ88" s="19">
        <v>99.99953453</v>
      </c>
      <c r="BR88" s="13" t="s">
        <v>359</v>
      </c>
      <c r="BT88" s="13" t="s">
        <v>359</v>
      </c>
      <c r="BV88" s="13" t="s">
        <v>359</v>
      </c>
      <c r="CD88" s="13" t="s">
        <v>359</v>
      </c>
      <c r="CE88" s="19">
        <v>99.99951948</v>
      </c>
      <c r="CH88" s="1" t="s">
        <v>359</v>
      </c>
      <c r="CI88" s="19">
        <v>99.99943748</v>
      </c>
      <c r="CJ88" s="19" t="s">
        <v>359</v>
      </c>
      <c r="CK88" s="19">
        <v>99.99959046</v>
      </c>
      <c r="CL88" s="19" t="s">
        <v>359</v>
      </c>
      <c r="CM88" s="19">
        <v>99.99953453</v>
      </c>
      <c r="CN88" s="19" t="s">
        <v>359</v>
      </c>
      <c r="CP88" s="19" t="s">
        <v>359</v>
      </c>
      <c r="CR88" s="19" t="s">
        <v>359</v>
      </c>
      <c r="CZ88" s="19" t="s">
        <v>359</v>
      </c>
      <c r="DA88" s="19">
        <v>99.99951948</v>
      </c>
      <c r="DD88" s="12">
        <v>4365.1</v>
      </c>
      <c r="DE88" s="12">
        <v>163705.9</v>
      </c>
      <c r="DF88" s="12">
        <v>29798.6</v>
      </c>
      <c r="DI88" s="12">
        <v>197869.6</v>
      </c>
      <c r="DK88" s="14">
        <v>197025.6</v>
      </c>
      <c r="DM88" s="14">
        <v>187529.4</v>
      </c>
      <c r="DO88" s="14">
        <v>209700.7</v>
      </c>
      <c r="EI88" s="14">
        <v>197869.6</v>
      </c>
      <c r="FJ88" s="26">
        <v>190.6722467</v>
      </c>
      <c r="FM88" s="26">
        <v>190.67</v>
      </c>
      <c r="FN88" s="27">
        <v>262.7082637</v>
      </c>
      <c r="FO88">
        <v>1</v>
      </c>
      <c r="FP88" s="1" t="s">
        <v>170</v>
      </c>
      <c r="FQ88" t="s">
        <v>373</v>
      </c>
      <c r="FR88" s="13"/>
      <c r="FS88" s="26">
        <v>1.0889872327495411</v>
      </c>
      <c r="FT88" s="13"/>
      <c r="FU88" s="26">
        <v>0.7720108860965651</v>
      </c>
      <c r="FV88" s="13">
        <f>AK88</f>
        <v>0</v>
      </c>
      <c r="FW88" s="26">
        <v>0.9069075923682991</v>
      </c>
      <c r="FX88" s="13"/>
      <c r="FY88" s="26" t="s">
        <v>359</v>
      </c>
      <c r="GA88" s="26" t="s">
        <v>359</v>
      </c>
      <c r="GC88" s="26" t="s">
        <v>359</v>
      </c>
      <c r="GE88" s="33"/>
      <c r="GF88" s="33"/>
      <c r="GG88" s="33">
        <f t="shared" si="4"/>
        <v>0.9226352370714684</v>
      </c>
      <c r="GI88" s="27">
        <v>193.5908470355857</v>
      </c>
      <c r="GK88" s="27">
        <v>188.5068335409778</v>
      </c>
      <c r="GM88" s="27">
        <v>194.83695885422148</v>
      </c>
      <c r="GO88" s="27" t="s">
        <v>359</v>
      </c>
      <c r="GQ88" s="27" t="s">
        <v>359</v>
      </c>
      <c r="GS88" s="27" t="s">
        <v>359</v>
      </c>
      <c r="GW88" s="33">
        <f t="shared" si="5"/>
        <v>192.31154647692833</v>
      </c>
      <c r="GX88" s="33"/>
      <c r="GY88" s="33"/>
    </row>
    <row r="89" spans="1:207" ht="12.75">
      <c r="A89" s="5" t="s">
        <v>77</v>
      </c>
      <c r="B89" s="5" t="s">
        <v>174</v>
      </c>
      <c r="C89" s="1" t="s">
        <v>70</v>
      </c>
      <c r="D89" s="1" t="s">
        <v>71</v>
      </c>
      <c r="E89" s="1" t="s">
        <v>69</v>
      </c>
      <c r="F89" s="1" t="s">
        <v>114</v>
      </c>
      <c r="G89" s="1" t="s">
        <v>74</v>
      </c>
      <c r="H89" s="1" t="s">
        <v>72</v>
      </c>
      <c r="K89" s="1" t="s">
        <v>76</v>
      </c>
      <c r="M89" s="1" t="s">
        <v>75</v>
      </c>
      <c r="O89" s="1" t="s">
        <v>76</v>
      </c>
      <c r="P89" s="1" t="s">
        <v>76</v>
      </c>
      <c r="Q89" s="1" t="s">
        <v>76</v>
      </c>
      <c r="R89" s="1" t="s">
        <v>73</v>
      </c>
      <c r="S89" s="1" t="s">
        <v>76</v>
      </c>
      <c r="T89" s="2">
        <v>35916</v>
      </c>
      <c r="U89" s="1" t="s">
        <v>175</v>
      </c>
      <c r="V89" s="1" t="s">
        <v>176</v>
      </c>
      <c r="AD89" s="1">
        <v>1</v>
      </c>
      <c r="AE89" s="1" t="s">
        <v>170</v>
      </c>
      <c r="AF89" s="28" t="s">
        <v>373</v>
      </c>
      <c r="AH89" s="13">
        <v>1.1181</v>
      </c>
      <c r="AJ89" s="13">
        <v>0.9814</v>
      </c>
      <c r="AL89" s="13">
        <v>0.6497</v>
      </c>
      <c r="BF89" s="13">
        <v>0.9164</v>
      </c>
      <c r="BI89"/>
      <c r="BJ89"/>
      <c r="BK89" t="s">
        <v>373</v>
      </c>
      <c r="BL89" s="13" t="s">
        <v>359</v>
      </c>
      <c r="BN89" s="13" t="s">
        <v>359</v>
      </c>
      <c r="BP89" s="13" t="s">
        <v>359</v>
      </c>
      <c r="BR89" s="13" t="s">
        <v>359</v>
      </c>
      <c r="BT89" s="13" t="s">
        <v>359</v>
      </c>
      <c r="BV89" s="13" t="s">
        <v>359</v>
      </c>
      <c r="CD89" s="13" t="s">
        <v>359</v>
      </c>
      <c r="CH89" s="1" t="s">
        <v>359</v>
      </c>
      <c r="CJ89" s="19" t="s">
        <v>359</v>
      </c>
      <c r="CL89" s="19" t="s">
        <v>359</v>
      </c>
      <c r="CN89" s="19" t="s">
        <v>359</v>
      </c>
      <c r="CP89" s="19" t="s">
        <v>359</v>
      </c>
      <c r="CR89" s="19" t="s">
        <v>359</v>
      </c>
      <c r="CZ89" s="19" t="s">
        <v>359</v>
      </c>
      <c r="FJ89" s="26">
        <v>184.3333333</v>
      </c>
      <c r="FM89" s="26">
        <v>184.33</v>
      </c>
      <c r="FN89" s="27">
        <v>257.7668289</v>
      </c>
      <c r="FO89"/>
      <c r="FQ89"/>
      <c r="FS89" s="26" t="s">
        <v>359</v>
      </c>
      <c r="FU89" s="26" t="s">
        <v>359</v>
      </c>
      <c r="FW89" s="26" t="s">
        <v>359</v>
      </c>
      <c r="FY89" s="26" t="s">
        <v>359</v>
      </c>
      <c r="GA89" s="26" t="s">
        <v>359</v>
      </c>
      <c r="GC89" s="26" t="s">
        <v>359</v>
      </c>
      <c r="GE89" s="33"/>
      <c r="GF89" s="33"/>
      <c r="GG89" s="33">
        <f t="shared" si="4"/>
      </c>
      <c r="GI89" s="27" t="s">
        <v>359</v>
      </c>
      <c r="GK89" s="27" t="s">
        <v>359</v>
      </c>
      <c r="GM89" s="27" t="s">
        <v>359</v>
      </c>
      <c r="GO89" s="27" t="s">
        <v>359</v>
      </c>
      <c r="GQ89" s="27" t="s">
        <v>359</v>
      </c>
      <c r="GS89" s="27" t="s">
        <v>359</v>
      </c>
      <c r="GW89" s="33">
        <f t="shared" si="5"/>
      </c>
      <c r="GX89" s="33"/>
      <c r="GY89" s="33"/>
    </row>
    <row r="90" spans="1:207" ht="12.75">
      <c r="A90" s="5" t="s">
        <v>77</v>
      </c>
      <c r="B90" s="5" t="s">
        <v>251</v>
      </c>
      <c r="C90" s="1" t="s">
        <v>70</v>
      </c>
      <c r="D90" s="1" t="s">
        <v>71</v>
      </c>
      <c r="E90" s="1" t="s">
        <v>69</v>
      </c>
      <c r="F90" s="1" t="s">
        <v>114</v>
      </c>
      <c r="G90" s="1" t="s">
        <v>74</v>
      </c>
      <c r="H90" s="1" t="s">
        <v>72</v>
      </c>
      <c r="K90" s="1" t="s">
        <v>76</v>
      </c>
      <c r="M90" s="1" t="s">
        <v>75</v>
      </c>
      <c r="O90" s="1" t="s">
        <v>76</v>
      </c>
      <c r="P90" s="1" t="s">
        <v>76</v>
      </c>
      <c r="Q90" s="1" t="s">
        <v>76</v>
      </c>
      <c r="R90" s="1" t="s">
        <v>73</v>
      </c>
      <c r="S90" s="1" t="s">
        <v>76</v>
      </c>
      <c r="T90" s="2">
        <v>34881</v>
      </c>
      <c r="U90" s="1" t="s">
        <v>128</v>
      </c>
      <c r="V90" s="1" t="s">
        <v>117</v>
      </c>
      <c r="Y90" s="1">
        <v>3</v>
      </c>
      <c r="Z90" s="1">
        <v>3</v>
      </c>
      <c r="AA90" s="1">
        <v>3</v>
      </c>
      <c r="AD90" s="1">
        <v>2</v>
      </c>
      <c r="AE90" s="1" t="s">
        <v>170</v>
      </c>
      <c r="AF90" s="1" t="s">
        <v>374</v>
      </c>
      <c r="AH90" s="13">
        <v>26.56704322</v>
      </c>
      <c r="AJ90" s="13">
        <v>18.26620047</v>
      </c>
      <c r="AL90" s="13">
        <v>16.08624046</v>
      </c>
      <c r="BF90" s="13">
        <v>20.30649472</v>
      </c>
      <c r="BI90">
        <v>2</v>
      </c>
      <c r="BJ90" t="s">
        <v>170</v>
      </c>
      <c r="BK90" t="s">
        <v>374</v>
      </c>
      <c r="BL90" s="13" t="s">
        <v>359</v>
      </c>
      <c r="BM90" s="18">
        <v>99.98780561</v>
      </c>
      <c r="BN90" s="13" t="s">
        <v>359</v>
      </c>
      <c r="BO90" s="19">
        <v>99.98959804</v>
      </c>
      <c r="BP90" s="13" t="s">
        <v>359</v>
      </c>
      <c r="BQ90" s="19">
        <v>99.99134126</v>
      </c>
      <c r="BR90" s="13" t="s">
        <v>359</v>
      </c>
      <c r="BT90" s="13" t="s">
        <v>359</v>
      </c>
      <c r="BV90" s="13" t="s">
        <v>359</v>
      </c>
      <c r="CD90" s="13" t="s">
        <v>359</v>
      </c>
      <c r="CE90" s="19">
        <v>99.98948298</v>
      </c>
      <c r="CH90" s="1" t="s">
        <v>359</v>
      </c>
      <c r="CI90" s="19">
        <v>99.98780561</v>
      </c>
      <c r="CJ90" s="19" t="s">
        <v>359</v>
      </c>
      <c r="CK90" s="19">
        <v>99.98959804</v>
      </c>
      <c r="CL90" s="19" t="s">
        <v>359</v>
      </c>
      <c r="CM90" s="19">
        <v>99.99134126</v>
      </c>
      <c r="CN90" s="19" t="s">
        <v>359</v>
      </c>
      <c r="CP90" s="19" t="s">
        <v>359</v>
      </c>
      <c r="CR90" s="19" t="s">
        <v>359</v>
      </c>
      <c r="CZ90" s="19" t="s">
        <v>359</v>
      </c>
      <c r="DA90" s="19">
        <v>99.98948298</v>
      </c>
      <c r="DD90" s="12">
        <v>6556</v>
      </c>
      <c r="DE90" s="12">
        <v>144610.7</v>
      </c>
      <c r="DF90" s="12">
        <v>41915.5</v>
      </c>
      <c r="DI90" s="12">
        <v>193082.2</v>
      </c>
      <c r="DK90" s="14">
        <v>217862.8</v>
      </c>
      <c r="DM90" s="14">
        <v>175603.5</v>
      </c>
      <c r="DO90" s="14">
        <v>185780.3</v>
      </c>
      <c r="EI90" s="14">
        <v>193082.2</v>
      </c>
      <c r="FJ90" s="26">
        <v>165.28563743333333</v>
      </c>
      <c r="FM90" s="26">
        <v>165.29</v>
      </c>
      <c r="FN90" s="27">
        <v>141.1358972</v>
      </c>
      <c r="FO90">
        <v>2</v>
      </c>
      <c r="FP90" s="1" t="s">
        <v>170</v>
      </c>
      <c r="FQ90" t="s">
        <v>374</v>
      </c>
      <c r="FR90" s="13"/>
      <c r="FS90" s="26">
        <v>15.429843815837494</v>
      </c>
      <c r="FT90" s="13"/>
      <c r="FU90" s="26">
        <v>11.891356467708034</v>
      </c>
      <c r="FV90" s="13">
        <f>AK90</f>
        <v>0</v>
      </c>
      <c r="FW90" s="26">
        <v>8.257066124767606</v>
      </c>
      <c r="FX90" s="13"/>
      <c r="FY90" s="26" t="s">
        <v>359</v>
      </c>
      <c r="GA90" s="26" t="s">
        <v>359</v>
      </c>
      <c r="GC90" s="26" t="s">
        <v>359</v>
      </c>
      <c r="GE90" s="33"/>
      <c r="GF90" s="33"/>
      <c r="GG90" s="33">
        <f t="shared" si="4"/>
        <v>11.859422136104378</v>
      </c>
      <c r="GI90" s="27">
        <v>126.53231375928976</v>
      </c>
      <c r="GK90" s="27">
        <v>114.31842141012663</v>
      </c>
      <c r="GM90" s="27">
        <v>95.3610585924319</v>
      </c>
      <c r="GO90" s="27" t="s">
        <v>359</v>
      </c>
      <c r="GQ90" s="27" t="s">
        <v>359</v>
      </c>
      <c r="GS90" s="27" t="s">
        <v>359</v>
      </c>
      <c r="GW90" s="33">
        <f t="shared" si="5"/>
        <v>112.0705979206161</v>
      </c>
      <c r="GX90" s="33"/>
      <c r="GY90" s="33"/>
    </row>
    <row r="91" spans="1:207" ht="12.75">
      <c r="A91" s="5" t="s">
        <v>77</v>
      </c>
      <c r="B91" s="5" t="s">
        <v>254</v>
      </c>
      <c r="C91" s="1" t="s">
        <v>70</v>
      </c>
      <c r="D91" s="1" t="s">
        <v>71</v>
      </c>
      <c r="E91" s="1" t="s">
        <v>69</v>
      </c>
      <c r="F91" s="1" t="s">
        <v>114</v>
      </c>
      <c r="G91" s="1" t="s">
        <v>74</v>
      </c>
      <c r="H91" s="1" t="s">
        <v>72</v>
      </c>
      <c r="K91" s="1" t="s">
        <v>76</v>
      </c>
      <c r="M91" s="1" t="s">
        <v>75</v>
      </c>
      <c r="O91" s="1" t="s">
        <v>76</v>
      </c>
      <c r="P91" s="1" t="s">
        <v>76</v>
      </c>
      <c r="Q91" s="1" t="s">
        <v>76</v>
      </c>
      <c r="R91" s="1" t="s">
        <v>73</v>
      </c>
      <c r="S91" s="1" t="s">
        <v>76</v>
      </c>
      <c r="T91" s="2">
        <v>33756</v>
      </c>
      <c r="U91" s="1" t="s">
        <v>255</v>
      </c>
      <c r="V91" s="1" t="s">
        <v>117</v>
      </c>
      <c r="Y91" s="1">
        <v>3</v>
      </c>
      <c r="Z91" s="1">
        <v>3</v>
      </c>
      <c r="AA91" s="1">
        <v>3</v>
      </c>
      <c r="AD91" s="1">
        <v>3</v>
      </c>
      <c r="AE91" s="1" t="s">
        <v>170</v>
      </c>
      <c r="AF91" s="1" t="s">
        <v>374</v>
      </c>
      <c r="AN91" s="13">
        <v>15.47200482</v>
      </c>
      <c r="AP91" s="13">
        <v>33.33714171</v>
      </c>
      <c r="AR91" s="13">
        <v>16.72278304</v>
      </c>
      <c r="BF91" s="13">
        <v>21.84397653</v>
      </c>
      <c r="BI91">
        <v>3</v>
      </c>
      <c r="BJ91" t="s">
        <v>170</v>
      </c>
      <c r="BK91" t="s">
        <v>374</v>
      </c>
      <c r="BL91" s="13" t="s">
        <v>359</v>
      </c>
      <c r="BN91" s="13" t="s">
        <v>359</v>
      </c>
      <c r="BP91" s="13" t="s">
        <v>359</v>
      </c>
      <c r="BR91" s="13" t="s">
        <v>359</v>
      </c>
      <c r="BS91" s="19">
        <v>99.99438188</v>
      </c>
      <c r="BT91" s="13" t="s">
        <v>359</v>
      </c>
      <c r="BU91" s="19">
        <v>99.98500968</v>
      </c>
      <c r="BV91" s="13" t="s">
        <v>359</v>
      </c>
      <c r="BW91" s="19">
        <v>99.99317398</v>
      </c>
      <c r="CD91" s="13" t="s">
        <v>359</v>
      </c>
      <c r="CE91" s="19">
        <v>99.99117738</v>
      </c>
      <c r="CH91" s="1" t="s">
        <v>359</v>
      </c>
      <c r="CJ91" s="19" t="s">
        <v>359</v>
      </c>
      <c r="CL91" s="19" t="s">
        <v>359</v>
      </c>
      <c r="CN91" s="19" t="s">
        <v>359</v>
      </c>
      <c r="CO91" s="19">
        <v>99.99438188</v>
      </c>
      <c r="CP91" s="19" t="s">
        <v>359</v>
      </c>
      <c r="CQ91" s="19">
        <v>99.98500968</v>
      </c>
      <c r="CR91" s="19" t="s">
        <v>359</v>
      </c>
      <c r="CS91" s="19">
        <v>99.99317398</v>
      </c>
      <c r="CZ91" s="19" t="s">
        <v>359</v>
      </c>
      <c r="DA91" s="19">
        <v>99.99117738</v>
      </c>
      <c r="DE91" s="12">
        <v>206469.2</v>
      </c>
      <c r="DF91" s="12">
        <v>41121.4</v>
      </c>
      <c r="DI91" s="12">
        <v>247590.6</v>
      </c>
      <c r="DQ91" s="14">
        <v>275394.9</v>
      </c>
      <c r="DS91" s="14">
        <v>222391.1</v>
      </c>
      <c r="DU91" s="14">
        <v>244985.8</v>
      </c>
      <c r="EI91" s="14">
        <v>247590.6</v>
      </c>
      <c r="FJ91" s="26">
        <v>179.50690768333334</v>
      </c>
      <c r="FM91" s="26">
        <v>179.51</v>
      </c>
      <c r="FN91" s="27">
        <v>195.6013272</v>
      </c>
      <c r="FO91">
        <v>3</v>
      </c>
      <c r="FP91" s="1" t="s">
        <v>170</v>
      </c>
      <c r="FQ91"/>
      <c r="FS91" s="26" t="s">
        <v>359</v>
      </c>
      <c r="FU91" s="26" t="s">
        <v>359</v>
      </c>
      <c r="FW91" s="26" t="s">
        <v>359</v>
      </c>
      <c r="FY91" s="26">
        <v>11.337455625241699</v>
      </c>
      <c r="GA91" s="26">
        <v>26.199028052395523</v>
      </c>
      <c r="GC91" s="26">
        <v>12.602728897823207</v>
      </c>
      <c r="GE91" s="33"/>
      <c r="GF91" s="33"/>
      <c r="GG91" s="33">
        <f t="shared" si="4"/>
        <v>16.71307085848681</v>
      </c>
      <c r="GI91" s="27" t="s">
        <v>359</v>
      </c>
      <c r="GK91" s="27" t="s">
        <v>359</v>
      </c>
      <c r="GM91" s="27" t="s">
        <v>359</v>
      </c>
      <c r="GO91" s="27">
        <v>201.80159244113113</v>
      </c>
      <c r="GQ91" s="27">
        <v>174.77297384180906</v>
      </c>
      <c r="GS91" s="27">
        <v>184.62777574359856</v>
      </c>
      <c r="GW91" s="33">
        <f t="shared" si="5"/>
        <v>187.06744734217958</v>
      </c>
      <c r="GX91" s="33"/>
      <c r="GY91" s="33"/>
    </row>
    <row r="92" spans="1:207" ht="12.75">
      <c r="A92" s="5" t="s">
        <v>370</v>
      </c>
      <c r="B92" s="5" t="s">
        <v>139</v>
      </c>
      <c r="C92" s="1" t="s">
        <v>99</v>
      </c>
      <c r="D92" s="1" t="s">
        <v>100</v>
      </c>
      <c r="E92" s="1" t="s">
        <v>69</v>
      </c>
      <c r="F92" s="1" t="s">
        <v>114</v>
      </c>
      <c r="G92" s="1" t="s">
        <v>74</v>
      </c>
      <c r="H92" s="1" t="s">
        <v>85</v>
      </c>
      <c r="K92" s="1" t="s">
        <v>76</v>
      </c>
      <c r="M92" s="1" t="s">
        <v>75</v>
      </c>
      <c r="O92" s="1" t="s">
        <v>76</v>
      </c>
      <c r="P92" s="1" t="s">
        <v>76</v>
      </c>
      <c r="Q92" s="1" t="s">
        <v>76</v>
      </c>
      <c r="R92" s="1" t="s">
        <v>73</v>
      </c>
      <c r="S92" s="1" t="s">
        <v>76</v>
      </c>
      <c r="T92" s="2">
        <v>34858</v>
      </c>
      <c r="U92" s="1" t="s">
        <v>140</v>
      </c>
      <c r="V92" s="1" t="s">
        <v>117</v>
      </c>
      <c r="Y92" s="1">
        <v>3</v>
      </c>
      <c r="Z92" s="1">
        <v>3</v>
      </c>
      <c r="AA92" s="1">
        <v>3</v>
      </c>
      <c r="AD92" s="1">
        <v>1</v>
      </c>
      <c r="AE92" s="1" t="s">
        <v>170</v>
      </c>
      <c r="AF92" s="1" t="s">
        <v>371</v>
      </c>
      <c r="AH92" s="13">
        <v>9.915990185</v>
      </c>
      <c r="AJ92" s="13">
        <v>10.09789755</v>
      </c>
      <c r="AL92" s="13">
        <v>10.23267398</v>
      </c>
      <c r="BF92" s="13">
        <v>10.08218724</v>
      </c>
      <c r="BI92">
        <v>1</v>
      </c>
      <c r="BJ92" t="s">
        <v>170</v>
      </c>
      <c r="BK92" t="s">
        <v>373</v>
      </c>
      <c r="BL92" s="13" t="s">
        <v>359</v>
      </c>
      <c r="BM92" s="18">
        <v>99.98208542</v>
      </c>
      <c r="BN92" s="13" t="s">
        <v>359</v>
      </c>
      <c r="BO92" s="19">
        <v>99.98211112</v>
      </c>
      <c r="BP92" s="13" t="s">
        <v>359</v>
      </c>
      <c r="BQ92" s="19">
        <v>99.9832791</v>
      </c>
      <c r="BR92" s="13" t="s">
        <v>359</v>
      </c>
      <c r="BT92" s="13" t="s">
        <v>359</v>
      </c>
      <c r="BV92" s="13" t="s">
        <v>359</v>
      </c>
      <c r="CD92" s="13" t="s">
        <v>359</v>
      </c>
      <c r="CE92" s="19">
        <v>99.98251608</v>
      </c>
      <c r="CH92" s="1" t="s">
        <v>359</v>
      </c>
      <c r="CI92" s="19">
        <v>99.98208542</v>
      </c>
      <c r="CJ92" s="19" t="s">
        <v>359</v>
      </c>
      <c r="CK92" s="19">
        <v>99.98211112</v>
      </c>
      <c r="CL92" s="19" t="s">
        <v>359</v>
      </c>
      <c r="CM92" s="19">
        <v>99.9832791</v>
      </c>
      <c r="CN92" s="19" t="s">
        <v>359</v>
      </c>
      <c r="CP92" s="19" t="s">
        <v>359</v>
      </c>
      <c r="CR92" s="19" t="s">
        <v>359</v>
      </c>
      <c r="CZ92" s="19" t="s">
        <v>359</v>
      </c>
      <c r="DA92" s="19">
        <v>99.98251608</v>
      </c>
      <c r="DD92" s="12">
        <v>57665.5</v>
      </c>
      <c r="DI92" s="12">
        <v>57665.5</v>
      </c>
      <c r="DK92" s="14">
        <v>55351.5</v>
      </c>
      <c r="DM92" s="14">
        <v>56447.9</v>
      </c>
      <c r="DO92" s="14">
        <v>61196.9</v>
      </c>
      <c r="EI92" s="14">
        <v>57665.5</v>
      </c>
      <c r="FJ92" s="26">
        <v>207.49489756666665</v>
      </c>
      <c r="FM92" s="26">
        <v>207.49</v>
      </c>
      <c r="FN92" s="27">
        <v>265.1408571</v>
      </c>
      <c r="FO92">
        <v>1</v>
      </c>
      <c r="FP92" s="1" t="s">
        <v>170</v>
      </c>
      <c r="FQ92" t="s">
        <v>373</v>
      </c>
      <c r="FR92" s="13"/>
      <c r="FS92" s="26">
        <v>11.212073013951045</v>
      </c>
      <c r="FT92" s="13"/>
      <c r="FU92" s="26">
        <v>11.175391398360633</v>
      </c>
      <c r="FV92" s="13">
        <f>AK92</f>
        <v>0</v>
      </c>
      <c r="FW92" s="26">
        <v>10.239733457990033</v>
      </c>
      <c r="FX92" s="13"/>
      <c r="FY92" s="26" t="s">
        <v>359</v>
      </c>
      <c r="GA92" s="26" t="s">
        <v>359</v>
      </c>
      <c r="GC92" s="26" t="s">
        <v>359</v>
      </c>
      <c r="GE92" s="33"/>
      <c r="GF92" s="33"/>
      <c r="GG92" s="33">
        <f t="shared" si="4"/>
        <v>10.875732623433905</v>
      </c>
      <c r="GI92" s="27">
        <v>62.58630129176167</v>
      </c>
      <c r="GK92" s="27">
        <v>62.47116308209352</v>
      </c>
      <c r="GM92" s="27">
        <v>61.23912862341537</v>
      </c>
      <c r="GO92" s="27" t="s">
        <v>359</v>
      </c>
      <c r="GQ92" s="27" t="s">
        <v>359</v>
      </c>
      <c r="GS92" s="27" t="s">
        <v>359</v>
      </c>
      <c r="GW92" s="33">
        <f t="shared" si="5"/>
        <v>62.098864332423524</v>
      </c>
      <c r="GX92" s="33"/>
      <c r="GY92" s="33"/>
    </row>
    <row r="95" ht="12.75">
      <c r="A95" s="103" t="s">
        <v>420</v>
      </c>
    </row>
    <row r="96" spans="1:207" ht="12.75">
      <c r="A96" s="5">
        <v>205</v>
      </c>
      <c r="B96" s="5" t="s">
        <v>123</v>
      </c>
      <c r="C96" s="1" t="s">
        <v>83</v>
      </c>
      <c r="D96" s="1" t="s">
        <v>84</v>
      </c>
      <c r="E96" s="1" t="s">
        <v>69</v>
      </c>
      <c r="F96" s="1" t="s">
        <v>114</v>
      </c>
      <c r="G96" s="1" t="s">
        <v>74</v>
      </c>
      <c r="H96" s="1" t="s">
        <v>85</v>
      </c>
      <c r="K96" s="1" t="s">
        <v>76</v>
      </c>
      <c r="M96" s="1" t="s">
        <v>75</v>
      </c>
      <c r="O96" s="1" t="s">
        <v>76</v>
      </c>
      <c r="P96" s="1" t="s">
        <v>76</v>
      </c>
      <c r="Q96" s="1" t="s">
        <v>76</v>
      </c>
      <c r="R96" s="1" t="s">
        <v>73</v>
      </c>
      <c r="S96" s="1" t="s">
        <v>76</v>
      </c>
      <c r="T96" s="2">
        <v>36526</v>
      </c>
      <c r="U96" s="1" t="s">
        <v>124</v>
      </c>
      <c r="V96" s="1" t="s">
        <v>117</v>
      </c>
      <c r="Y96" s="1">
        <v>3</v>
      </c>
      <c r="Z96" s="1">
        <v>3</v>
      </c>
      <c r="AA96" s="1">
        <v>3</v>
      </c>
      <c r="AD96" s="1">
        <v>1</v>
      </c>
      <c r="AE96" s="1" t="s">
        <v>170</v>
      </c>
      <c r="AF96" s="28" t="s">
        <v>381</v>
      </c>
      <c r="AH96" s="13">
        <v>7.408648649</v>
      </c>
      <c r="AJ96" s="13">
        <v>6.299072848</v>
      </c>
      <c r="AL96" s="13">
        <v>2.723046358</v>
      </c>
      <c r="BF96" s="13">
        <v>5.476922618</v>
      </c>
      <c r="BI96">
        <v>1</v>
      </c>
      <c r="BJ96" t="s">
        <v>413</v>
      </c>
      <c r="BK96"/>
      <c r="BL96" s="13" t="s">
        <v>359</v>
      </c>
      <c r="BM96" s="18">
        <v>99.96520634</v>
      </c>
      <c r="BN96" s="13" t="s">
        <v>359</v>
      </c>
      <c r="BO96" s="19">
        <v>99.96682516</v>
      </c>
      <c r="BP96" s="13" t="s">
        <v>359</v>
      </c>
      <c r="BQ96" s="19">
        <v>99.98628527</v>
      </c>
      <c r="BR96" s="13" t="s">
        <v>359</v>
      </c>
      <c r="BT96" s="13" t="s">
        <v>359</v>
      </c>
      <c r="BV96" s="13" t="s">
        <v>359</v>
      </c>
      <c r="CD96" s="13" t="s">
        <v>359</v>
      </c>
      <c r="CE96" s="19">
        <v>99.9726605</v>
      </c>
      <c r="CH96" s="1" t="s">
        <v>359</v>
      </c>
      <c r="CI96" s="19">
        <v>99.96520634</v>
      </c>
      <c r="CJ96" s="19" t="s">
        <v>359</v>
      </c>
      <c r="CK96" s="19">
        <v>99.96682516</v>
      </c>
      <c r="CL96" s="19" t="s">
        <v>359</v>
      </c>
      <c r="CM96" s="19">
        <v>99.98628527</v>
      </c>
      <c r="CN96" s="19" t="s">
        <v>359</v>
      </c>
      <c r="CP96" s="19" t="s">
        <v>359</v>
      </c>
      <c r="CR96" s="19" t="s">
        <v>359</v>
      </c>
      <c r="CZ96" s="19" t="s">
        <v>359</v>
      </c>
      <c r="DA96" s="19">
        <v>99.9726605</v>
      </c>
      <c r="DD96" s="12">
        <v>1017.2</v>
      </c>
      <c r="DE96" s="12">
        <v>5922.9</v>
      </c>
      <c r="DF96" s="12">
        <v>12748.5</v>
      </c>
      <c r="DG96" s="12">
        <v>344.3</v>
      </c>
      <c r="DI96" s="12">
        <v>20033</v>
      </c>
      <c r="DK96" s="14">
        <v>21293.1</v>
      </c>
      <c r="DM96" s="14">
        <v>18987.5</v>
      </c>
      <c r="DO96" s="14">
        <v>19854.9</v>
      </c>
      <c r="EI96" s="14">
        <v>20033</v>
      </c>
      <c r="FJ96" s="26">
        <v>208.8766446</v>
      </c>
      <c r="FK96" s="26">
        <v>100.5050044</v>
      </c>
      <c r="FM96" s="26">
        <v>309</v>
      </c>
      <c r="FN96" s="27">
        <v>437.6984127</v>
      </c>
      <c r="FO96">
        <v>1</v>
      </c>
      <c r="FP96" t="s">
        <v>170</v>
      </c>
      <c r="FQ96" t="s">
        <v>377</v>
      </c>
      <c r="FS96" s="26">
        <v>5.163660172964854</v>
      </c>
      <c r="FU96" s="26">
        <v>3.0974096983574424</v>
      </c>
      <c r="FW96" s="26">
        <v>1.9113046420901467</v>
      </c>
      <c r="FY96" s="26" t="s">
        <v>359</v>
      </c>
      <c r="GA96" s="26" t="s">
        <v>359</v>
      </c>
      <c r="GC96" s="26" t="s">
        <v>359</v>
      </c>
      <c r="GE96" s="33"/>
      <c r="GF96" s="33"/>
      <c r="GG96" s="33">
        <f aca="true" t="shared" si="6" ref="GG96:GG102">IF(SUM(FS96,FU96,FW96,FY96,GA96,GC96)=0,"",AVERAGE(FS96,FU96,FW96,FY96,GA96,GC96))</f>
        <v>3.390791504470814</v>
      </c>
      <c r="GI96" s="27">
        <v>14.84080770164465</v>
      </c>
      <c r="GK96" s="27">
        <v>9.336622869491928</v>
      </c>
      <c r="GM96" s="27">
        <v>13.936144875543444</v>
      </c>
      <c r="GO96" s="27" t="s">
        <v>359</v>
      </c>
      <c r="GQ96" s="27" t="s">
        <v>359</v>
      </c>
      <c r="GS96" s="27" t="s">
        <v>359</v>
      </c>
      <c r="GW96" s="33">
        <f aca="true" t="shared" si="7" ref="GW96:GW102">IF(SUM(GI96,GK96,GM96,GO96,GQ96,GS96)=0,"",AVERAGE(GI96,GK96,GM96,GO96,GQ96,GS96))</f>
        <v>12.704525148893339</v>
      </c>
      <c r="GX96" s="33"/>
      <c r="GY96" s="33"/>
    </row>
    <row r="97" spans="1:207" ht="12.75">
      <c r="A97" s="5">
        <v>205</v>
      </c>
      <c r="B97" s="5" t="s">
        <v>225</v>
      </c>
      <c r="C97" s="1" t="s">
        <v>83</v>
      </c>
      <c r="D97" s="1" t="s">
        <v>84</v>
      </c>
      <c r="E97" s="1" t="s">
        <v>69</v>
      </c>
      <c r="F97" s="1" t="s">
        <v>114</v>
      </c>
      <c r="G97" s="1" t="s">
        <v>74</v>
      </c>
      <c r="H97" s="1" t="s">
        <v>85</v>
      </c>
      <c r="K97" s="1" t="s">
        <v>76</v>
      </c>
      <c r="M97" s="1" t="s">
        <v>75</v>
      </c>
      <c r="O97" s="1" t="s">
        <v>76</v>
      </c>
      <c r="P97" s="1" t="s">
        <v>76</v>
      </c>
      <c r="Q97" s="1" t="s">
        <v>76</v>
      </c>
      <c r="R97" s="1" t="s">
        <v>73</v>
      </c>
      <c r="S97" s="1" t="s">
        <v>76</v>
      </c>
      <c r="T97" s="2">
        <v>34851</v>
      </c>
      <c r="U97" s="1" t="s">
        <v>226</v>
      </c>
      <c r="V97" s="1" t="s">
        <v>117</v>
      </c>
      <c r="Y97" s="1">
        <v>3</v>
      </c>
      <c r="Z97" s="1">
        <v>3</v>
      </c>
      <c r="AA97" s="1">
        <v>3</v>
      </c>
      <c r="AD97" s="1">
        <v>2</v>
      </c>
      <c r="AE97" s="1" t="s">
        <v>413</v>
      </c>
      <c r="AG97" s="16">
        <v>0.997847779</v>
      </c>
      <c r="AH97" s="13">
        <v>10.222</v>
      </c>
      <c r="AI97" s="16">
        <v>0.803189306</v>
      </c>
      <c r="AJ97" s="13">
        <v>17.057</v>
      </c>
      <c r="AK97" s="16">
        <v>2.959590211</v>
      </c>
      <c r="AL97" s="13">
        <v>3.514</v>
      </c>
      <c r="BE97" s="16">
        <v>1.11388952</v>
      </c>
      <c r="BF97" s="13">
        <v>10.26433333</v>
      </c>
      <c r="BI97">
        <v>2</v>
      </c>
      <c r="BJ97" t="s">
        <v>413</v>
      </c>
      <c r="BK97"/>
      <c r="BL97" s="13" t="s">
        <v>358</v>
      </c>
      <c r="BM97" s="18">
        <v>99.99317719</v>
      </c>
      <c r="BN97" s="13" t="s">
        <v>358</v>
      </c>
      <c r="BO97" s="19">
        <v>99.98893683</v>
      </c>
      <c r="BP97" s="13" t="s">
        <v>358</v>
      </c>
      <c r="BQ97" s="19">
        <v>99.99771981</v>
      </c>
      <c r="BR97" s="13" t="s">
        <v>359</v>
      </c>
      <c r="BT97" s="13" t="s">
        <v>359</v>
      </c>
      <c r="BV97" s="13" t="s">
        <v>359</v>
      </c>
      <c r="CD97" s="13" t="s">
        <v>358</v>
      </c>
      <c r="CE97" s="19">
        <v>99.99327825</v>
      </c>
      <c r="CH97" s="1" t="s">
        <v>358</v>
      </c>
      <c r="CI97" s="19">
        <v>99.99317719</v>
      </c>
      <c r="CJ97" s="19" t="s">
        <v>358</v>
      </c>
      <c r="CK97" s="19">
        <v>99.98893683</v>
      </c>
      <c r="CL97" s="19" t="s">
        <v>358</v>
      </c>
      <c r="CM97" s="19">
        <v>99.99771981</v>
      </c>
      <c r="CN97" s="19" t="s">
        <v>359</v>
      </c>
      <c r="CP97" s="19" t="s">
        <v>359</v>
      </c>
      <c r="CR97" s="19" t="s">
        <v>359</v>
      </c>
      <c r="CZ97" s="19" t="s">
        <v>358</v>
      </c>
      <c r="DA97" s="19">
        <v>99.99327825</v>
      </c>
      <c r="DE97" s="12">
        <v>122512</v>
      </c>
      <c r="DF97" s="12">
        <v>28911.9</v>
      </c>
      <c r="DG97" s="12">
        <v>1279.2</v>
      </c>
      <c r="DI97" s="12">
        <v>152703.2</v>
      </c>
      <c r="DK97" s="14">
        <v>149821</v>
      </c>
      <c r="DM97" s="14">
        <v>154178.2</v>
      </c>
      <c r="DO97" s="14">
        <v>154110.3</v>
      </c>
      <c r="EI97" s="14">
        <v>152703.2</v>
      </c>
      <c r="FJ97" s="26">
        <v>163</v>
      </c>
      <c r="FK97" s="26">
        <v>146.33333333333334</v>
      </c>
      <c r="FM97" s="26">
        <v>309.33</v>
      </c>
      <c r="FN97" s="27">
        <v>390.6018695</v>
      </c>
      <c r="FO97">
        <v>2</v>
      </c>
      <c r="FP97" t="s">
        <v>413</v>
      </c>
      <c r="FQ97"/>
      <c r="FR97" s="13"/>
      <c r="FS97" s="26">
        <v>15.568945489326788</v>
      </c>
      <c r="FU97" s="26">
        <v>27.106754857948683</v>
      </c>
      <c r="FW97" s="26">
        <v>5.681647907198388</v>
      </c>
      <c r="FY97" s="26" t="s">
        <v>359</v>
      </c>
      <c r="GA97" s="26" t="s">
        <v>359</v>
      </c>
      <c r="GC97" s="26" t="s">
        <v>359</v>
      </c>
      <c r="GE97" s="33"/>
      <c r="GF97" s="33"/>
      <c r="GG97" s="33">
        <f t="shared" si="6"/>
        <v>16.119116084824622</v>
      </c>
      <c r="GI97" s="27">
        <v>228.18963871660728</v>
      </c>
      <c r="GK97" s="27">
        <v>245.01797276864525</v>
      </c>
      <c r="GM97" s="27">
        <v>249.17431912318483</v>
      </c>
      <c r="GO97" s="27" t="s">
        <v>359</v>
      </c>
      <c r="GQ97" s="27" t="s">
        <v>359</v>
      </c>
      <c r="GS97" s="27" t="s">
        <v>359</v>
      </c>
      <c r="GW97" s="33">
        <f t="shared" si="7"/>
        <v>240.79397686947914</v>
      </c>
      <c r="GX97" s="33"/>
      <c r="GY97" s="33"/>
    </row>
    <row r="98" spans="1:207" ht="12.75">
      <c r="A98" s="5">
        <v>205</v>
      </c>
      <c r="B98" s="5" t="s">
        <v>268</v>
      </c>
      <c r="C98" s="1" t="s">
        <v>83</v>
      </c>
      <c r="D98" s="1" t="s">
        <v>84</v>
      </c>
      <c r="E98" s="1" t="s">
        <v>69</v>
      </c>
      <c r="F98" s="1" t="s">
        <v>114</v>
      </c>
      <c r="G98" s="1" t="s">
        <v>74</v>
      </c>
      <c r="H98" s="1" t="s">
        <v>85</v>
      </c>
      <c r="K98" s="1" t="s">
        <v>76</v>
      </c>
      <c r="M98" s="1" t="s">
        <v>75</v>
      </c>
      <c r="O98" s="1" t="s">
        <v>76</v>
      </c>
      <c r="P98" s="1" t="s">
        <v>76</v>
      </c>
      <c r="Q98" s="1" t="s">
        <v>76</v>
      </c>
      <c r="R98" s="1" t="s">
        <v>73</v>
      </c>
      <c r="S98" s="1" t="s">
        <v>76</v>
      </c>
      <c r="T98" s="2">
        <v>34851</v>
      </c>
      <c r="U98" s="1" t="s">
        <v>269</v>
      </c>
      <c r="V98" s="1" t="s">
        <v>176</v>
      </c>
      <c r="AD98" s="1">
        <v>3</v>
      </c>
      <c r="AE98" s="1" t="s">
        <v>176</v>
      </c>
      <c r="AF98" s="1" t="s">
        <v>414</v>
      </c>
      <c r="AG98" s="16">
        <v>0.280540678</v>
      </c>
      <c r="AH98" s="13">
        <v>53.6168655</v>
      </c>
      <c r="AI98" s="16">
        <v>0.397840296</v>
      </c>
      <c r="AJ98" s="13">
        <v>39.96770574</v>
      </c>
      <c r="AK98" s="16">
        <v>0.587275693</v>
      </c>
      <c r="AL98" s="13">
        <v>29.95649087</v>
      </c>
      <c r="BE98" s="16">
        <v>0.392866904</v>
      </c>
      <c r="BF98" s="13">
        <v>41.18035404</v>
      </c>
      <c r="BI98"/>
      <c r="BJ98"/>
      <c r="BK98"/>
      <c r="BL98" s="13" t="s">
        <v>359</v>
      </c>
      <c r="BN98" s="13" t="s">
        <v>359</v>
      </c>
      <c r="BP98" s="13" t="s">
        <v>359</v>
      </c>
      <c r="BR98" s="13" t="s">
        <v>359</v>
      </c>
      <c r="BT98" s="13" t="s">
        <v>359</v>
      </c>
      <c r="BV98" s="13" t="s">
        <v>359</v>
      </c>
      <c r="CD98" s="13" t="s">
        <v>359</v>
      </c>
      <c r="CH98" s="1" t="s">
        <v>359</v>
      </c>
      <c r="CJ98" s="19" t="s">
        <v>359</v>
      </c>
      <c r="CL98" s="19" t="s">
        <v>359</v>
      </c>
      <c r="CN98" s="19" t="s">
        <v>359</v>
      </c>
      <c r="CP98" s="19" t="s">
        <v>359</v>
      </c>
      <c r="CR98" s="19" t="s">
        <v>359</v>
      </c>
      <c r="CZ98" s="19" t="s">
        <v>359</v>
      </c>
      <c r="FO98"/>
      <c r="FP98"/>
      <c r="FQ98"/>
      <c r="FR98" s="13"/>
      <c r="FS98" s="26" t="s">
        <v>359</v>
      </c>
      <c r="FU98" s="26" t="s">
        <v>359</v>
      </c>
      <c r="FW98" s="26" t="s">
        <v>359</v>
      </c>
      <c r="FY98" s="26" t="s">
        <v>359</v>
      </c>
      <c r="GA98" s="26" t="s">
        <v>359</v>
      </c>
      <c r="GC98" s="26" t="s">
        <v>359</v>
      </c>
      <c r="GE98" s="33"/>
      <c r="GF98" s="33"/>
      <c r="GG98" s="33">
        <f t="shared" si="6"/>
      </c>
      <c r="GI98" s="27" t="s">
        <v>359</v>
      </c>
      <c r="GK98" s="27" t="s">
        <v>359</v>
      </c>
      <c r="GM98" s="27" t="s">
        <v>359</v>
      </c>
      <c r="GO98" s="27" t="s">
        <v>359</v>
      </c>
      <c r="GQ98" s="27" t="s">
        <v>359</v>
      </c>
      <c r="GS98" s="27" t="s">
        <v>359</v>
      </c>
      <c r="GW98" s="33">
        <f t="shared" si="7"/>
      </c>
      <c r="GX98" s="33"/>
      <c r="GY98" s="33"/>
    </row>
    <row r="99" spans="1:207" ht="12.75">
      <c r="A99" s="5">
        <v>205</v>
      </c>
      <c r="B99" s="5" t="s">
        <v>232</v>
      </c>
      <c r="C99" s="1" t="s">
        <v>83</v>
      </c>
      <c r="D99" s="1" t="s">
        <v>84</v>
      </c>
      <c r="E99" s="1" t="s">
        <v>69</v>
      </c>
      <c r="F99" s="1" t="s">
        <v>114</v>
      </c>
      <c r="G99" s="1" t="s">
        <v>74</v>
      </c>
      <c r="H99" s="1" t="s">
        <v>85</v>
      </c>
      <c r="K99" s="1" t="s">
        <v>76</v>
      </c>
      <c r="M99" s="1" t="s">
        <v>75</v>
      </c>
      <c r="O99" s="1" t="s">
        <v>76</v>
      </c>
      <c r="P99" s="1" t="s">
        <v>76</v>
      </c>
      <c r="Q99" s="1" t="s">
        <v>76</v>
      </c>
      <c r="R99" s="1" t="s">
        <v>73</v>
      </c>
      <c r="S99" s="1" t="s">
        <v>76</v>
      </c>
      <c r="T99" s="2">
        <v>33756</v>
      </c>
      <c r="U99" s="1" t="s">
        <v>196</v>
      </c>
      <c r="V99" s="1" t="s">
        <v>117</v>
      </c>
      <c r="Y99" s="1">
        <v>3</v>
      </c>
      <c r="Z99" s="1">
        <v>3</v>
      </c>
      <c r="AA99" s="1">
        <v>3</v>
      </c>
      <c r="AD99" s="1">
        <v>4</v>
      </c>
      <c r="AE99" s="1" t="s">
        <v>413</v>
      </c>
      <c r="AG99" s="16">
        <v>14.26518146</v>
      </c>
      <c r="AH99" s="13">
        <v>7.913682663</v>
      </c>
      <c r="AJ99" s="13">
        <v>17.10873268</v>
      </c>
      <c r="AL99" s="13">
        <v>15.41731566</v>
      </c>
      <c r="BE99" s="16">
        <v>2.791564543</v>
      </c>
      <c r="BF99" s="13">
        <v>13.47991033</v>
      </c>
      <c r="BI99">
        <v>4</v>
      </c>
      <c r="BJ99" t="s">
        <v>413</v>
      </c>
      <c r="BK99"/>
      <c r="BL99" s="13" t="s">
        <v>358</v>
      </c>
      <c r="BM99" s="18">
        <v>99.99461496</v>
      </c>
      <c r="BN99" s="13" t="s">
        <v>359</v>
      </c>
      <c r="BO99" s="19">
        <v>99.98805796</v>
      </c>
      <c r="BP99" s="13" t="s">
        <v>359</v>
      </c>
      <c r="BQ99" s="19">
        <v>99.99043814</v>
      </c>
      <c r="BR99" s="13" t="s">
        <v>359</v>
      </c>
      <c r="BT99" s="13" t="s">
        <v>359</v>
      </c>
      <c r="BV99" s="13" t="s">
        <v>359</v>
      </c>
      <c r="CD99" s="13" t="s">
        <v>358</v>
      </c>
      <c r="CE99" s="19">
        <v>99.99104244</v>
      </c>
      <c r="CH99" s="1" t="s">
        <v>358</v>
      </c>
      <c r="CI99" s="19">
        <v>99.99461496</v>
      </c>
      <c r="CJ99" s="19" t="s">
        <v>359</v>
      </c>
      <c r="CK99" s="19">
        <v>99.98805796</v>
      </c>
      <c r="CL99" s="19" t="s">
        <v>359</v>
      </c>
      <c r="CM99" s="19">
        <v>99.99043814</v>
      </c>
      <c r="CN99" s="19" t="s">
        <v>359</v>
      </c>
      <c r="CP99" s="19" t="s">
        <v>359</v>
      </c>
      <c r="CR99" s="19" t="s">
        <v>359</v>
      </c>
      <c r="CZ99" s="19" t="s">
        <v>358</v>
      </c>
      <c r="DA99" s="19">
        <v>99.99104244</v>
      </c>
      <c r="DD99" s="12">
        <v>4657.9</v>
      </c>
      <c r="DE99" s="12">
        <v>125466.4</v>
      </c>
      <c r="DF99" s="12">
        <v>20020.8</v>
      </c>
      <c r="DG99" s="12">
        <v>341.4</v>
      </c>
      <c r="DI99" s="12">
        <v>150486.4</v>
      </c>
      <c r="DK99" s="14">
        <v>146956.7</v>
      </c>
      <c r="DM99" s="14">
        <v>143264.8</v>
      </c>
      <c r="DO99" s="14">
        <v>161237.7</v>
      </c>
      <c r="EI99" s="14">
        <v>150486.4</v>
      </c>
      <c r="FJ99" s="26">
        <v>172.99333333333334</v>
      </c>
      <c r="FK99" s="26">
        <v>74.2</v>
      </c>
      <c r="FM99" s="26">
        <v>247.19</v>
      </c>
      <c r="FN99" s="27">
        <v>407.7228395</v>
      </c>
      <c r="FO99">
        <v>3</v>
      </c>
      <c r="FP99" t="s">
        <v>413</v>
      </c>
      <c r="FQ99"/>
      <c r="FR99" s="13"/>
      <c r="FS99" s="26">
        <v>13.64886875787399</v>
      </c>
      <c r="FU99" s="26">
        <v>31.74901919085851</v>
      </c>
      <c r="FW99" s="26">
        <v>28.134875200843066</v>
      </c>
      <c r="FY99" s="26" t="s">
        <v>359</v>
      </c>
      <c r="GA99" s="26" t="s">
        <v>359</v>
      </c>
      <c r="GC99" s="26" t="s">
        <v>359</v>
      </c>
      <c r="GE99" s="33"/>
      <c r="GF99" s="33"/>
      <c r="GG99" s="33">
        <f t="shared" si="6"/>
        <v>24.510921049858524</v>
      </c>
      <c r="GI99" s="27">
        <v>253.45900416508616</v>
      </c>
      <c r="GK99" s="27">
        <v>265.85926015048335</v>
      </c>
      <c r="GM99" s="27">
        <v>294.2406100991642</v>
      </c>
      <c r="GO99" s="27" t="s">
        <v>359</v>
      </c>
      <c r="GQ99" s="27" t="s">
        <v>359</v>
      </c>
      <c r="GS99" s="27" t="s">
        <v>359</v>
      </c>
      <c r="GW99" s="33">
        <f t="shared" si="7"/>
        <v>271.18629147157793</v>
      </c>
      <c r="GX99" s="33"/>
      <c r="GY99" s="33"/>
    </row>
    <row r="100" spans="1:207" ht="12.75">
      <c r="A100" s="5">
        <v>206</v>
      </c>
      <c r="B100" s="5" t="s">
        <v>125</v>
      </c>
      <c r="C100" s="1" t="s">
        <v>83</v>
      </c>
      <c r="D100" s="1" t="s">
        <v>84</v>
      </c>
      <c r="E100" s="1" t="s">
        <v>69</v>
      </c>
      <c r="F100" s="1" t="s">
        <v>114</v>
      </c>
      <c r="G100" s="1" t="s">
        <v>74</v>
      </c>
      <c r="H100" s="1" t="s">
        <v>85</v>
      </c>
      <c r="K100" s="1" t="s">
        <v>76</v>
      </c>
      <c r="M100" s="1" t="s">
        <v>75</v>
      </c>
      <c r="O100" s="1" t="s">
        <v>76</v>
      </c>
      <c r="P100" s="1" t="s">
        <v>76</v>
      </c>
      <c r="Q100" s="1" t="s">
        <v>76</v>
      </c>
      <c r="R100" s="1" t="s">
        <v>73</v>
      </c>
      <c r="S100" s="1" t="s">
        <v>76</v>
      </c>
      <c r="T100" s="2">
        <v>36465</v>
      </c>
      <c r="U100" s="1" t="s">
        <v>126</v>
      </c>
      <c r="V100" s="1" t="s">
        <v>117</v>
      </c>
      <c r="Y100" s="1">
        <v>3</v>
      </c>
      <c r="Z100" s="1">
        <v>3</v>
      </c>
      <c r="AA100" s="1">
        <v>3</v>
      </c>
      <c r="AD100" s="1">
        <v>1</v>
      </c>
      <c r="AE100" s="1" t="s">
        <v>170</v>
      </c>
      <c r="AF100" s="28" t="s">
        <v>381</v>
      </c>
      <c r="AH100" s="13">
        <v>3.387222222</v>
      </c>
      <c r="AJ100" s="13">
        <v>4.088591549</v>
      </c>
      <c r="AL100" s="13">
        <v>11.59862595</v>
      </c>
      <c r="BF100" s="13">
        <v>6.358146575</v>
      </c>
      <c r="BI100">
        <v>1</v>
      </c>
      <c r="BJ100" t="s">
        <v>413</v>
      </c>
      <c r="BK100"/>
      <c r="BL100" s="13" t="s">
        <v>359</v>
      </c>
      <c r="BM100" s="18">
        <v>99.98873962</v>
      </c>
      <c r="BN100" s="13" t="s">
        <v>359</v>
      </c>
      <c r="BO100" s="19">
        <v>99.98560112</v>
      </c>
      <c r="BP100" s="13" t="s">
        <v>359</v>
      </c>
      <c r="BQ100" s="19">
        <v>99.95603617</v>
      </c>
      <c r="BR100" s="13" t="s">
        <v>359</v>
      </c>
      <c r="BT100" s="13" t="s">
        <v>359</v>
      </c>
      <c r="BV100" s="13" t="s">
        <v>359</v>
      </c>
      <c r="CD100" s="13" t="s">
        <v>359</v>
      </c>
      <c r="CE100" s="19">
        <v>99.97758098</v>
      </c>
      <c r="CH100" s="1" t="s">
        <v>359</v>
      </c>
      <c r="CI100" s="19">
        <v>99.98873962</v>
      </c>
      <c r="CJ100" s="19" t="s">
        <v>359</v>
      </c>
      <c r="CK100" s="19">
        <v>99.98560112</v>
      </c>
      <c r="CL100" s="19" t="s">
        <v>359</v>
      </c>
      <c r="CM100" s="19">
        <v>99.95603617</v>
      </c>
      <c r="CN100" s="19" t="s">
        <v>359</v>
      </c>
      <c r="CP100" s="19" t="s">
        <v>359</v>
      </c>
      <c r="CR100" s="19" t="s">
        <v>359</v>
      </c>
      <c r="CZ100" s="19" t="s">
        <v>359</v>
      </c>
      <c r="DA100" s="19">
        <v>99.97758098</v>
      </c>
      <c r="DD100" s="12">
        <v>3427</v>
      </c>
      <c r="DE100" s="12">
        <v>3591</v>
      </c>
      <c r="DF100" s="12">
        <v>20967.2</v>
      </c>
      <c r="DG100" s="12">
        <v>375.3</v>
      </c>
      <c r="DI100" s="12">
        <v>28360.5</v>
      </c>
      <c r="DK100" s="14">
        <v>30080.9</v>
      </c>
      <c r="DM100" s="14">
        <v>28395.2</v>
      </c>
      <c r="DO100" s="14">
        <v>26382.2</v>
      </c>
      <c r="EI100" s="14">
        <v>28360.5</v>
      </c>
      <c r="FJ100" s="26">
        <v>361.5437885</v>
      </c>
      <c r="FK100" s="26">
        <v>221.1105675</v>
      </c>
      <c r="FM100" s="26">
        <v>582.65</v>
      </c>
      <c r="FN100" s="27">
        <v>749.4232804</v>
      </c>
      <c r="FO100">
        <v>1</v>
      </c>
      <c r="FP100" t="s">
        <v>170</v>
      </c>
      <c r="FQ100" t="s">
        <v>377</v>
      </c>
      <c r="FR100" s="13"/>
      <c r="FS100" s="26">
        <v>1.6865068824244134</v>
      </c>
      <c r="FU100" s="26">
        <v>1.4977982811803097</v>
      </c>
      <c r="FW100" s="26">
        <v>4.776935566075991</v>
      </c>
      <c r="FY100" s="26" t="s">
        <v>359</v>
      </c>
      <c r="GA100" s="26" t="s">
        <v>359</v>
      </c>
      <c r="GC100" s="26" t="s">
        <v>359</v>
      </c>
      <c r="GE100" s="33"/>
      <c r="GF100" s="33"/>
      <c r="GG100" s="33">
        <f t="shared" si="6"/>
        <v>2.6537469098935715</v>
      </c>
      <c r="GI100" s="27">
        <v>14.977353183684905</v>
      </c>
      <c r="GK100" s="27">
        <v>10.402186011551844</v>
      </c>
      <c r="GM100" s="27">
        <v>10.865603761265726</v>
      </c>
      <c r="GO100" s="27" t="s">
        <v>359</v>
      </c>
      <c r="GQ100" s="27" t="s">
        <v>359</v>
      </c>
      <c r="GS100" s="27" t="s">
        <v>359</v>
      </c>
      <c r="GW100" s="33">
        <f t="shared" si="7"/>
        <v>12.081714318834159</v>
      </c>
      <c r="GX100" s="33"/>
      <c r="GY100" s="33"/>
    </row>
    <row r="101" spans="1:207" ht="12.75">
      <c r="A101" s="5">
        <v>206</v>
      </c>
      <c r="B101" s="5" t="s">
        <v>249</v>
      </c>
      <c r="C101" s="1" t="s">
        <v>83</v>
      </c>
      <c r="D101" s="1" t="s">
        <v>84</v>
      </c>
      <c r="E101" s="1" t="s">
        <v>69</v>
      </c>
      <c r="F101" s="1" t="s">
        <v>114</v>
      </c>
      <c r="G101" s="1" t="s">
        <v>74</v>
      </c>
      <c r="H101" s="1" t="s">
        <v>85</v>
      </c>
      <c r="K101" s="1" t="s">
        <v>76</v>
      </c>
      <c r="M101" s="1" t="s">
        <v>75</v>
      </c>
      <c r="O101" s="1" t="s">
        <v>76</v>
      </c>
      <c r="P101" s="1" t="s">
        <v>76</v>
      </c>
      <c r="Q101" s="1" t="s">
        <v>76</v>
      </c>
      <c r="R101" s="1" t="s">
        <v>73</v>
      </c>
      <c r="S101" s="1" t="s">
        <v>76</v>
      </c>
      <c r="T101" s="2">
        <v>34820</v>
      </c>
      <c r="U101" s="1" t="s">
        <v>250</v>
      </c>
      <c r="V101" s="1" t="s">
        <v>117</v>
      </c>
      <c r="Y101" s="1">
        <v>3</v>
      </c>
      <c r="Z101" s="1">
        <v>3</v>
      </c>
      <c r="AA101" s="1">
        <v>3</v>
      </c>
      <c r="AD101" s="1">
        <v>2</v>
      </c>
      <c r="AE101" s="1" t="s">
        <v>413</v>
      </c>
      <c r="AH101" s="13">
        <v>31.209</v>
      </c>
      <c r="AJ101" s="13">
        <v>12.881</v>
      </c>
      <c r="AL101" s="13">
        <v>16.423</v>
      </c>
      <c r="BF101" s="13">
        <v>20.171</v>
      </c>
      <c r="BI101">
        <v>2</v>
      </c>
      <c r="BJ101" t="s">
        <v>413</v>
      </c>
      <c r="BK101"/>
      <c r="BL101" s="13" t="s">
        <v>359</v>
      </c>
      <c r="BM101" s="18">
        <v>99.98077919</v>
      </c>
      <c r="BN101" s="13" t="s">
        <v>359</v>
      </c>
      <c r="BO101" s="19">
        <v>99.99207423</v>
      </c>
      <c r="BP101" s="13" t="s">
        <v>359</v>
      </c>
      <c r="BQ101" s="19">
        <v>99.99059324</v>
      </c>
      <c r="BR101" s="13" t="s">
        <v>359</v>
      </c>
      <c r="BT101" s="13" t="s">
        <v>359</v>
      </c>
      <c r="BV101" s="13" t="s">
        <v>359</v>
      </c>
      <c r="CD101" s="13" t="s">
        <v>359</v>
      </c>
      <c r="CE101" s="19">
        <v>99.98788476</v>
      </c>
      <c r="CH101" s="1" t="s">
        <v>359</v>
      </c>
      <c r="CI101" s="19">
        <v>99.98077919</v>
      </c>
      <c r="CJ101" s="19" t="s">
        <v>359</v>
      </c>
      <c r="CK101" s="19">
        <v>99.99207423</v>
      </c>
      <c r="CL101" s="19" t="s">
        <v>359</v>
      </c>
      <c r="CM101" s="19">
        <v>99.99059324</v>
      </c>
      <c r="CN101" s="19" t="s">
        <v>359</v>
      </c>
      <c r="CP101" s="19" t="s">
        <v>359</v>
      </c>
      <c r="CR101" s="19" t="s">
        <v>359</v>
      </c>
      <c r="CZ101" s="19" t="s">
        <v>359</v>
      </c>
      <c r="DA101" s="19">
        <v>99.98788476</v>
      </c>
      <c r="DE101" s="12">
        <v>137287</v>
      </c>
      <c r="DF101" s="12">
        <v>28419.4</v>
      </c>
      <c r="DG101" s="12">
        <v>786.4</v>
      </c>
      <c r="DI101" s="12">
        <v>166492.8</v>
      </c>
      <c r="DK101" s="14">
        <v>162370.9</v>
      </c>
      <c r="DM101" s="14">
        <v>162520.4</v>
      </c>
      <c r="DO101" s="14">
        <v>174587.2</v>
      </c>
      <c r="EI101" s="14">
        <v>166492.8</v>
      </c>
      <c r="FJ101" s="26">
        <v>324.3333333333333</v>
      </c>
      <c r="FK101" s="26">
        <v>204.66666666666666</v>
      </c>
      <c r="FM101" s="26">
        <v>529</v>
      </c>
      <c r="FN101" s="27">
        <v>717.210582</v>
      </c>
      <c r="FO101">
        <v>2</v>
      </c>
      <c r="FP101" t="s">
        <v>413</v>
      </c>
      <c r="FQ101"/>
      <c r="FR101" s="13"/>
      <c r="FS101" s="26">
        <v>43.39742929132126</v>
      </c>
      <c r="FU101" s="26">
        <v>21.467273513855723</v>
      </c>
      <c r="FW101" s="26">
        <v>24.447858041018538</v>
      </c>
      <c r="FY101" s="26" t="s">
        <v>359</v>
      </c>
      <c r="GA101" s="26" t="s">
        <v>359</v>
      </c>
      <c r="GC101" s="26" t="s">
        <v>359</v>
      </c>
      <c r="GE101" s="33"/>
      <c r="GF101" s="33"/>
      <c r="GG101" s="33">
        <f t="shared" si="6"/>
        <v>29.770853615398508</v>
      </c>
      <c r="GI101" s="27">
        <v>225.78356110557698</v>
      </c>
      <c r="GK101" s="27">
        <v>270.8541064635471</v>
      </c>
      <c r="GM101" s="27">
        <v>259.8966917515363</v>
      </c>
      <c r="GO101" s="27" t="s">
        <v>359</v>
      </c>
      <c r="GQ101" s="27" t="s">
        <v>359</v>
      </c>
      <c r="GS101" s="27" t="s">
        <v>359</v>
      </c>
      <c r="GW101" s="33">
        <f t="shared" si="7"/>
        <v>252.17811977355348</v>
      </c>
      <c r="GX101" s="33"/>
      <c r="GY101" s="33"/>
    </row>
    <row r="102" spans="1:207" ht="12.75">
      <c r="A102" s="5">
        <v>206</v>
      </c>
      <c r="B102" s="5" t="s">
        <v>214</v>
      </c>
      <c r="C102" s="1" t="s">
        <v>83</v>
      </c>
      <c r="D102" s="1" t="s">
        <v>84</v>
      </c>
      <c r="E102" s="1" t="s">
        <v>69</v>
      </c>
      <c r="F102" s="1" t="s">
        <v>114</v>
      </c>
      <c r="G102" s="1" t="s">
        <v>74</v>
      </c>
      <c r="H102" s="1" t="s">
        <v>85</v>
      </c>
      <c r="K102" s="1" t="s">
        <v>76</v>
      </c>
      <c r="M102" s="1" t="s">
        <v>75</v>
      </c>
      <c r="O102" s="1" t="s">
        <v>76</v>
      </c>
      <c r="P102" s="1" t="s">
        <v>76</v>
      </c>
      <c r="Q102" s="1" t="s">
        <v>76</v>
      </c>
      <c r="R102" s="1" t="s">
        <v>73</v>
      </c>
      <c r="S102" s="1" t="s">
        <v>76</v>
      </c>
      <c r="T102" s="2">
        <v>33786</v>
      </c>
      <c r="U102" s="1" t="s">
        <v>196</v>
      </c>
      <c r="V102" s="1" t="s">
        <v>117</v>
      </c>
      <c r="Y102" s="1">
        <v>3</v>
      </c>
      <c r="Z102" s="1">
        <v>3</v>
      </c>
      <c r="AA102" s="1">
        <v>3</v>
      </c>
      <c r="AD102" s="1">
        <v>3</v>
      </c>
      <c r="AE102" s="1" t="s">
        <v>413</v>
      </c>
      <c r="AG102" s="16">
        <v>13.82369777</v>
      </c>
      <c r="AH102" s="13">
        <v>6.878278214</v>
      </c>
      <c r="AI102" s="16">
        <v>13.14761781</v>
      </c>
      <c r="AJ102" s="13">
        <v>7.373354344</v>
      </c>
      <c r="AK102" s="16">
        <v>14.1797197</v>
      </c>
      <c r="AL102" s="13">
        <v>6.773389901</v>
      </c>
      <c r="BE102" s="16">
        <v>13.70129591</v>
      </c>
      <c r="BF102" s="13">
        <v>7.00834082</v>
      </c>
      <c r="BI102">
        <v>3</v>
      </c>
      <c r="BJ102" t="s">
        <v>413</v>
      </c>
      <c r="BK102"/>
      <c r="BL102" s="13" t="s">
        <v>358</v>
      </c>
      <c r="BM102" s="18">
        <v>99.99637541</v>
      </c>
      <c r="BN102" s="13" t="s">
        <v>358</v>
      </c>
      <c r="BO102" s="19">
        <v>99.99609384</v>
      </c>
      <c r="BP102" s="13" t="s">
        <v>358</v>
      </c>
      <c r="BQ102" s="19">
        <v>99.99618287</v>
      </c>
      <c r="BR102" s="13" t="s">
        <v>359</v>
      </c>
      <c r="BT102" s="13" t="s">
        <v>359</v>
      </c>
      <c r="BV102" s="13" t="s">
        <v>359</v>
      </c>
      <c r="CD102" s="13" t="s">
        <v>358</v>
      </c>
      <c r="CE102" s="19">
        <v>99.99621836</v>
      </c>
      <c r="CH102" s="1" t="s">
        <v>358</v>
      </c>
      <c r="CI102" s="19">
        <v>99.99637541</v>
      </c>
      <c r="CJ102" s="19" t="s">
        <v>358</v>
      </c>
      <c r="CK102" s="19">
        <v>99.99609384</v>
      </c>
      <c r="CL102" s="19" t="s">
        <v>358</v>
      </c>
      <c r="CM102" s="19">
        <v>99.99618287</v>
      </c>
      <c r="CN102" s="19" t="s">
        <v>359</v>
      </c>
      <c r="CP102" s="19" t="s">
        <v>359</v>
      </c>
      <c r="CR102" s="19" t="s">
        <v>359</v>
      </c>
      <c r="CZ102" s="19" t="s">
        <v>358</v>
      </c>
      <c r="DA102" s="19">
        <v>99.99621836</v>
      </c>
      <c r="DD102" s="12">
        <v>3894.3</v>
      </c>
      <c r="DE102" s="12">
        <v>156566.2</v>
      </c>
      <c r="DF102" s="12">
        <v>24143.9</v>
      </c>
      <c r="DG102" s="12">
        <v>721</v>
      </c>
      <c r="DI102" s="12">
        <v>185325.4</v>
      </c>
      <c r="DK102" s="14">
        <v>189766.9</v>
      </c>
      <c r="DM102" s="14">
        <v>188762.1</v>
      </c>
      <c r="DO102" s="14">
        <v>177447.1</v>
      </c>
      <c r="EI102" s="14">
        <v>185325.4</v>
      </c>
      <c r="FJ102" s="26">
        <v>252.10666666666668</v>
      </c>
      <c r="FK102" s="26">
        <v>206.64</v>
      </c>
      <c r="FM102" s="26">
        <v>458.75</v>
      </c>
      <c r="FN102" s="27">
        <v>622.5274074</v>
      </c>
      <c r="FO102">
        <v>3</v>
      </c>
      <c r="FP102" t="s">
        <v>413</v>
      </c>
      <c r="FQ102"/>
      <c r="FR102" s="13"/>
      <c r="FS102" s="26">
        <v>11.425630480430083</v>
      </c>
      <c r="FU102" s="26">
        <v>13.064003647600186</v>
      </c>
      <c r="FW102" s="26">
        <v>13.227268267264503</v>
      </c>
      <c r="FY102" s="26" t="s">
        <v>359</v>
      </c>
      <c r="GA102" s="26" t="s">
        <v>359</v>
      </c>
      <c r="GC102" s="26" t="s">
        <v>359</v>
      </c>
      <c r="GE102" s="33"/>
      <c r="GF102" s="33"/>
      <c r="GG102" s="33">
        <f t="shared" si="6"/>
        <v>12.57230079843159</v>
      </c>
      <c r="GI102" s="27">
        <v>315.2254594430394</v>
      </c>
      <c r="GK102" s="27">
        <v>334.4461990190194</v>
      </c>
      <c r="GM102" s="27">
        <v>346.5239137063427</v>
      </c>
      <c r="GO102" s="27" t="s">
        <v>359</v>
      </c>
      <c r="GQ102" s="27" t="s">
        <v>359</v>
      </c>
      <c r="GS102" s="27" t="s">
        <v>359</v>
      </c>
      <c r="GW102" s="33">
        <f t="shared" si="7"/>
        <v>332.0651907228005</v>
      </c>
      <c r="GX102" s="33"/>
      <c r="GY102" s="33"/>
    </row>
  </sheetData>
  <mergeCells count="4">
    <mergeCell ref="CI2:DA2"/>
    <mergeCell ref="V2:X2"/>
    <mergeCell ref="Y2:AA2"/>
    <mergeCell ref="DD2:DI2"/>
  </mergeCells>
  <printOptions headings="1" horizontalCentered="1"/>
  <pageMargins left="0" right="0" top="0.5" bottom="0.5" header="0.25" footer="0.25"/>
  <pageSetup horizontalDpi="600" verticalDpi="600" orientation="landscape" pageOrder="overThenDown" scale="70" r:id="rId1"/>
  <headerFooter alignWithMargins="0">
    <oddHeader>&amp;CData Summary: Cement Kilns, Low Volatile Metals</oddHeader>
    <oddFooter>&amp;CPage &amp;P of &amp;N</oddFooter>
  </headerFooter>
  <colBreaks count="5" manualBreakCount="5">
    <brk id="19" max="65535" man="1"/>
    <brk id="32" max="65535" man="1"/>
    <brk id="63" max="65535" man="1"/>
    <brk id="107" max="65535" man="1"/>
    <brk id="1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Preferred Customer</cp:lastModifiedBy>
  <cp:lastPrinted>2005-08-11T00:15:02Z</cp:lastPrinted>
  <dcterms:created xsi:type="dcterms:W3CDTF">2002-10-22T21:49:49Z</dcterms:created>
  <dcterms:modified xsi:type="dcterms:W3CDTF">2005-08-14T18:38:47Z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1489418797</vt:i4>
  </property>
  <property fmtid="{D5CDD505-2E9C-101B-9397-08002B2CF9AE}" pid="3" name="_EmailSubject">
    <vt:lpwstr>CK SVM and LVM data summ sheets</vt:lpwstr>
  </property>
  <property fmtid="{D5CDD505-2E9C-101B-9397-08002B2CF9AE}" pid="4" name="_AuthorEmail">
    <vt:lpwstr>bspringsteen@eergc.com</vt:lpwstr>
  </property>
  <property fmtid="{D5CDD505-2E9C-101B-9397-08002B2CF9AE}" pid="5" name="_AuthorEmailDisplayName">
    <vt:lpwstr>Bruce Springsteen</vt:lpwstr>
  </property>
  <property fmtid="{D5CDD505-2E9C-101B-9397-08002B2CF9AE}" pid="6" name="_ReviewingToolsShownOnce">
    <vt:lpwstr/>
  </property>
</Properties>
</file>