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firstSheet="1" activeTab="2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<sst xmlns="http://schemas.openxmlformats.org/spreadsheetml/2006/main" count="163" uniqueCount="93">
  <si>
    <t>506C1</t>
  </si>
  <si>
    <t>PM</t>
  </si>
  <si>
    <t>gr/dscf</t>
  </si>
  <si>
    <t>y</t>
  </si>
  <si>
    <t/>
  </si>
  <si>
    <t>ppmv</t>
  </si>
  <si>
    <t>nd</t>
  </si>
  <si>
    <t>Particulate</t>
  </si>
  <si>
    <t>Sampling Train</t>
  </si>
  <si>
    <t>No feedrate information available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</si>
  <si>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</si>
  <si>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</si>
  <si>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</si>
  <si>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</si>
  <si>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</si>
  <si>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</si>
  <si>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</si>
  <si>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</si>
  <si>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</si>
  <si>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Cond Avg</t>
  </si>
  <si>
    <t>Sept 25 - Oct 14, 1986</t>
  </si>
  <si>
    <t>Cond Descr</t>
  </si>
  <si>
    <t>Report Name/Date</t>
  </si>
  <si>
    <t>Report Prepare</t>
  </si>
  <si>
    <t>Testing Firm</t>
  </si>
  <si>
    <t>EPA Trial Burn Emission Testing of BASF Incinerator Unit # IN-701, BASF Corporation, Freeport, Texas, Prepared by NUS Corporation, Project # 4963, November 1986</t>
  </si>
  <si>
    <t>NUS Corp.</t>
  </si>
  <si>
    <t>506</t>
  </si>
  <si>
    <t>TXD008081697</t>
  </si>
  <si>
    <t>TX</t>
  </si>
  <si>
    <t>WHB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</si>
  <si>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</si>
  <si>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</si>
  <si>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</si>
  <si>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</si>
  <si>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</si>
  <si>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</si>
  <si>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</si>
  <si>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</si>
  <si>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</si>
  <si>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</si>
  <si>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</si>
  <si>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</si>
  <si>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</si>
  <si>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</si>
  <si>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</si>
  <si>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</si>
  <si>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</si>
  <si>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</si>
  <si>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</si>
  <si>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</si>
  <si>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</si>
  <si>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</si>
  <si>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</si>
  <si>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</si>
  <si>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</si>
  <si>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</si>
  <si>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Liquid injection</t>
  </si>
  <si>
    <t>Condition Description</t>
  </si>
  <si>
    <t>Trial burn</t>
  </si>
  <si>
    <t>Stack Gas Emissions 2</t>
  </si>
  <si>
    <t>Feedstream 2</t>
  </si>
  <si>
    <t>POHC DRE</t>
  </si>
  <si>
    <t>POHC Feedrate</t>
  </si>
  <si>
    <t>lb/hr</t>
  </si>
  <si>
    <t>Emission Rate</t>
  </si>
  <si>
    <t>DRE</t>
  </si>
  <si>
    <t>%</t>
  </si>
  <si>
    <t>Acrolein</t>
  </si>
  <si>
    <t>Formaldehyde</t>
  </si>
  <si>
    <t>Freeport</t>
  </si>
  <si>
    <t>Incinerator Unit No. In-701</t>
  </si>
  <si>
    <t>BASF Corporation</t>
  </si>
  <si>
    <t>Number of Sister Facilities</t>
  </si>
  <si>
    <t>APCS Detailed Acronym</t>
  </si>
  <si>
    <t>APCS General Class</t>
  </si>
  <si>
    <t>Cond Dates</t>
  </si>
  <si>
    <t>Testing Dates</t>
  </si>
  <si>
    <t>dscfm</t>
  </si>
  <si>
    <t>°F</t>
  </si>
  <si>
    <t>E1</t>
  </si>
  <si>
    <t>source</t>
  </si>
  <si>
    <t>cond</t>
  </si>
  <si>
    <t>emiss 2</t>
  </si>
  <si>
    <t>feed 2</t>
  </si>
  <si>
    <t>Onsite incinerator</t>
  </si>
  <si>
    <t>CO (RA)</t>
  </si>
  <si>
    <t>HC (RA)</t>
  </si>
  <si>
    <t xml:space="preserve">   Stack Gas Flowrate</t>
  </si>
  <si>
    <t xml:space="preserve">   O2</t>
  </si>
  <si>
    <t xml:space="preserve">   Moisture</t>
  </si>
  <si>
    <t xml:space="preserve">   Temperature</t>
  </si>
  <si>
    <t>Waste heat boiler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</si>
</sst>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mm/dd/yy"/>
    <numFmt numFmtId="169" formatCode="0.00000000"/>
    <numFmt numFmtId="170" formatCode="0.0000000"/>
    <numFmt numFmtId="171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C24" sqref="C24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2">
      <selection activeCell="C12" sqref="C12"/>
    </sheetView>
  </sheetViews>
  <sheetFormatPr defaultColWidth="9.140625" defaultRowHeight="12.75"/>
  <cols>
    <col min="1" max="1" width="2.7109375" style="0" hidden="1" customWidth="1"/>
    <col min="2" max="2" width="28.28125" style="0" customWidth="1"/>
    <col min="3" max="3" width="50.140625" style="0" customWidth="1"/>
  </cols>
  <sheetData>
    <row r="1" ht="12.75">
      <c r="B1" s="6" t="s">
        <v>54</v>
      </c>
    </row>
    <row r="3" spans="2:3" ht="12.75">
      <c r="B3" t="s">
        <v>32</v>
      </c>
      <c r="C3" t="s">
        <v>27</v>
      </c>
    </row>
    <row r="4" spans="2:3" ht="12.75">
      <c r="B4" t="s">
        <v>33</v>
      </c>
      <c r="C4" s="7" t="s">
        <v>28</v>
      </c>
    </row>
    <row r="5" spans="2:3" ht="12.75">
      <c r="B5" t="s">
        <v>34</v>
      </c>
      <c r="C5" s="7" t="s">
        <v>72</v>
      </c>
    </row>
    <row r="6" spans="2:3" ht="12.75">
      <c r="B6" t="s">
        <v>35</v>
      </c>
      <c r="C6" s="7"/>
    </row>
    <row r="7" spans="2:3" ht="12.75">
      <c r="B7" t="s">
        <v>36</v>
      </c>
      <c r="C7" s="7" t="s">
        <v>70</v>
      </c>
    </row>
    <row r="8" spans="2:3" ht="12.75">
      <c r="B8" t="s">
        <v>37</v>
      </c>
      <c r="C8" s="7" t="s">
        <v>29</v>
      </c>
    </row>
    <row r="9" spans="2:3" ht="12.75">
      <c r="B9" t="s">
        <v>38</v>
      </c>
      <c r="C9" s="7" t="s">
        <v>71</v>
      </c>
    </row>
    <row r="10" spans="2:3" ht="12.75">
      <c r="B10" t="s">
        <v>39</v>
      </c>
      <c r="C10" s="7" t="s">
        <v>31</v>
      </c>
    </row>
    <row r="11" spans="2:3" ht="12.75">
      <c r="B11" t="s">
        <v>73</v>
      </c>
      <c r="C11" s="7">
        <v>0</v>
      </c>
    </row>
    <row r="12" spans="2:3" ht="12.75">
      <c r="B12" t="s">
        <v>55</v>
      </c>
      <c r="C12" s="7" t="s">
        <v>85</v>
      </c>
    </row>
    <row r="13" spans="2:3" ht="12.75">
      <c r="B13" t="s">
        <v>56</v>
      </c>
      <c r="C13" t="s">
        <v>57</v>
      </c>
    </row>
    <row r="14" ht="12.75">
      <c r="B14" t="s">
        <v>40</v>
      </c>
    </row>
    <row r="15" ht="12.75">
      <c r="B15" t="s">
        <v>41</v>
      </c>
    </row>
    <row r="16" ht="12.75">
      <c r="B16" t="s">
        <v>42</v>
      </c>
    </row>
    <row r="17" spans="2:3" ht="12.75">
      <c r="B17" t="s">
        <v>74</v>
      </c>
      <c r="C17" t="s">
        <v>30</v>
      </c>
    </row>
    <row r="18" spans="2:3" ht="12.75">
      <c r="B18" t="s">
        <v>75</v>
      </c>
      <c r="C18" t="s">
        <v>30</v>
      </c>
    </row>
    <row r="19" spans="2:3" ht="12.75">
      <c r="B19" t="s">
        <v>43</v>
      </c>
      <c r="C19" t="s">
        <v>92</v>
      </c>
    </row>
    <row r="20" ht="12.75">
      <c r="B20" t="s">
        <v>44</v>
      </c>
    </row>
    <row r="21" ht="12.75">
      <c r="B21" t="s">
        <v>45</v>
      </c>
    </row>
    <row r="22" ht="12.75">
      <c r="B22" t="s">
        <v>46</v>
      </c>
    </row>
    <row r="24" ht="12.75">
      <c r="B24" t="s">
        <v>47</v>
      </c>
    </row>
    <row r="25" spans="2:3" ht="12.75">
      <c r="B25" t="s">
        <v>48</v>
      </c>
      <c r="C25" s="11">
        <v>3.333170674606299</v>
      </c>
    </row>
    <row r="26" spans="2:3" ht="12.75">
      <c r="B26" t="s">
        <v>49</v>
      </c>
      <c r="C26" s="11">
        <v>0</v>
      </c>
    </row>
    <row r="27" spans="2:3" ht="12.75">
      <c r="B27" t="s">
        <v>50</v>
      </c>
      <c r="C27" s="11">
        <v>42.30350334052159</v>
      </c>
    </row>
    <row r="28" spans="2:3" ht="12.75">
      <c r="B28" t="s">
        <v>51</v>
      </c>
      <c r="C28" s="11">
        <v>378.44444444444446</v>
      </c>
    </row>
    <row r="30" ht="12.75">
      <c r="B30" t="s">
        <v>52</v>
      </c>
    </row>
    <row r="31" ht="12.75">
      <c r="B31" t="s">
        <v>53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B1">
      <selection activeCell="C14" sqref="C14"/>
    </sheetView>
  </sheetViews>
  <sheetFormatPr defaultColWidth="9.140625" defaultRowHeight="12.75"/>
  <cols>
    <col min="1" max="1" width="9.140625" style="0" hidden="1" customWidth="1"/>
    <col min="2" max="2" width="17.00390625" style="0" customWidth="1"/>
    <col min="3" max="3" width="67.28125" style="7" customWidth="1"/>
  </cols>
  <sheetData>
    <row r="1" ht="12.75">
      <c r="B1" s="6" t="s">
        <v>58</v>
      </c>
    </row>
    <row r="3" ht="12.75">
      <c r="B3" s="6" t="s">
        <v>0</v>
      </c>
    </row>
    <row r="4" ht="12.75">
      <c r="B4" s="6"/>
    </row>
    <row r="5" spans="2:3" ht="38.25">
      <c r="B5" s="8" t="s">
        <v>22</v>
      </c>
      <c r="C5" s="9" t="s">
        <v>25</v>
      </c>
    </row>
    <row r="6" spans="2:3" ht="12.75">
      <c r="B6" t="s">
        <v>23</v>
      </c>
      <c r="C6" s="7" t="s">
        <v>26</v>
      </c>
    </row>
    <row r="7" spans="2:3" ht="12.75">
      <c r="B7" t="s">
        <v>24</v>
      </c>
      <c r="C7" s="7" t="s">
        <v>26</v>
      </c>
    </row>
    <row r="8" spans="1:3" ht="12.75">
      <c r="A8" t="s">
        <v>0</v>
      </c>
      <c r="B8" t="s">
        <v>21</v>
      </c>
      <c r="C8" s="7" t="s">
        <v>59</v>
      </c>
    </row>
    <row r="9" spans="1:3" ht="12.75">
      <c r="A9" t="s">
        <v>0</v>
      </c>
      <c r="B9" t="s">
        <v>77</v>
      </c>
      <c r="C9" s="7" t="s">
        <v>20</v>
      </c>
    </row>
    <row r="10" spans="1:3" ht="12.75">
      <c r="A10" t="s">
        <v>0</v>
      </c>
      <c r="B10" t="s">
        <v>76</v>
      </c>
      <c r="C10" s="23">
        <v>31717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B1">
      <selection activeCell="K28" sqref="K28"/>
    </sheetView>
  </sheetViews>
  <sheetFormatPr defaultColWidth="9.140625" defaultRowHeight="12.75"/>
  <cols>
    <col min="1" max="1" width="6.00390625" style="0" hidden="1" customWidth="1"/>
    <col min="2" max="2" width="19.28125" style="0" customWidth="1"/>
    <col min="3" max="3" width="12.421875" style="0" customWidth="1"/>
    <col min="4" max="4" width="7.140625" style="0" customWidth="1"/>
    <col min="5" max="6" width="2.7109375" style="0" customWidth="1"/>
    <col min="8" max="8" width="2.8515625" style="0" customWidth="1"/>
    <col min="10" max="10" width="2.7109375" style="0" customWidth="1"/>
    <col min="12" max="12" width="3.421875" style="0" customWidth="1"/>
    <col min="14" max="14" width="2.8515625" style="0" customWidth="1"/>
    <col min="16" max="16" width="3.57421875" style="0" customWidth="1"/>
    <col min="18" max="18" width="3.140625" style="0" customWidth="1"/>
    <col min="20" max="20" width="3.140625" style="0" customWidth="1"/>
    <col min="22" max="22" width="3.421875" style="0" customWidth="1"/>
    <col min="24" max="24" width="2.57421875" style="0" customWidth="1"/>
  </cols>
  <sheetData>
    <row r="1" ht="12.75">
      <c r="B1" s="6" t="s">
        <v>60</v>
      </c>
    </row>
    <row r="2" ht="12.75">
      <c r="B2" s="6"/>
    </row>
    <row r="3" ht="12.75">
      <c r="B3" s="6"/>
    </row>
    <row r="4" spans="2:25" ht="12.75">
      <c r="B4" s="6" t="s">
        <v>0</v>
      </c>
      <c r="G4" s="12" t="s">
        <v>10</v>
      </c>
      <c r="H4" s="12"/>
      <c r="I4" s="12" t="s">
        <v>11</v>
      </c>
      <c r="J4" s="12"/>
      <c r="K4" s="12" t="s">
        <v>12</v>
      </c>
      <c r="L4" s="12"/>
      <c r="M4" s="12" t="s">
        <v>13</v>
      </c>
      <c r="N4" s="12"/>
      <c r="O4" s="12" t="s">
        <v>14</v>
      </c>
      <c r="P4" s="12"/>
      <c r="Q4" s="12" t="s">
        <v>15</v>
      </c>
      <c r="R4" s="12"/>
      <c r="S4" s="12" t="s">
        <v>16</v>
      </c>
      <c r="T4" s="12"/>
      <c r="U4" s="12" t="s">
        <v>17</v>
      </c>
      <c r="V4" s="12"/>
      <c r="W4" s="12" t="s">
        <v>18</v>
      </c>
      <c r="X4" s="12"/>
      <c r="Y4" s="12" t="s">
        <v>19</v>
      </c>
    </row>
    <row r="6" spans="1:25" s="1" customFormat="1" ht="12.75">
      <c r="A6" s="1" t="s">
        <v>0</v>
      </c>
      <c r="B6" s="1" t="s">
        <v>1</v>
      </c>
      <c r="C6" s="1" t="s">
        <v>80</v>
      </c>
      <c r="D6" s="1" t="s">
        <v>2</v>
      </c>
      <c r="E6" s="1" t="s">
        <v>3</v>
      </c>
      <c r="F6" s="2" t="s">
        <v>4</v>
      </c>
      <c r="G6" s="3">
        <v>0.005346945696542374</v>
      </c>
      <c r="H6" s="3" t="s">
        <v>4</v>
      </c>
      <c r="I6" s="3">
        <v>0.007692784645</v>
      </c>
      <c r="J6" s="3" t="s">
        <v>4</v>
      </c>
      <c r="K6" s="3">
        <v>0.0089585995067234</v>
      </c>
      <c r="L6" s="3" t="s">
        <v>4</v>
      </c>
      <c r="M6" s="3">
        <v>0.0071572902509518714</v>
      </c>
      <c r="N6" s="3" t="s">
        <v>4</v>
      </c>
      <c r="O6" s="3">
        <v>0.003514618198</v>
      </c>
      <c r="P6" s="3" t="s">
        <v>4</v>
      </c>
      <c r="Q6" s="3">
        <v>0.004811626678231579</v>
      </c>
      <c r="R6" s="3" t="s">
        <v>4</v>
      </c>
      <c r="S6" s="3">
        <v>0.009488983018666668</v>
      </c>
      <c r="T6" s="3" t="s">
        <v>4</v>
      </c>
      <c r="U6" s="3"/>
      <c r="V6" s="2" t="s">
        <v>4</v>
      </c>
      <c r="W6" s="2"/>
      <c r="X6" s="3"/>
      <c r="Y6" s="3">
        <f>AVERAGE(G6:S6)</f>
        <v>0.006710121142016557</v>
      </c>
    </row>
    <row r="7" spans="1:25" s="1" customFormat="1" ht="12.75">
      <c r="A7" s="1" t="s">
        <v>0</v>
      </c>
      <c r="B7" s="1" t="s">
        <v>86</v>
      </c>
      <c r="C7" s="1" t="s">
        <v>80</v>
      </c>
      <c r="D7" s="1" t="s">
        <v>5</v>
      </c>
      <c r="E7" s="1" t="s">
        <v>3</v>
      </c>
      <c r="F7" s="2" t="s">
        <v>6</v>
      </c>
      <c r="G7" s="4">
        <v>1.8027978098322688</v>
      </c>
      <c r="H7" s="4" t="s">
        <v>6</v>
      </c>
      <c r="I7" s="4">
        <v>1.6854349061367782</v>
      </c>
      <c r="J7" s="4" t="s">
        <v>6</v>
      </c>
      <c r="K7" s="4">
        <v>2.010449119662066</v>
      </c>
      <c r="L7" s="2" t="s">
        <v>6</v>
      </c>
      <c r="M7" s="5">
        <v>2.0216061294790126</v>
      </c>
      <c r="N7" s="2" t="s">
        <v>6</v>
      </c>
      <c r="O7" s="4">
        <v>1.9013077976201</v>
      </c>
      <c r="P7" s="2" t="s">
        <v>6</v>
      </c>
      <c r="Q7" s="4">
        <v>1.9179889362463478</v>
      </c>
      <c r="R7" s="2" t="s">
        <v>6</v>
      </c>
      <c r="S7" s="4">
        <v>1.9128133827347615</v>
      </c>
      <c r="T7" s="2" t="s">
        <v>6</v>
      </c>
      <c r="U7" s="4">
        <v>2.3099733671332</v>
      </c>
      <c r="V7" s="2" t="s">
        <v>6</v>
      </c>
      <c r="W7" s="4">
        <v>2.6088408630262174</v>
      </c>
      <c r="X7" s="4"/>
      <c r="Y7" s="4">
        <f>AVERAGE(W7,U7,S7,Q7,O7,M7,K7,I7,G7)</f>
        <v>2.0190235902078615</v>
      </c>
    </row>
    <row r="8" spans="1:25" s="1" customFormat="1" ht="12.75">
      <c r="A8" s="1" t="s">
        <v>0</v>
      </c>
      <c r="B8" s="1" t="s">
        <v>87</v>
      </c>
      <c r="C8" s="1" t="s">
        <v>80</v>
      </c>
      <c r="D8" s="1" t="s">
        <v>5</v>
      </c>
      <c r="E8" s="1" t="s">
        <v>3</v>
      </c>
      <c r="F8" s="2" t="s">
        <v>4</v>
      </c>
      <c r="G8" s="4">
        <v>5.736174849466311</v>
      </c>
      <c r="H8" s="4" t="s">
        <v>4</v>
      </c>
      <c r="I8" s="4">
        <v>8.886838595993924</v>
      </c>
      <c r="J8" s="4" t="s">
        <v>4</v>
      </c>
      <c r="K8" s="4">
        <v>3.9365437308068434</v>
      </c>
      <c r="L8" s="2" t="s">
        <v>4</v>
      </c>
      <c r="M8" s="5">
        <v>5.7176739015568</v>
      </c>
      <c r="N8" s="2" t="s">
        <v>4</v>
      </c>
      <c r="O8" s="4">
        <v>3.0951522286839</v>
      </c>
      <c r="P8" s="2" t="s">
        <v>4</v>
      </c>
      <c r="Q8" s="4">
        <v>3.5723075530974113</v>
      </c>
      <c r="R8" s="2" t="s">
        <v>4</v>
      </c>
      <c r="S8" s="4">
        <v>10.0422702593575</v>
      </c>
      <c r="T8" s="2" t="s">
        <v>4</v>
      </c>
      <c r="U8" s="4">
        <v>16.492492776427707</v>
      </c>
      <c r="V8" s="2" t="s">
        <v>4</v>
      </c>
      <c r="W8" s="4">
        <v>11.549018840274165</v>
      </c>
      <c r="X8" s="4"/>
      <c r="Y8" s="4">
        <f>AVERAGE(W8,U8,S8,Q8,O8,M8,K8,I8,G8)</f>
        <v>7.66983030396273</v>
      </c>
    </row>
    <row r="11" spans="2:13" ht="12.75">
      <c r="B11" s="13" t="s">
        <v>62</v>
      </c>
      <c r="C11" s="13" t="s">
        <v>68</v>
      </c>
      <c r="D11" s="13"/>
      <c r="E11" s="13"/>
      <c r="F11" s="13"/>
      <c r="G11" s="14"/>
      <c r="H11" s="14"/>
      <c r="I11" s="15"/>
      <c r="J11" s="14"/>
      <c r="K11" s="14"/>
      <c r="L11" s="16"/>
      <c r="M11" s="17"/>
    </row>
    <row r="12" spans="2:19" ht="12.75">
      <c r="B12" s="13" t="s">
        <v>63</v>
      </c>
      <c r="C12" s="13"/>
      <c r="D12" s="13" t="s">
        <v>64</v>
      </c>
      <c r="E12" s="13"/>
      <c r="F12" s="13"/>
      <c r="G12" s="14">
        <v>262.73</v>
      </c>
      <c r="H12" s="14"/>
      <c r="I12" s="15">
        <v>386.27</v>
      </c>
      <c r="J12" s="14"/>
      <c r="K12" s="14">
        <v>397.36</v>
      </c>
      <c r="L12" s="16"/>
      <c r="M12" s="17">
        <v>372.75</v>
      </c>
      <c r="O12">
        <v>313.58</v>
      </c>
      <c r="Q12">
        <v>189.03</v>
      </c>
      <c r="S12">
        <v>279.56</v>
      </c>
    </row>
    <row r="13" spans="2:19" ht="12.75">
      <c r="B13" s="13" t="s">
        <v>65</v>
      </c>
      <c r="C13" s="13" t="s">
        <v>80</v>
      </c>
      <c r="D13" s="13" t="s">
        <v>64</v>
      </c>
      <c r="E13" s="13"/>
      <c r="F13" s="13" t="s">
        <v>6</v>
      </c>
      <c r="G13" s="14">
        <v>0.0189</v>
      </c>
      <c r="H13" s="13" t="s">
        <v>6</v>
      </c>
      <c r="I13" s="15">
        <v>0.0251</v>
      </c>
      <c r="J13" s="13" t="s">
        <v>6</v>
      </c>
      <c r="K13" s="14">
        <v>0.022</v>
      </c>
      <c r="L13" s="13" t="s">
        <v>6</v>
      </c>
      <c r="M13" s="19">
        <v>0.0234</v>
      </c>
      <c r="N13" s="13" t="s">
        <v>6</v>
      </c>
      <c r="O13">
        <v>0.0184</v>
      </c>
      <c r="P13" s="13" t="s">
        <v>6</v>
      </c>
      <c r="Q13">
        <v>0.0159</v>
      </c>
      <c r="R13" s="13" t="s">
        <v>6</v>
      </c>
      <c r="S13">
        <v>0.0179</v>
      </c>
    </row>
    <row r="14" spans="2:19" ht="12.75">
      <c r="B14" s="13" t="s">
        <v>66</v>
      </c>
      <c r="C14" s="13" t="s">
        <v>80</v>
      </c>
      <c r="D14" s="13" t="s">
        <v>67</v>
      </c>
      <c r="E14" s="13"/>
      <c r="F14" s="13"/>
      <c r="G14" s="20">
        <f>(G12-G13)/G12*100</f>
        <v>99.99280630304877</v>
      </c>
      <c r="H14" s="18"/>
      <c r="I14" s="20">
        <f>(I12-I13)/I12*100</f>
        <v>99.99350195459135</v>
      </c>
      <c r="J14" s="20"/>
      <c r="K14" s="20">
        <f>(K12-K13)/K12*100</f>
        <v>99.99446345882826</v>
      </c>
      <c r="L14" s="21"/>
      <c r="M14" s="20">
        <f aca="true" t="shared" si="0" ref="M14:S14">(M12-M13)/M12*100</f>
        <v>99.99372233400403</v>
      </c>
      <c r="N14" s="20"/>
      <c r="O14" s="20">
        <f t="shared" si="0"/>
        <v>99.99413227884432</v>
      </c>
      <c r="P14" s="20"/>
      <c r="Q14" s="20">
        <f t="shared" si="0"/>
        <v>99.99158863672434</v>
      </c>
      <c r="R14" s="20"/>
      <c r="S14" s="20">
        <f t="shared" si="0"/>
        <v>99.99359708112749</v>
      </c>
    </row>
    <row r="16" spans="2:13" ht="12.75">
      <c r="B16" s="13" t="s">
        <v>62</v>
      </c>
      <c r="C16" s="13" t="s">
        <v>69</v>
      </c>
      <c r="D16" s="13"/>
      <c r="E16" s="13"/>
      <c r="F16" s="13"/>
      <c r="G16" s="14"/>
      <c r="H16" s="14"/>
      <c r="I16" s="15"/>
      <c r="J16" s="14"/>
      <c r="K16" s="14"/>
      <c r="L16" s="16"/>
      <c r="M16" s="17"/>
    </row>
    <row r="17" spans="2:19" ht="12.75">
      <c r="B17" s="13" t="s">
        <v>63</v>
      </c>
      <c r="C17" s="13"/>
      <c r="D17" s="13" t="s">
        <v>64</v>
      </c>
      <c r="E17" s="13"/>
      <c r="F17" s="13"/>
      <c r="G17" s="14">
        <v>224.66</v>
      </c>
      <c r="H17" s="14"/>
      <c r="I17" s="15">
        <v>335.9</v>
      </c>
      <c r="J17" s="14"/>
      <c r="K17" s="14">
        <v>313.92</v>
      </c>
      <c r="L17" s="16"/>
      <c r="M17" s="17">
        <v>313.76</v>
      </c>
      <c r="O17">
        <v>291.4</v>
      </c>
      <c r="Q17">
        <v>303.16</v>
      </c>
      <c r="S17">
        <v>312.38</v>
      </c>
    </row>
    <row r="18" spans="2:19" ht="12.75">
      <c r="B18" s="13" t="s">
        <v>65</v>
      </c>
      <c r="C18" s="13" t="s">
        <v>80</v>
      </c>
      <c r="D18" s="13" t="s">
        <v>64</v>
      </c>
      <c r="E18" s="13"/>
      <c r="F18" s="13" t="s">
        <v>6</v>
      </c>
      <c r="G18" s="14">
        <v>0.017</v>
      </c>
      <c r="H18" s="13" t="s">
        <v>6</v>
      </c>
      <c r="I18" s="15">
        <v>0.0224</v>
      </c>
      <c r="J18" s="13" t="s">
        <v>6</v>
      </c>
      <c r="K18" s="14">
        <v>0.0197</v>
      </c>
      <c r="L18" s="13" t="s">
        <v>6</v>
      </c>
      <c r="M18" s="19">
        <v>0.0209</v>
      </c>
      <c r="N18" s="13" t="s">
        <v>6</v>
      </c>
      <c r="O18">
        <v>0.0164</v>
      </c>
      <c r="P18" s="13" t="s">
        <v>6</v>
      </c>
      <c r="Q18">
        <v>0.0147</v>
      </c>
      <c r="R18" s="13" t="s">
        <v>6</v>
      </c>
      <c r="S18">
        <v>0.016</v>
      </c>
    </row>
    <row r="19" spans="2:19" ht="12.75">
      <c r="B19" s="13" t="s">
        <v>66</v>
      </c>
      <c r="C19" s="13" t="s">
        <v>80</v>
      </c>
      <c r="D19" s="13" t="s">
        <v>67</v>
      </c>
      <c r="E19" s="13"/>
      <c r="F19" s="13"/>
      <c r="G19" s="20">
        <f>(G17-G18)/G17*100</f>
        <v>99.9924330098816</v>
      </c>
      <c r="H19" s="20"/>
      <c r="I19" s="20">
        <f>(I17-I18)/I17*100</f>
        <v>99.99333134861565</v>
      </c>
      <c r="J19" s="20"/>
      <c r="K19" s="20">
        <f>(K17-K18)/K17*100</f>
        <v>99.99372451580021</v>
      </c>
      <c r="L19" s="21"/>
      <c r="M19" s="20">
        <f>(M17-M18)/M17*100</f>
        <v>99.99333885772566</v>
      </c>
      <c r="N19" s="22"/>
      <c r="O19" s="20">
        <f>(O17-O18)/O17*100</f>
        <v>99.99437199725463</v>
      </c>
      <c r="P19" s="22"/>
      <c r="Q19" s="20">
        <f>(Q17-Q18)/Q17*100</f>
        <v>99.99515107533975</v>
      </c>
      <c r="R19" s="22"/>
      <c r="S19" s="20">
        <f>(S17-S18)/S17*100</f>
        <v>99.99487803316472</v>
      </c>
    </row>
    <row r="21" spans="2:4" ht="12.75">
      <c r="B21" t="s">
        <v>8</v>
      </c>
      <c r="C21" s="1" t="s">
        <v>7</v>
      </c>
      <c r="D21" s="13" t="s">
        <v>80</v>
      </c>
    </row>
    <row r="22" spans="2:63" s="1" customFormat="1" ht="12.75">
      <c r="B22" s="24" t="s">
        <v>88</v>
      </c>
      <c r="C22" s="24"/>
      <c r="D22" s="24" t="s">
        <v>78</v>
      </c>
      <c r="G22" s="25">
        <v>36300</v>
      </c>
      <c r="H22" s="25"/>
      <c r="I22" s="25">
        <v>34800</v>
      </c>
      <c r="J22" s="25"/>
      <c r="K22" s="25">
        <v>33200</v>
      </c>
      <c r="L22" s="25"/>
      <c r="M22" s="25">
        <v>38300</v>
      </c>
      <c r="N22" s="25"/>
      <c r="O22" s="25">
        <v>37900</v>
      </c>
      <c r="P22" s="25"/>
      <c r="Q22" s="25">
        <v>36200</v>
      </c>
      <c r="R22" s="25"/>
      <c r="S22" s="25">
        <v>35600</v>
      </c>
      <c r="T22" s="25"/>
      <c r="U22" s="25">
        <v>30400</v>
      </c>
      <c r="V22" s="25"/>
      <c r="W22" s="25">
        <v>30200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2:63" s="1" customFormat="1" ht="12.75">
      <c r="B23" s="24" t="s">
        <v>89</v>
      </c>
      <c r="C23" s="24"/>
      <c r="D23" s="24" t="s">
        <v>67</v>
      </c>
      <c r="G23" s="4">
        <v>3.3</v>
      </c>
      <c r="H23" s="4"/>
      <c r="I23" s="4">
        <v>1.8</v>
      </c>
      <c r="J23" s="4"/>
      <c r="K23" s="4">
        <v>2.2</v>
      </c>
      <c r="L23" s="4"/>
      <c r="M23" s="4">
        <v>2.3</v>
      </c>
      <c r="N23" s="4"/>
      <c r="O23" s="4">
        <v>1.8</v>
      </c>
      <c r="P23" s="4"/>
      <c r="Q23" s="4">
        <v>2</v>
      </c>
      <c r="R23" s="4"/>
      <c r="S23" s="4">
        <v>2.1</v>
      </c>
      <c r="T23" s="4"/>
      <c r="U23" s="4">
        <v>2.2142857142857144</v>
      </c>
      <c r="V23" s="4"/>
      <c r="W23" s="4">
        <v>2.2142857142857144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1" customFormat="1" ht="12.75">
      <c r="A24" s="1" t="s">
        <v>0</v>
      </c>
      <c r="B24" s="24" t="s">
        <v>90</v>
      </c>
      <c r="C24" s="24"/>
      <c r="D24" s="24" t="s">
        <v>67</v>
      </c>
      <c r="G24" s="4">
        <v>24.6</v>
      </c>
      <c r="H24" s="4"/>
      <c r="I24" s="4">
        <v>23.2</v>
      </c>
      <c r="J24" s="4"/>
      <c r="K24" s="4">
        <v>24.6</v>
      </c>
      <c r="L24" s="4"/>
      <c r="M24" s="4">
        <v>24.7</v>
      </c>
      <c r="N24" s="4"/>
      <c r="O24" s="4">
        <v>23.7</v>
      </c>
      <c r="P24" s="4"/>
      <c r="Q24" s="4">
        <v>23.7</v>
      </c>
      <c r="R24" s="4"/>
      <c r="S24" s="4">
        <v>22.6</v>
      </c>
      <c r="T24" s="4"/>
      <c r="U24" s="4">
        <v>24.6</v>
      </c>
      <c r="V24" s="4"/>
      <c r="W24" s="4">
        <v>24.6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2:63" s="1" customFormat="1" ht="12.75">
      <c r="B25" s="24" t="s">
        <v>91</v>
      </c>
      <c r="C25" s="24"/>
      <c r="D25" s="24" t="s">
        <v>79</v>
      </c>
      <c r="G25" s="4">
        <v>380</v>
      </c>
      <c r="H25" s="4"/>
      <c r="I25" s="4">
        <v>383</v>
      </c>
      <c r="J25" s="4"/>
      <c r="K25" s="4">
        <v>384</v>
      </c>
      <c r="L25" s="4"/>
      <c r="M25" s="4">
        <v>380</v>
      </c>
      <c r="N25" s="4"/>
      <c r="O25" s="4">
        <v>379</v>
      </c>
      <c r="P25" s="4"/>
      <c r="Q25" s="4">
        <v>379</v>
      </c>
      <c r="R25" s="4"/>
      <c r="S25" s="4">
        <v>374</v>
      </c>
      <c r="T25" s="4"/>
      <c r="U25" s="4">
        <v>372</v>
      </c>
      <c r="V25" s="4"/>
      <c r="W25" s="4">
        <v>375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5"/>
  <sheetViews>
    <sheetView workbookViewId="0" topLeftCell="B1">
      <selection activeCell="G29" sqref="G29"/>
    </sheetView>
  </sheetViews>
  <sheetFormatPr defaultColWidth="9.140625" defaultRowHeight="12.75"/>
  <cols>
    <col min="1" max="1" width="9.140625" style="0" hidden="1" customWidth="1"/>
  </cols>
  <sheetData>
    <row r="1" ht="12.75">
      <c r="B1" s="6" t="s">
        <v>61</v>
      </c>
    </row>
    <row r="3" ht="12.75">
      <c r="B3" s="10" t="s">
        <v>0</v>
      </c>
    </row>
    <row r="5" ht="12.75">
      <c r="B5" t="s">
        <v>9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2004-02-23T23:05:43Z</cp:lastPrinted>
  <dcterms:created xsi:type="dcterms:W3CDTF">2002-05-23T22:14:00Z</dcterms:created>
  <dcterms:modified xsi:type="dcterms:W3CDTF">2004-02-23T23:05:47Z</dcterms:modified>
  <cp:category/>
  <cp:version/>
  <cp:contentType/>
  <cp:contentStatus/>
</cp:coreProperties>
</file>