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1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<sst xmlns="http://schemas.openxmlformats.org/spreadsheetml/2006/main" count="121" uniqueCount="78">
  <si>
    <t>486C1</t>
  </si>
  <si>
    <t>PM</t>
  </si>
  <si>
    <t>y</t>
  </si>
  <si>
    <t/>
  </si>
  <si>
    <t>HCl</t>
  </si>
  <si>
    <t>Cl2</t>
  </si>
  <si>
    <t>nd</t>
  </si>
  <si>
    <t>No stack gas sampling train data available</t>
  </si>
  <si>
    <t>R1</t>
  </si>
  <si>
    <t>R2</t>
  </si>
  <si>
    <t>R3</t>
  </si>
  <si>
    <t>Cond Avg</t>
  </si>
  <si>
    <t>ppmv</t>
  </si>
  <si>
    <t>No feedrate information available</t>
  </si>
  <si>
    <t>Carbon Tetrachloride</t>
  </si>
  <si>
    <t>DRE</t>
  </si>
  <si>
    <t>%</t>
  </si>
  <si>
    <t>Chlorobenzene</t>
  </si>
  <si>
    <t>Tetrachloroethene</t>
  </si>
  <si>
    <t>Cond Descr</t>
  </si>
  <si>
    <t>486</t>
  </si>
  <si>
    <t>ARD069748192</t>
  </si>
  <si>
    <t>ENSCO</t>
  </si>
  <si>
    <t>AR</t>
  </si>
  <si>
    <t>MWP-2000 (KILN #3)</t>
  </si>
  <si>
    <t>VQ/C/PT/ES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</si>
  <si>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</si>
  <si>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</si>
  <si>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</si>
  <si>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</si>
  <si>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</si>
  <si>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</si>
  <si>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</si>
  <si>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</si>
  <si>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</si>
  <si>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</si>
  <si>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</si>
  <si>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</si>
  <si>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</si>
  <si>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</si>
  <si>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</si>
  <si>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</si>
  <si>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</si>
  <si>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</si>
  <si>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</si>
  <si>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</si>
  <si>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</si>
  <si>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</si>
  <si>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None</t>
  </si>
  <si>
    <t>Source Description</t>
  </si>
  <si>
    <t>Stack Gas Emissions 2</t>
  </si>
  <si>
    <t>Feedstreams 2</t>
  </si>
  <si>
    <t>Condition Description</t>
  </si>
  <si>
    <t>MWP-2000 Trial burn Report, for Trial Burn conducted January 7, 1992 at El Dorado Arkansas, ENSCO, Little Rock Arkansas, dated April 10, 1992</t>
  </si>
  <si>
    <t>Trial burn, DRE, PM, HCl</t>
  </si>
  <si>
    <t>Report Name/Date</t>
  </si>
  <si>
    <t>Report Prepare</t>
  </si>
  <si>
    <t>Testing Firm</t>
  </si>
  <si>
    <t>Combustor Class</t>
  </si>
  <si>
    <t>Combustor Type</t>
  </si>
  <si>
    <t>Rotary kiln</t>
  </si>
  <si>
    <t>Quench, packed tower, entrainment separator</t>
  </si>
  <si>
    <t>Testing Dates</t>
  </si>
  <si>
    <t>Cond Dates</t>
  </si>
  <si>
    <t>Number of Sister Facilities</t>
  </si>
  <si>
    <t>Commercial incinerator</t>
  </si>
  <si>
    <t>APCS Detailed Acronym</t>
  </si>
  <si>
    <t>APCS General Class</t>
  </si>
  <si>
    <t>WQ, LEWS</t>
  </si>
  <si>
    <t>Liq, solid</t>
  </si>
  <si>
    <t>Natural gas</t>
  </si>
  <si>
    <t>source</t>
  </si>
  <si>
    <t>cond</t>
  </si>
  <si>
    <t>emiss 2</t>
  </si>
  <si>
    <t>feed 2</t>
  </si>
  <si>
    <t>Total Chlorine</t>
  </si>
  <si>
    <t>El Dorado</t>
  </si>
  <si>
    <t>E1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</si>
</sst>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mm/dd/yy"/>
    <numFmt numFmtId="167" formatCode="0.00000"/>
    <numFmt numFmtId="168" formatCode="0.000"/>
    <numFmt numFmtId="169" formatCode="mmmm\ 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140625" defaultRowHeight="12.75"/>
  <sheetData>
    <row r="1" ht="12.75">
      <c r="A1" t="s">
        <v>71</v>
      </c>
    </row>
    <row r="2" ht="12.75">
      <c r="A2" t="s">
        <v>72</v>
      </c>
    </row>
    <row r="3" ht="12.75">
      <c r="A3" t="s">
        <v>73</v>
      </c>
    </row>
    <row r="4" ht="12.75">
      <c r="A4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2">
      <selection activeCell="C27" sqref="C27"/>
    </sheetView>
  </sheetViews>
  <sheetFormatPr defaultColWidth="9.140625" defaultRowHeight="12.75"/>
  <cols>
    <col min="1" max="1" width="0.9921875" style="0" hidden="1" customWidth="1"/>
    <col min="2" max="2" width="28.421875" style="0" customWidth="1"/>
    <col min="3" max="3" width="59.140625" style="0" customWidth="1"/>
  </cols>
  <sheetData>
    <row r="1" ht="12.75">
      <c r="B1" s="5" t="s">
        <v>49</v>
      </c>
    </row>
    <row r="3" spans="2:3" ht="12.75">
      <c r="B3" t="s">
        <v>26</v>
      </c>
      <c r="C3" t="s">
        <v>20</v>
      </c>
    </row>
    <row r="4" spans="2:3" ht="12.75">
      <c r="B4" t="s">
        <v>27</v>
      </c>
      <c r="C4" t="s">
        <v>21</v>
      </c>
    </row>
    <row r="5" spans="2:3" ht="12.75">
      <c r="B5" t="s">
        <v>28</v>
      </c>
      <c r="C5" t="s">
        <v>22</v>
      </c>
    </row>
    <row r="6" ht="12.75">
      <c r="B6" t="s">
        <v>29</v>
      </c>
    </row>
    <row r="7" spans="2:3" ht="12.75">
      <c r="B7" t="s">
        <v>30</v>
      </c>
      <c r="C7" t="s">
        <v>76</v>
      </c>
    </row>
    <row r="8" spans="2:3" ht="12.75">
      <c r="B8" t="s">
        <v>31</v>
      </c>
      <c r="C8" t="s">
        <v>23</v>
      </c>
    </row>
    <row r="9" spans="2:3" ht="12.75">
      <c r="B9" t="s">
        <v>32</v>
      </c>
      <c r="C9" t="s">
        <v>24</v>
      </c>
    </row>
    <row r="10" spans="2:3" ht="12.75">
      <c r="B10" t="s">
        <v>33</v>
      </c>
      <c r="C10" t="s">
        <v>48</v>
      </c>
    </row>
    <row r="11" spans="2:3" ht="12.75">
      <c r="B11" s="15" t="s">
        <v>64</v>
      </c>
      <c r="C11" s="16">
        <v>0</v>
      </c>
    </row>
    <row r="12" spans="2:3" ht="12.75">
      <c r="B12" t="s">
        <v>58</v>
      </c>
      <c r="C12" t="s">
        <v>65</v>
      </c>
    </row>
    <row r="13" spans="2:3" ht="12.75">
      <c r="B13" t="s">
        <v>59</v>
      </c>
      <c r="C13" t="s">
        <v>60</v>
      </c>
    </row>
    <row r="14" ht="12.75">
      <c r="B14" t="s">
        <v>34</v>
      </c>
    </row>
    <row r="15" ht="12.75">
      <c r="B15" t="s">
        <v>35</v>
      </c>
    </row>
    <row r="16" ht="12.75">
      <c r="B16" t="s">
        <v>36</v>
      </c>
    </row>
    <row r="17" spans="2:3" ht="12.75">
      <c r="B17" s="15" t="s">
        <v>66</v>
      </c>
      <c r="C17" t="s">
        <v>25</v>
      </c>
    </row>
    <row r="18" spans="2:3" ht="12.75">
      <c r="B18" s="15" t="s">
        <v>67</v>
      </c>
      <c r="C18" t="s">
        <v>68</v>
      </c>
    </row>
    <row r="19" spans="2:3" ht="12.75">
      <c r="B19" t="s">
        <v>37</v>
      </c>
      <c r="C19" t="s">
        <v>61</v>
      </c>
    </row>
    <row r="20" spans="2:3" ht="12.75">
      <c r="B20" t="s">
        <v>38</v>
      </c>
      <c r="C20" t="s">
        <v>69</v>
      </c>
    </row>
    <row r="21" ht="12.75">
      <c r="B21" t="s">
        <v>39</v>
      </c>
    </row>
    <row r="22" spans="2:3" ht="12.75">
      <c r="B22" t="s">
        <v>40</v>
      </c>
      <c r="C22" t="s">
        <v>70</v>
      </c>
    </row>
    <row r="24" ht="12.75">
      <c r="B24" t="s">
        <v>41</v>
      </c>
    </row>
    <row r="25" spans="2:3" ht="12.75">
      <c r="B25" t="s">
        <v>42</v>
      </c>
      <c r="C25" s="11">
        <v>18.117312000000002</v>
      </c>
    </row>
    <row r="26" spans="2:3" ht="12.75">
      <c r="B26" t="s">
        <v>43</v>
      </c>
      <c r="C26" s="11">
        <v>195.01312335958002</v>
      </c>
    </row>
    <row r="27" spans="2:3" ht="12.75">
      <c r="B27" t="s">
        <v>44</v>
      </c>
      <c r="C27" s="11"/>
    </row>
    <row r="28" spans="2:3" ht="12.75">
      <c r="B28" t="s">
        <v>45</v>
      </c>
      <c r="C28" s="11">
        <v>167.66666666666666</v>
      </c>
    </row>
    <row r="30" ht="12.75">
      <c r="B30" t="s">
        <v>46</v>
      </c>
    </row>
    <row r="31" ht="12.75">
      <c r="B31" t="s">
        <v>47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0"/>
  <sheetViews>
    <sheetView workbookViewId="0" topLeftCell="B1">
      <selection activeCell="C19" sqref="C19"/>
    </sheetView>
  </sheetViews>
  <sheetFormatPr defaultColWidth="9.140625" defaultRowHeight="12.75"/>
  <cols>
    <col min="1" max="1" width="2.00390625" style="0" hidden="1" customWidth="1"/>
    <col min="2" max="2" width="19.140625" style="0" customWidth="1"/>
    <col min="3" max="3" width="62.140625" style="8" customWidth="1"/>
  </cols>
  <sheetData>
    <row r="1" ht="12.75">
      <c r="B1" s="5" t="s">
        <v>52</v>
      </c>
    </row>
    <row r="2" ht="12.75">
      <c r="C2" s="9"/>
    </row>
    <row r="3" ht="12.75">
      <c r="B3" s="5" t="s">
        <v>0</v>
      </c>
    </row>
    <row r="5" spans="2:3" ht="38.25">
      <c r="B5" s="10" t="s">
        <v>55</v>
      </c>
      <c r="C5" s="9" t="s">
        <v>53</v>
      </c>
    </row>
    <row r="6" ht="12.75">
      <c r="B6" t="s">
        <v>56</v>
      </c>
    </row>
    <row r="7" ht="12.75">
      <c r="B7" t="s">
        <v>57</v>
      </c>
    </row>
    <row r="8" spans="2:3" ht="12.75">
      <c r="B8" t="s">
        <v>19</v>
      </c>
      <c r="C8" s="8" t="s">
        <v>54</v>
      </c>
    </row>
    <row r="9" spans="2:3" ht="12.75">
      <c r="B9" t="s">
        <v>62</v>
      </c>
      <c r="C9" s="13">
        <v>33610</v>
      </c>
    </row>
    <row r="10" spans="2:3" ht="12.75">
      <c r="B10" t="s">
        <v>63</v>
      </c>
      <c r="C10" s="14">
        <v>33604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15"/>
  <sheetViews>
    <sheetView workbookViewId="0" topLeftCell="B1">
      <selection activeCell="E21" sqref="E21"/>
    </sheetView>
  </sheetViews>
  <sheetFormatPr defaultColWidth="9.140625" defaultRowHeight="12.75"/>
  <cols>
    <col min="1" max="1" width="2.28125" style="0" hidden="1" customWidth="1"/>
    <col min="2" max="2" width="18.421875" style="0" customWidth="1"/>
    <col min="3" max="3" width="5.421875" style="0" customWidth="1"/>
    <col min="5" max="5" width="5.28125" style="0" customWidth="1"/>
    <col min="6" max="6" width="3.57421875" style="0" customWidth="1"/>
    <col min="7" max="7" width="11.00390625" style="0" customWidth="1"/>
    <col min="8" max="8" width="3.7109375" style="0" customWidth="1"/>
    <col min="9" max="9" width="10.8515625" style="0" customWidth="1"/>
    <col min="10" max="10" width="3.421875" style="0" customWidth="1"/>
    <col min="11" max="11" width="10.57421875" style="0" customWidth="1"/>
    <col min="12" max="12" width="3.00390625" style="0" customWidth="1"/>
    <col min="14" max="14" width="2.57421875" style="0" hidden="1" customWidth="1"/>
    <col min="15" max="15" width="0" style="0" hidden="1" customWidth="1"/>
    <col min="16" max="16" width="2.7109375" style="0" hidden="1" customWidth="1"/>
    <col min="17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5" t="s">
        <v>50</v>
      </c>
    </row>
    <row r="2" ht="12.75">
      <c r="B2" s="5"/>
    </row>
    <row r="3" ht="12.75">
      <c r="B3" s="5"/>
    </row>
    <row r="4" spans="2:13" ht="12.75">
      <c r="B4" s="5" t="s">
        <v>0</v>
      </c>
      <c r="G4" s="12" t="s">
        <v>8</v>
      </c>
      <c r="H4" s="12"/>
      <c r="I4" s="12" t="s">
        <v>9</v>
      </c>
      <c r="J4" s="12"/>
      <c r="K4" s="12" t="s">
        <v>10</v>
      </c>
      <c r="L4" s="12"/>
      <c r="M4" s="12" t="s">
        <v>11</v>
      </c>
    </row>
    <row r="6" spans="1:24" s="1" customFormat="1" ht="12.75">
      <c r="A6" s="1" t="s">
        <v>0</v>
      </c>
      <c r="B6" s="1" t="s">
        <v>1</v>
      </c>
      <c r="C6" s="1" t="s">
        <v>77</v>
      </c>
      <c r="D6" s="1" t="str">
        <f>IF(B6="PM","gr/dscf",(IF(OR(B6="CO",B6="HC",B6="Cl2",B6="HCl"),"ppmv","ug/dscm")))</f>
        <v>gr/dscf</v>
      </c>
      <c r="E6" s="1" t="s">
        <v>2</v>
      </c>
      <c r="F6" s="2" t="s">
        <v>3</v>
      </c>
      <c r="G6" s="3">
        <v>0.01850018352</v>
      </c>
      <c r="H6" s="3" t="s">
        <v>3</v>
      </c>
      <c r="I6" s="3">
        <v>0.0150001488</v>
      </c>
      <c r="J6" s="3" t="s">
        <v>3</v>
      </c>
      <c r="K6" s="3">
        <v>0.022600224192</v>
      </c>
      <c r="L6" s="3" t="s">
        <v>3</v>
      </c>
      <c r="M6" s="3">
        <f>AVERAGE(G6,I6,K6)</f>
        <v>0.018700185504</v>
      </c>
      <c r="N6" s="3" t="s">
        <v>3</v>
      </c>
      <c r="O6" s="3"/>
      <c r="P6" s="3" t="s">
        <v>3</v>
      </c>
      <c r="Q6" s="3"/>
      <c r="R6" s="3" t="s">
        <v>3</v>
      </c>
      <c r="S6" s="3"/>
      <c r="T6" s="3" t="s">
        <v>3</v>
      </c>
      <c r="U6" s="3"/>
      <c r="V6" s="2" t="s">
        <v>3</v>
      </c>
      <c r="W6" s="2"/>
      <c r="X6" s="1">
        <v>0.018700185504000003</v>
      </c>
    </row>
    <row r="7" spans="1:24" s="1" customFormat="1" ht="12.75">
      <c r="A7" s="1" t="s">
        <v>0</v>
      </c>
      <c r="B7" s="1" t="s">
        <v>4</v>
      </c>
      <c r="C7" s="1" t="s">
        <v>77</v>
      </c>
      <c r="D7" s="1" t="str">
        <f>IF(B7="PM","gr/dscf",(IF(OR(B7="CO",B7="HC",B7="Cl2",B7="HCl"),"ppmv","ug/dscm")))</f>
        <v>ppmv</v>
      </c>
      <c r="E7" s="1" t="s">
        <v>2</v>
      </c>
      <c r="F7" s="2" t="s">
        <v>3</v>
      </c>
      <c r="G7" s="4">
        <v>0.58</v>
      </c>
      <c r="H7" s="4" t="s">
        <v>3</v>
      </c>
      <c r="I7" s="4">
        <v>0.89</v>
      </c>
      <c r="J7" s="4" t="s">
        <v>3</v>
      </c>
      <c r="K7" s="4">
        <v>0.15</v>
      </c>
      <c r="L7" s="2" t="s">
        <v>3</v>
      </c>
      <c r="M7" s="4">
        <f>AVERAGE(G7,I7,K7)</f>
        <v>0.5399999999999999</v>
      </c>
      <c r="N7" s="2" t="s">
        <v>3</v>
      </c>
      <c r="O7" s="2"/>
      <c r="P7" s="2" t="s">
        <v>3</v>
      </c>
      <c r="Q7" s="2"/>
      <c r="R7" s="2" t="s">
        <v>3</v>
      </c>
      <c r="S7" s="2"/>
      <c r="T7" s="2" t="s">
        <v>3</v>
      </c>
      <c r="U7" s="2"/>
      <c r="V7" s="2" t="s">
        <v>3</v>
      </c>
      <c r="W7" s="2"/>
      <c r="X7" s="1">
        <v>0.54</v>
      </c>
    </row>
    <row r="8" spans="1:24" s="1" customFormat="1" ht="12.75">
      <c r="A8" s="1" t="s">
        <v>0</v>
      </c>
      <c r="B8" s="1" t="s">
        <v>5</v>
      </c>
      <c r="C8" s="1" t="s">
        <v>77</v>
      </c>
      <c r="D8" s="1" t="str">
        <f>IF(B8="PM","gr/dscf",(IF(OR(B8="CO",B8="HC",B8="Cl2",B8="HCl"),"ppmv","ug/dscm")))</f>
        <v>ppmv</v>
      </c>
      <c r="E8" s="1" t="s">
        <v>2</v>
      </c>
      <c r="F8" s="2" t="s">
        <v>3</v>
      </c>
      <c r="G8" s="4">
        <v>0.25</v>
      </c>
      <c r="H8" s="4" t="s">
        <v>3</v>
      </c>
      <c r="I8" s="4">
        <v>0.14</v>
      </c>
      <c r="J8" s="4" t="s">
        <v>6</v>
      </c>
      <c r="K8" s="4">
        <v>0</v>
      </c>
      <c r="L8" s="2" t="s">
        <v>3</v>
      </c>
      <c r="M8" s="4">
        <f>AVERAGE(G8,I8,K8)</f>
        <v>0.13</v>
      </c>
      <c r="N8" s="2" t="s">
        <v>3</v>
      </c>
      <c r="O8" s="2"/>
      <c r="P8" s="2" t="s">
        <v>3</v>
      </c>
      <c r="Q8" s="2"/>
      <c r="R8" s="2" t="s">
        <v>3</v>
      </c>
      <c r="S8" s="2"/>
      <c r="T8" s="2" t="s">
        <v>3</v>
      </c>
      <c r="U8" s="2"/>
      <c r="V8" s="2" t="s">
        <v>3</v>
      </c>
      <c r="W8" s="2"/>
      <c r="X8" s="1">
        <v>0.13</v>
      </c>
    </row>
    <row r="9" spans="2:23" s="1" customFormat="1" ht="12.75">
      <c r="B9" s="1" t="s">
        <v>75</v>
      </c>
      <c r="C9" s="6" t="s">
        <v>77</v>
      </c>
      <c r="D9" s="1" t="s">
        <v>12</v>
      </c>
      <c r="E9" s="1" t="s">
        <v>2</v>
      </c>
      <c r="F9" s="2"/>
      <c r="G9" s="4">
        <f>G7+2*G8</f>
        <v>1.08</v>
      </c>
      <c r="H9" s="4"/>
      <c r="I9" s="4">
        <f>I7+2*I8</f>
        <v>1.17</v>
      </c>
      <c r="J9" s="4"/>
      <c r="K9" s="4">
        <f>K7+2*K8</f>
        <v>0.15</v>
      </c>
      <c r="L9" s="2"/>
      <c r="M9" s="4">
        <f>AVERAGE(G9,I9,K9)</f>
        <v>0.7999999999999999</v>
      </c>
      <c r="N9" s="2"/>
      <c r="O9" s="2"/>
      <c r="P9" s="2"/>
      <c r="Q9" s="2"/>
      <c r="R9" s="2"/>
      <c r="S9" s="2"/>
      <c r="T9" s="2"/>
      <c r="U9" s="2"/>
      <c r="V9" s="2"/>
      <c r="W9" s="2"/>
    </row>
    <row r="11" spans="1:57" s="6" customFormat="1" ht="12.75">
      <c r="A11" s="6" t="s">
        <v>0</v>
      </c>
      <c r="B11" s="6" t="s">
        <v>14</v>
      </c>
      <c r="C11" s="6" t="s">
        <v>15</v>
      </c>
      <c r="D11" s="6" t="s">
        <v>16</v>
      </c>
      <c r="G11" s="7">
        <v>99.99985</v>
      </c>
      <c r="H11" s="7"/>
      <c r="I11" s="7">
        <v>99.99992</v>
      </c>
      <c r="J11" s="7"/>
      <c r="K11" s="7">
        <v>99.99989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s="6" customFormat="1" ht="12.75">
      <c r="A12" s="6" t="s">
        <v>0</v>
      </c>
      <c r="B12" s="6" t="s">
        <v>17</v>
      </c>
      <c r="C12" s="6" t="s">
        <v>15</v>
      </c>
      <c r="D12" s="6" t="s">
        <v>16</v>
      </c>
      <c r="G12" s="7">
        <v>99.999996</v>
      </c>
      <c r="H12" s="7"/>
      <c r="I12" s="7">
        <v>99.999994</v>
      </c>
      <c r="J12" s="7"/>
      <c r="K12" s="7">
        <v>99.999996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6" customFormat="1" ht="12.75">
      <c r="A13" s="6" t="s">
        <v>0</v>
      </c>
      <c r="B13" s="6" t="s">
        <v>18</v>
      </c>
      <c r="C13" s="6" t="s">
        <v>15</v>
      </c>
      <c r="D13" s="6" t="s">
        <v>16</v>
      </c>
      <c r="G13" s="7">
        <v>99.99993</v>
      </c>
      <c r="H13" s="7"/>
      <c r="I13" s="7">
        <v>99.99994</v>
      </c>
      <c r="J13" s="7"/>
      <c r="K13" s="7">
        <v>99.99994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5" ht="12.75">
      <c r="B15" t="s">
        <v>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F23" sqref="F23"/>
    </sheetView>
  </sheetViews>
  <sheetFormatPr defaultColWidth="9.140625" defaultRowHeight="12.75"/>
  <sheetData>
    <row r="1" ht="12.75">
      <c r="A1" s="5" t="s">
        <v>51</v>
      </c>
    </row>
    <row r="3" ht="12.75">
      <c r="A3" s="5" t="s">
        <v>0</v>
      </c>
    </row>
    <row r="5" ht="12.75">
      <c r="A5" t="s">
        <v>13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2004-02-23T21:56:35Z</cp:lastPrinted>
  <dcterms:created xsi:type="dcterms:W3CDTF">2002-05-23T22:01:48Z</dcterms:created>
  <dcterms:modified xsi:type="dcterms:W3CDTF">2004-02-23T21:56:45Z</dcterms:modified>
  <cp:category/>
  <cp:version/>
  <cp:contentType/>
  <cp:contentStatus/>
</cp:coreProperties>
</file>