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activeTab="4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<sst xmlns="http://schemas.openxmlformats.org/spreadsheetml/2006/main" count="396" uniqueCount="98">
  <si>
    <t>460C1</t>
  </si>
  <si>
    <t>R1</t>
  </si>
  <si>
    <t>Feedrate</t>
  </si>
  <si>
    <t>Ash</t>
  </si>
  <si>
    <t>Heating value</t>
  </si>
  <si>
    <t>R2</t>
  </si>
  <si>
    <t>R3</t>
  </si>
  <si>
    <t>460C2</t>
  </si>
  <si>
    <t>460C3</t>
  </si>
  <si>
    <t>PM</t>
  </si>
  <si>
    <t>y</t>
  </si>
  <si>
    <t/>
  </si>
  <si>
    <t>Particulate</t>
  </si>
  <si>
    <t>Waste water</t>
  </si>
  <si>
    <t>wt %</t>
  </si>
  <si>
    <t>lb/hr</t>
  </si>
  <si>
    <t>Btu/lb</t>
  </si>
  <si>
    <t>Cond Avg</t>
  </si>
  <si>
    <t>Sampling Train</t>
  </si>
  <si>
    <t>Feedrate MTECs</t>
  </si>
  <si>
    <t>mg/dscm</t>
  </si>
  <si>
    <t>?</t>
  </si>
  <si>
    <t>Cond Descr</t>
  </si>
  <si>
    <t>Formaldehyde</t>
  </si>
  <si>
    <t>%</t>
  </si>
  <si>
    <t>Condition Description</t>
  </si>
  <si>
    <t>460</t>
  </si>
  <si>
    <t>ILD065237851</t>
  </si>
  <si>
    <t>AKZO CHEMIE AMERICA</t>
  </si>
  <si>
    <t>MORRIS</t>
  </si>
  <si>
    <t>IL</t>
  </si>
  <si>
    <t>NONE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</si>
  <si>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</si>
  <si>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</si>
  <si>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</si>
  <si>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</si>
  <si>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</si>
  <si>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</si>
  <si>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</si>
  <si>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</si>
  <si>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</si>
  <si>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</si>
  <si>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</si>
  <si>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</si>
  <si>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</si>
  <si>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</si>
  <si>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</si>
  <si>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</si>
  <si>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</si>
  <si>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</si>
  <si>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</si>
  <si>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</si>
  <si>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</si>
  <si>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</si>
  <si>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</si>
  <si>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</si>
  <si>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None</t>
  </si>
  <si>
    <t>Combustor Type</t>
  </si>
  <si>
    <t>Liquid injection</t>
  </si>
  <si>
    <t>Report Name/Date</t>
  </si>
  <si>
    <t>Report Prepare</t>
  </si>
  <si>
    <t>Testing Firm</t>
  </si>
  <si>
    <t>POHC Trial Burn Stack Emission Test Series John Zink Thermal Oxidizer, Akzo Chemie, America, Morris, Illinois, Prepared by ARI Environmental, Project # 432-01, September  18-20, 1984</t>
  </si>
  <si>
    <t>ARI</t>
  </si>
  <si>
    <t>Stack Gas Emissions 2</t>
  </si>
  <si>
    <t>Feedstream 2</t>
  </si>
  <si>
    <t>E1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</si>
  <si>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</si>
  <si>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</si>
  <si>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</si>
  <si>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</si>
  <si>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</si>
  <si>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</si>
  <si>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</si>
  <si>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</si>
  <si>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Onsite incinerator</t>
  </si>
  <si>
    <t>Number of Sister Facilities</t>
  </si>
  <si>
    <t>APCS Detailed Acronym</t>
  </si>
  <si>
    <t>APCS General Class</t>
  </si>
  <si>
    <t>Liq</t>
  </si>
  <si>
    <t>source</t>
  </si>
  <si>
    <t>cond</t>
  </si>
  <si>
    <t>emiss 2</t>
  </si>
  <si>
    <t>feed 2</t>
  </si>
  <si>
    <t>CO (RA)</t>
  </si>
  <si>
    <t>HC (RA)</t>
  </si>
  <si>
    <t>Feedstream Description</t>
  </si>
  <si>
    <t>Feedstream Number</t>
  </si>
  <si>
    <t>Feed Class</t>
  </si>
  <si>
    <t>F1</t>
  </si>
  <si>
    <t>Liq HW</t>
  </si>
  <si>
    <t>F2</t>
  </si>
  <si>
    <t>Total</t>
  </si>
  <si>
    <t>Feed Class 2</t>
  </si>
  <si>
    <t>HW</t>
  </si>
  <si>
    <t>ppmv</t>
  </si>
  <si>
    <t>gr/dscf</t>
  </si>
  <si>
    <t>DRE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</si>
</sst>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000000"/>
    <numFmt numFmtId="169" formatCode="0.000000"/>
    <numFmt numFmtId="170" formatCode="0.00000"/>
    <numFmt numFmtId="171" formatCode="mmmm\ 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1" sqref="C11"/>
    </sheetView>
  </sheetViews>
  <sheetFormatPr defaultColWidth="9.140625" defaultRowHeight="12.75"/>
  <cols>
    <col min="1" max="1" width="1.7109375" style="0" hidden="1" customWidth="1"/>
    <col min="2" max="2" width="30.8515625" style="0" customWidth="1"/>
    <col min="3" max="3" width="56.7109375" style="0" customWidth="1"/>
  </cols>
  <sheetData>
    <row r="1" ht="12.75">
      <c r="B1" s="7" t="s">
        <v>54</v>
      </c>
    </row>
    <row r="3" spans="2:3" ht="12.75">
      <c r="B3" t="s">
        <v>32</v>
      </c>
      <c r="C3" t="s">
        <v>26</v>
      </c>
    </row>
    <row r="4" spans="2:3" ht="12.75">
      <c r="B4" t="s">
        <v>33</v>
      </c>
      <c r="C4" t="s">
        <v>27</v>
      </c>
    </row>
    <row r="5" spans="2:3" ht="12.75">
      <c r="B5" t="s">
        <v>34</v>
      </c>
      <c r="C5" t="s">
        <v>28</v>
      </c>
    </row>
    <row r="6" ht="12.75">
      <c r="B6" t="s">
        <v>35</v>
      </c>
    </row>
    <row r="7" spans="2:3" ht="12.75">
      <c r="B7" t="s">
        <v>36</v>
      </c>
      <c r="C7" t="s">
        <v>29</v>
      </c>
    </row>
    <row r="8" spans="2:3" ht="12.75">
      <c r="B8" t="s">
        <v>37</v>
      </c>
      <c r="C8" t="s">
        <v>30</v>
      </c>
    </row>
    <row r="9" ht="12.75">
      <c r="B9" t="s">
        <v>38</v>
      </c>
    </row>
    <row r="10" spans="2:3" ht="12.75">
      <c r="B10" t="s">
        <v>39</v>
      </c>
      <c r="C10" t="s">
        <v>56</v>
      </c>
    </row>
    <row r="11" spans="2:3" ht="12.75">
      <c r="B11" s="12" t="s">
        <v>76</v>
      </c>
      <c r="C11" s="22">
        <v>0</v>
      </c>
    </row>
    <row r="12" spans="2:3" ht="12.75">
      <c r="B12" t="s">
        <v>55</v>
      </c>
      <c r="C12" t="s">
        <v>75</v>
      </c>
    </row>
    <row r="13" spans="2:3" ht="12.75">
      <c r="B13" t="s">
        <v>57</v>
      </c>
      <c r="C13" t="s">
        <v>58</v>
      </c>
    </row>
    <row r="14" ht="12.75">
      <c r="B14" t="s">
        <v>40</v>
      </c>
    </row>
    <row r="15" ht="12.75">
      <c r="B15" t="s">
        <v>41</v>
      </c>
    </row>
    <row r="16" ht="12.75">
      <c r="B16" t="s">
        <v>42</v>
      </c>
    </row>
    <row r="17" spans="2:3" ht="12.75">
      <c r="B17" s="12" t="s">
        <v>77</v>
      </c>
      <c r="C17" t="s">
        <v>31</v>
      </c>
    </row>
    <row r="18" ht="12.75">
      <c r="B18" s="12" t="s">
        <v>78</v>
      </c>
    </row>
    <row r="19" ht="12.75">
      <c r="B19" t="s">
        <v>43</v>
      </c>
    </row>
    <row r="20" spans="2:3" ht="12.75">
      <c r="B20" t="s">
        <v>44</v>
      </c>
      <c r="C20" t="s">
        <v>79</v>
      </c>
    </row>
    <row r="21" ht="12.75">
      <c r="B21" t="s">
        <v>45</v>
      </c>
    </row>
    <row r="22" spans="2:3" ht="12.75">
      <c r="B22" t="s">
        <v>46</v>
      </c>
      <c r="C22" t="s">
        <v>21</v>
      </c>
    </row>
    <row r="24" ht="12.75">
      <c r="B24" t="s">
        <v>47</v>
      </c>
    </row>
    <row r="25" spans="2:3" ht="12.75">
      <c r="B25" t="s">
        <v>48</v>
      </c>
      <c r="C25" s="16">
        <v>4.999756011909448</v>
      </c>
    </row>
    <row r="26" spans="2:3" ht="12.75">
      <c r="B26" t="s">
        <v>49</v>
      </c>
      <c r="C26" s="16">
        <v>89.99560821423884</v>
      </c>
    </row>
    <row r="27" spans="2:3" ht="12.75">
      <c r="B27" t="s">
        <v>50</v>
      </c>
      <c r="C27" s="16">
        <v>11.85385543880882</v>
      </c>
    </row>
    <row r="28" spans="2:3" ht="12.75">
      <c r="B28" t="s">
        <v>51</v>
      </c>
      <c r="C28" s="16">
        <v>1824.8</v>
      </c>
    </row>
    <row r="30" ht="12.75">
      <c r="B30" t="s">
        <v>52</v>
      </c>
    </row>
    <row r="31" ht="12.75">
      <c r="B31" t="s">
        <v>53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B1">
      <selection activeCell="H7" sqref="H7"/>
    </sheetView>
  </sheetViews>
  <sheetFormatPr defaultColWidth="9.140625" defaultRowHeight="12.75"/>
  <cols>
    <col min="1" max="1" width="3.7109375" style="0" hidden="1" customWidth="1"/>
    <col min="2" max="2" width="21.8515625" style="0" customWidth="1"/>
    <col min="3" max="3" width="60.7109375" style="11" customWidth="1"/>
  </cols>
  <sheetData>
    <row r="1" ht="12.75">
      <c r="B1" s="7" t="s">
        <v>25</v>
      </c>
    </row>
    <row r="3" ht="12.75">
      <c r="B3" s="7" t="s">
        <v>0</v>
      </c>
    </row>
    <row r="5" spans="2:3" s="13" customFormat="1" ht="38.25">
      <c r="B5" s="14" t="s">
        <v>59</v>
      </c>
      <c r="C5" s="15" t="s">
        <v>62</v>
      </c>
    </row>
    <row r="6" spans="2:3" ht="12.75">
      <c r="B6" s="12" t="s">
        <v>60</v>
      </c>
      <c r="C6" s="12" t="s">
        <v>63</v>
      </c>
    </row>
    <row r="7" spans="2:3" ht="12.75">
      <c r="B7" s="12" t="s">
        <v>61</v>
      </c>
      <c r="C7" s="12" t="s">
        <v>63</v>
      </c>
    </row>
    <row r="8" spans="1:3" ht="12.75">
      <c r="A8" t="s">
        <v>0</v>
      </c>
      <c r="B8" t="s">
        <v>22</v>
      </c>
      <c r="C8" s="11" t="s">
        <v>21</v>
      </c>
    </row>
    <row r="9" spans="1:3" ht="12.75">
      <c r="A9" t="s">
        <v>0</v>
      </c>
      <c r="B9" t="s">
        <v>73</v>
      </c>
      <c r="C9" s="20">
        <v>30943</v>
      </c>
    </row>
    <row r="10" spans="2:3" ht="12.75">
      <c r="B10" t="s">
        <v>74</v>
      </c>
      <c r="C10" s="21">
        <v>30943</v>
      </c>
    </row>
    <row r="13" ht="12.75">
      <c r="B13" s="7" t="s">
        <v>7</v>
      </c>
    </row>
    <row r="15" spans="2:3" s="13" customFormat="1" ht="38.25">
      <c r="B15" s="14" t="s">
        <v>59</v>
      </c>
      <c r="C15" s="15" t="s">
        <v>62</v>
      </c>
    </row>
    <row r="16" spans="2:3" ht="12.75">
      <c r="B16" s="12" t="s">
        <v>60</v>
      </c>
      <c r="C16" s="12" t="s">
        <v>63</v>
      </c>
    </row>
    <row r="17" spans="2:3" ht="12.75">
      <c r="B17" s="12" t="s">
        <v>61</v>
      </c>
      <c r="C17" s="12" t="s">
        <v>63</v>
      </c>
    </row>
    <row r="18" spans="1:3" ht="12.75">
      <c r="A18" t="s">
        <v>7</v>
      </c>
      <c r="B18" t="s">
        <v>22</v>
      </c>
      <c r="C18" s="11" t="s">
        <v>21</v>
      </c>
    </row>
    <row r="19" spans="2:3" ht="12.75">
      <c r="B19" t="s">
        <v>73</v>
      </c>
      <c r="C19" s="20">
        <v>30944</v>
      </c>
    </row>
    <row r="20" spans="2:3" ht="12.75">
      <c r="B20" t="s">
        <v>74</v>
      </c>
      <c r="C20" s="21">
        <v>30943</v>
      </c>
    </row>
    <row r="22" ht="12.75">
      <c r="B22" s="7" t="s">
        <v>8</v>
      </c>
    </row>
    <row r="23" ht="12.75">
      <c r="B23" s="7"/>
    </row>
    <row r="24" spans="2:3" s="13" customFormat="1" ht="38.25">
      <c r="B24" s="14" t="s">
        <v>59</v>
      </c>
      <c r="C24" s="15" t="s">
        <v>62</v>
      </c>
    </row>
    <row r="25" spans="2:3" ht="12.75">
      <c r="B25" s="12" t="s">
        <v>60</v>
      </c>
      <c r="C25" s="12" t="s">
        <v>63</v>
      </c>
    </row>
    <row r="26" spans="2:3" ht="12.75">
      <c r="B26" s="12" t="s">
        <v>61</v>
      </c>
      <c r="C26" s="12" t="s">
        <v>63</v>
      </c>
    </row>
    <row r="27" spans="1:3" ht="12.75">
      <c r="A27" t="s">
        <v>8</v>
      </c>
      <c r="B27" t="s">
        <v>22</v>
      </c>
      <c r="C27" s="11" t="s">
        <v>21</v>
      </c>
    </row>
    <row r="28" spans="2:3" ht="12.75">
      <c r="B28" t="s">
        <v>73</v>
      </c>
      <c r="C28" s="20">
        <v>30945</v>
      </c>
    </row>
    <row r="29" spans="2:3" ht="12.75">
      <c r="B29" t="s">
        <v>74</v>
      </c>
      <c r="C29" s="21">
        <v>30943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B1">
      <selection activeCell="L12" sqref="L12"/>
    </sheetView>
  </sheetViews>
  <sheetFormatPr defaultColWidth="9.140625" defaultRowHeight="12.75"/>
  <cols>
    <col min="1" max="1" width="2.421875" style="0" hidden="1" customWidth="1"/>
    <col min="2" max="2" width="22.421875" style="0" customWidth="1"/>
    <col min="3" max="3" width="9.28125" style="0" customWidth="1"/>
    <col min="5" max="5" width="4.8515625" style="0" customWidth="1"/>
    <col min="6" max="6" width="2.8515625" style="0" customWidth="1"/>
    <col min="7" max="7" width="10.421875" style="0" customWidth="1"/>
    <col min="8" max="8" width="2.8515625" style="0" customWidth="1"/>
    <col min="9" max="9" width="10.421875" style="0" customWidth="1"/>
    <col min="10" max="10" width="2.57421875" style="0" customWidth="1"/>
    <col min="11" max="11" width="11.421875" style="0" customWidth="1"/>
    <col min="12" max="12" width="2.8515625" style="0" customWidth="1"/>
    <col min="13" max="13" width="11.57421875" style="0" customWidth="1"/>
  </cols>
  <sheetData>
    <row r="1" ht="12.75">
      <c r="B1" s="7" t="s">
        <v>64</v>
      </c>
    </row>
    <row r="2" ht="12.75">
      <c r="B2" s="7"/>
    </row>
    <row r="3" ht="12.75">
      <c r="B3" s="7"/>
    </row>
    <row r="4" spans="2:13" ht="12.75">
      <c r="B4" s="7" t="s">
        <v>0</v>
      </c>
      <c r="G4" s="17" t="s">
        <v>1</v>
      </c>
      <c r="H4" s="17"/>
      <c r="I4" s="17" t="s">
        <v>5</v>
      </c>
      <c r="J4" s="17"/>
      <c r="K4" s="17" t="s">
        <v>6</v>
      </c>
      <c r="L4" s="17"/>
      <c r="M4" s="17" t="s">
        <v>17</v>
      </c>
    </row>
    <row r="6" spans="1:13" s="1" customFormat="1" ht="12.75">
      <c r="A6" s="1" t="s">
        <v>0</v>
      </c>
      <c r="B6" s="1" t="s">
        <v>9</v>
      </c>
      <c r="C6" s="1" t="s">
        <v>66</v>
      </c>
      <c r="D6" s="1" t="s">
        <v>96</v>
      </c>
      <c r="E6" s="1" t="s">
        <v>10</v>
      </c>
      <c r="F6" s="2" t="s">
        <v>11</v>
      </c>
      <c r="G6" s="3">
        <v>0.037200369024</v>
      </c>
      <c r="H6" s="3" t="s">
        <v>11</v>
      </c>
      <c r="I6" s="3">
        <v>0.029800295616</v>
      </c>
      <c r="J6" s="3" t="s">
        <v>11</v>
      </c>
      <c r="K6" s="3">
        <v>0.052200517824</v>
      </c>
      <c r="L6" s="3" t="s">
        <v>11</v>
      </c>
      <c r="M6" s="3">
        <f>AVERAGE(G6,I6,K6)</f>
        <v>0.039733727488</v>
      </c>
    </row>
    <row r="7" spans="1:13" s="1" customFormat="1" ht="12.75">
      <c r="A7" s="1" t="s">
        <v>0</v>
      </c>
      <c r="B7" s="1" t="s">
        <v>84</v>
      </c>
      <c r="C7" s="1" t="s">
        <v>66</v>
      </c>
      <c r="D7" s="1" t="s">
        <v>95</v>
      </c>
      <c r="E7" s="1" t="s">
        <v>10</v>
      </c>
      <c r="F7" s="2" t="s">
        <v>11</v>
      </c>
      <c r="G7" s="4">
        <v>420</v>
      </c>
      <c r="H7" s="4" t="s">
        <v>11</v>
      </c>
      <c r="I7" s="4">
        <v>179.49473684210525</v>
      </c>
      <c r="J7" s="4" t="s">
        <v>11</v>
      </c>
      <c r="K7" s="4">
        <v>225.03157894736836</v>
      </c>
      <c r="L7" s="2" t="s">
        <v>11</v>
      </c>
      <c r="M7" s="4">
        <f>AVERAGE(I7,G7,K7)</f>
        <v>274.84210526315786</v>
      </c>
    </row>
    <row r="8" spans="1:13" s="1" customFormat="1" ht="12.75">
      <c r="A8" s="1" t="s">
        <v>0</v>
      </c>
      <c r="B8" s="1" t="s">
        <v>85</v>
      </c>
      <c r="C8" s="1" t="s">
        <v>66</v>
      </c>
      <c r="D8" s="1" t="s">
        <v>95</v>
      </c>
      <c r="E8" s="1" t="s">
        <v>10</v>
      </c>
      <c r="F8" s="2" t="s">
        <v>11</v>
      </c>
      <c r="G8" s="4">
        <v>3.08</v>
      </c>
      <c r="H8" s="4" t="s">
        <v>11</v>
      </c>
      <c r="I8" s="4">
        <v>5.6</v>
      </c>
      <c r="J8" s="4" t="s">
        <v>11</v>
      </c>
      <c r="K8" s="4">
        <v>4.568421052631579</v>
      </c>
      <c r="L8" s="2" t="s">
        <v>11</v>
      </c>
      <c r="M8" s="4">
        <f>AVERAGE(I8,G8,K8)</f>
        <v>4.416140350877193</v>
      </c>
    </row>
    <row r="9" spans="6:13" s="1" customFormat="1" ht="12.75">
      <c r="F9" s="2"/>
      <c r="G9" s="4"/>
      <c r="H9" s="4"/>
      <c r="I9" s="4"/>
      <c r="J9" s="4"/>
      <c r="K9" s="4"/>
      <c r="L9" s="2"/>
      <c r="M9" s="2"/>
    </row>
    <row r="10" spans="2:13" s="1" customFormat="1" ht="12.75">
      <c r="B10" s="1" t="s">
        <v>18</v>
      </c>
      <c r="C10" s="1" t="s">
        <v>12</v>
      </c>
      <c r="D10" s="1" t="s">
        <v>66</v>
      </c>
      <c r="F10" s="2"/>
      <c r="G10" s="4"/>
      <c r="H10" s="4"/>
      <c r="I10" s="4"/>
      <c r="J10" s="4"/>
      <c r="K10" s="4"/>
      <c r="L10" s="2"/>
      <c r="M10" s="2"/>
    </row>
    <row r="11" spans="2:51" s="1" customFormat="1" ht="12" customHeight="1">
      <c r="B11" s="19" t="s">
        <v>67</v>
      </c>
      <c r="C11" s="19"/>
      <c r="D11" s="19" t="s">
        <v>68</v>
      </c>
      <c r="G11" s="4">
        <v>6727.183333333333</v>
      </c>
      <c r="H11" s="4"/>
      <c r="I11" s="4">
        <v>7604.633333333333</v>
      </c>
      <c r="J11" s="4"/>
      <c r="K11" s="4">
        <v>7032.883333333333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2:51" s="1" customFormat="1" ht="12.75">
      <c r="B12" s="19" t="s">
        <v>69</v>
      </c>
      <c r="C12" s="19"/>
      <c r="D12" s="19" t="s">
        <v>24</v>
      </c>
      <c r="G12" s="4">
        <v>11</v>
      </c>
      <c r="H12" s="4"/>
      <c r="I12" s="4">
        <v>11.5</v>
      </c>
      <c r="J12" s="4"/>
      <c r="K12" s="4">
        <v>11.5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s="1" customFormat="1" ht="12.75">
      <c r="A13" s="1" t="s">
        <v>0</v>
      </c>
      <c r="B13" s="19" t="s">
        <v>70</v>
      </c>
      <c r="C13" s="19"/>
      <c r="D13" s="19" t="s">
        <v>24</v>
      </c>
      <c r="G13" s="4">
        <v>26.6</v>
      </c>
      <c r="H13" s="4"/>
      <c r="I13" s="4">
        <v>26.4</v>
      </c>
      <c r="J13" s="4"/>
      <c r="K13" s="4">
        <v>26.3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2:51" s="1" customFormat="1" ht="12.75">
      <c r="B14" s="19" t="s">
        <v>71</v>
      </c>
      <c r="C14" s="19"/>
      <c r="D14" s="19" t="s">
        <v>72</v>
      </c>
      <c r="G14" s="4">
        <v>1274.8</v>
      </c>
      <c r="H14" s="4"/>
      <c r="I14" s="4">
        <v>1428.5</v>
      </c>
      <c r="J14" s="4"/>
      <c r="K14" s="4">
        <v>1426.9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7:51" s="1" customFormat="1" ht="12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45" s="5" customFormat="1" ht="12.75">
      <c r="A16" s="5" t="s">
        <v>0</v>
      </c>
      <c r="B16" s="5" t="s">
        <v>23</v>
      </c>
      <c r="C16" s="5" t="s">
        <v>97</v>
      </c>
      <c r="D16" s="5" t="s">
        <v>24</v>
      </c>
      <c r="G16" s="6">
        <v>99.996</v>
      </c>
      <c r="H16" s="6"/>
      <c r="I16" s="6">
        <v>99.992</v>
      </c>
      <c r="J16" s="6"/>
      <c r="K16" s="6">
        <v>99.998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7:51" s="1" customFormat="1" ht="12.75"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s="1" customFormat="1" ht="12.75">
      <c r="B18" s="8" t="s">
        <v>7</v>
      </c>
      <c r="G18" s="17" t="s">
        <v>1</v>
      </c>
      <c r="H18" s="17"/>
      <c r="I18" s="17" t="s">
        <v>5</v>
      </c>
      <c r="J18" s="17"/>
      <c r="K18" s="17" t="s">
        <v>6</v>
      </c>
      <c r="L18" s="17"/>
      <c r="M18" s="17" t="s">
        <v>17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6:13" s="1" customFormat="1" ht="12.75">
      <c r="F19" s="2"/>
      <c r="G19" s="4"/>
      <c r="H19" s="4"/>
      <c r="I19" s="4"/>
      <c r="J19" s="4"/>
      <c r="K19" s="4"/>
      <c r="L19" s="2"/>
      <c r="M19" s="2"/>
    </row>
    <row r="20" spans="1:13" s="1" customFormat="1" ht="12.75">
      <c r="A20" s="1" t="s">
        <v>7</v>
      </c>
      <c r="B20" s="1" t="s">
        <v>9</v>
      </c>
      <c r="C20" s="1" t="s">
        <v>66</v>
      </c>
      <c r="D20" s="1" t="s">
        <v>96</v>
      </c>
      <c r="E20" s="1" t="s">
        <v>10</v>
      </c>
      <c r="F20" s="2" t="s">
        <v>11</v>
      </c>
      <c r="G20" s="3">
        <v>0.048100477152</v>
      </c>
      <c r="H20" s="3" t="s">
        <v>11</v>
      </c>
      <c r="I20" s="3">
        <v>0.040400400768</v>
      </c>
      <c r="J20" s="3" t="s">
        <v>11</v>
      </c>
      <c r="K20" s="3">
        <v>0.039600392832</v>
      </c>
      <c r="L20" s="3" t="s">
        <v>11</v>
      </c>
      <c r="M20" s="3">
        <f>AVERAGE(G20,I20,K20)</f>
        <v>0.042700423584</v>
      </c>
    </row>
    <row r="21" spans="1:13" s="1" customFormat="1" ht="12.75">
      <c r="A21" s="1" t="s">
        <v>7</v>
      </c>
      <c r="B21" s="1" t="s">
        <v>84</v>
      </c>
      <c r="C21" s="1" t="s">
        <v>66</v>
      </c>
      <c r="D21" s="1" t="s">
        <v>95</v>
      </c>
      <c r="E21" s="1" t="s">
        <v>10</v>
      </c>
      <c r="F21" s="2" t="s">
        <v>11</v>
      </c>
      <c r="G21" s="4">
        <v>1.076923076923077</v>
      </c>
      <c r="H21" s="4" t="s">
        <v>11</v>
      </c>
      <c r="I21" s="4">
        <v>0.40384615384615385</v>
      </c>
      <c r="J21" s="4" t="s">
        <v>11</v>
      </c>
      <c r="K21" s="4">
        <v>1.6</v>
      </c>
      <c r="L21" s="2" t="s">
        <v>11</v>
      </c>
      <c r="M21" s="4">
        <f>AVERAGE(I21,G21,K21)</f>
        <v>1.026923076923077</v>
      </c>
    </row>
    <row r="22" spans="1:13" s="1" customFormat="1" ht="12.75">
      <c r="A22" s="1" t="s">
        <v>7</v>
      </c>
      <c r="B22" s="1" t="s">
        <v>85</v>
      </c>
      <c r="C22" s="1" t="s">
        <v>66</v>
      </c>
      <c r="D22" s="1" t="s">
        <v>95</v>
      </c>
      <c r="E22" s="1" t="s">
        <v>10</v>
      </c>
      <c r="F22" s="2" t="s">
        <v>11</v>
      </c>
      <c r="G22" s="4">
        <v>8.076923076923075</v>
      </c>
      <c r="H22" s="4" t="s">
        <v>11</v>
      </c>
      <c r="I22" s="4">
        <v>11.442307692307692</v>
      </c>
      <c r="J22" s="4" t="s">
        <v>11</v>
      </c>
      <c r="K22" s="4">
        <v>9.866666666666667</v>
      </c>
      <c r="L22" s="2" t="s">
        <v>11</v>
      </c>
      <c r="M22" s="4">
        <f>AVERAGE(I22,G22,K22)</f>
        <v>9.795299145299145</v>
      </c>
    </row>
    <row r="23" spans="6:13" s="1" customFormat="1" ht="12.75">
      <c r="F23" s="2"/>
      <c r="G23" s="4"/>
      <c r="H23" s="4"/>
      <c r="I23" s="4"/>
      <c r="J23" s="4"/>
      <c r="K23" s="4"/>
      <c r="L23" s="2"/>
      <c r="M23" s="2"/>
    </row>
    <row r="24" spans="2:13" s="1" customFormat="1" ht="12.75">
      <c r="B24" s="1" t="s">
        <v>18</v>
      </c>
      <c r="C24" s="1" t="s">
        <v>12</v>
      </c>
      <c r="D24" s="1" t="s">
        <v>66</v>
      </c>
      <c r="F24" s="2"/>
      <c r="G24" s="4"/>
      <c r="H24" s="4"/>
      <c r="I24" s="4"/>
      <c r="J24" s="4"/>
      <c r="K24" s="4"/>
      <c r="L24" s="2"/>
      <c r="M24" s="2"/>
    </row>
    <row r="25" spans="2:51" s="1" customFormat="1" ht="12.75">
      <c r="B25" s="19" t="s">
        <v>67</v>
      </c>
      <c r="C25" s="19"/>
      <c r="D25" s="19" t="s">
        <v>68</v>
      </c>
      <c r="G25" s="4">
        <v>7939.566666666667</v>
      </c>
      <c r="H25" s="4"/>
      <c r="I25" s="4">
        <v>7976.783333333334</v>
      </c>
      <c r="J25" s="4"/>
      <c r="K25" s="4">
        <v>7987.5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s="1" customFormat="1" ht="12.75">
      <c r="B26" s="19" t="s">
        <v>69</v>
      </c>
      <c r="C26" s="19"/>
      <c r="D26" s="19" t="s">
        <v>24</v>
      </c>
      <c r="G26" s="4">
        <v>10.6</v>
      </c>
      <c r="H26" s="4"/>
      <c r="I26" s="4">
        <v>10.6</v>
      </c>
      <c r="J26" s="4"/>
      <c r="K26" s="4">
        <v>10.5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s="1" customFormat="1" ht="12.75">
      <c r="B27" s="19" t="s">
        <v>70</v>
      </c>
      <c r="C27" s="19"/>
      <c r="D27" s="19" t="s">
        <v>24</v>
      </c>
      <c r="G27" s="4">
        <v>27.1</v>
      </c>
      <c r="H27" s="4"/>
      <c r="I27" s="4">
        <v>27.1</v>
      </c>
      <c r="J27" s="4"/>
      <c r="K27" s="4">
        <v>27.1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s="1" customFormat="1" ht="12.75">
      <c r="B28" s="19" t="s">
        <v>71</v>
      </c>
      <c r="C28" s="19"/>
      <c r="D28" s="19" t="s">
        <v>72</v>
      </c>
      <c r="G28" s="4">
        <v>1698.7</v>
      </c>
      <c r="H28" s="4"/>
      <c r="I28" s="4">
        <v>1694.2</v>
      </c>
      <c r="J28" s="4"/>
      <c r="K28" s="4">
        <v>1678.3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7:51" s="1" customFormat="1" ht="12.7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45" s="5" customFormat="1" ht="12.75">
      <c r="A30" s="5" t="s">
        <v>7</v>
      </c>
      <c r="B30" s="5" t="s">
        <v>23</v>
      </c>
      <c r="C30" s="5" t="s">
        <v>97</v>
      </c>
      <c r="D30" s="5" t="s">
        <v>24</v>
      </c>
      <c r="G30" s="6">
        <v>99.992</v>
      </c>
      <c r="H30" s="6"/>
      <c r="I30" s="6">
        <v>99.993</v>
      </c>
      <c r="J30" s="6"/>
      <c r="K30" s="6">
        <v>99.992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7:51" s="1" customFormat="1" ht="12.7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s="1" customFormat="1" ht="12.75">
      <c r="B32" s="8" t="s">
        <v>8</v>
      </c>
      <c r="G32" s="17" t="s">
        <v>1</v>
      </c>
      <c r="H32" s="17"/>
      <c r="I32" s="17" t="s">
        <v>5</v>
      </c>
      <c r="J32" s="17"/>
      <c r="K32" s="17" t="s">
        <v>6</v>
      </c>
      <c r="L32" s="17"/>
      <c r="M32" s="17" t="s">
        <v>17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6:13" s="1" customFormat="1" ht="12.75">
      <c r="F33" s="2"/>
      <c r="G33" s="4"/>
      <c r="H33" s="4"/>
      <c r="I33" s="4"/>
      <c r="J33" s="4"/>
      <c r="K33" s="4"/>
      <c r="L33" s="2"/>
      <c r="M33" s="2"/>
    </row>
    <row r="34" spans="1:13" s="1" customFormat="1" ht="12.75">
      <c r="A34" s="1" t="s">
        <v>8</v>
      </c>
      <c r="B34" s="1" t="s">
        <v>9</v>
      </c>
      <c r="C34" s="1" t="s">
        <v>66</v>
      </c>
      <c r="D34" s="1" t="s">
        <v>96</v>
      </c>
      <c r="E34" s="1" t="s">
        <v>10</v>
      </c>
      <c r="F34" s="2" t="s">
        <v>11</v>
      </c>
      <c r="G34" s="3">
        <v>0.041300409696</v>
      </c>
      <c r="H34" s="3" t="s">
        <v>11</v>
      </c>
      <c r="I34" s="3">
        <v>0.040100397792</v>
      </c>
      <c r="J34" s="3" t="s">
        <v>11</v>
      </c>
      <c r="K34" s="3">
        <v>0.043200428544</v>
      </c>
      <c r="L34" s="3" t="s">
        <v>11</v>
      </c>
      <c r="M34" s="3">
        <f>AVERAGE(G34,I34,K34)</f>
        <v>0.041533745344</v>
      </c>
    </row>
    <row r="35" spans="1:13" s="1" customFormat="1" ht="12.75">
      <c r="A35" s="1" t="s">
        <v>8</v>
      </c>
      <c r="B35" s="1" t="s">
        <v>84</v>
      </c>
      <c r="C35" s="1" t="s">
        <v>66</v>
      </c>
      <c r="D35" s="1" t="s">
        <v>95</v>
      </c>
      <c r="E35" s="1" t="s">
        <v>10</v>
      </c>
      <c r="F35" s="2" t="s">
        <v>11</v>
      </c>
      <c r="G35" s="4">
        <v>2.1777777777777776</v>
      </c>
      <c r="H35" s="4" t="s">
        <v>11</v>
      </c>
      <c r="I35" s="4">
        <v>8.1925925925926</v>
      </c>
      <c r="J35" s="4" t="s">
        <v>11</v>
      </c>
      <c r="K35" s="4">
        <v>10.60294117647059</v>
      </c>
      <c r="L35" s="2" t="s">
        <v>11</v>
      </c>
      <c r="M35" s="4">
        <f>AVERAGE(I35,G35,K35)</f>
        <v>6.991103848946989</v>
      </c>
    </row>
    <row r="36" spans="1:13" s="1" customFormat="1" ht="12.75">
      <c r="A36" s="1" t="s">
        <v>8</v>
      </c>
      <c r="B36" s="1" t="s">
        <v>85</v>
      </c>
      <c r="C36" s="1" t="s">
        <v>66</v>
      </c>
      <c r="D36" s="1" t="s">
        <v>95</v>
      </c>
      <c r="E36" s="1" t="s">
        <v>10</v>
      </c>
      <c r="F36" s="2" t="s">
        <v>11</v>
      </c>
      <c r="G36" s="4">
        <v>10.888888888888888</v>
      </c>
      <c r="H36" s="4" t="s">
        <v>11</v>
      </c>
      <c r="I36" s="4">
        <v>15.34814814814815</v>
      </c>
      <c r="J36" s="4" t="s">
        <v>11</v>
      </c>
      <c r="K36" s="4">
        <v>14.308823529411766</v>
      </c>
      <c r="L36" s="2" t="s">
        <v>11</v>
      </c>
      <c r="M36" s="4">
        <f>AVERAGE(I36,G36,K36)</f>
        <v>13.515286855482934</v>
      </c>
    </row>
    <row r="38" spans="2:4" ht="12.75">
      <c r="B38" t="s">
        <v>18</v>
      </c>
      <c r="C38" s="1" t="s">
        <v>12</v>
      </c>
      <c r="D38" t="s">
        <v>66</v>
      </c>
    </row>
    <row r="39" spans="2:51" s="1" customFormat="1" ht="12.75">
      <c r="B39" s="19" t="s">
        <v>67</v>
      </c>
      <c r="C39" s="19"/>
      <c r="D39" s="19" t="s">
        <v>68</v>
      </c>
      <c r="G39" s="4">
        <v>6699.95</v>
      </c>
      <c r="H39" s="4"/>
      <c r="I39" s="4">
        <v>7413.3</v>
      </c>
      <c r="J39" s="4"/>
      <c r="K39" s="4">
        <v>7741.966666666666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s="1" customFormat="1" ht="12.75">
      <c r="B40" s="19" t="s">
        <v>69</v>
      </c>
      <c r="C40" s="19"/>
      <c r="D40" s="19" t="s">
        <v>24</v>
      </c>
      <c r="G40" s="4">
        <v>7.5</v>
      </c>
      <c r="H40" s="4"/>
      <c r="I40" s="4">
        <v>7.5</v>
      </c>
      <c r="J40" s="4"/>
      <c r="K40" s="4">
        <v>7.4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s="1" customFormat="1" ht="12.75">
      <c r="B41" s="19" t="s">
        <v>70</v>
      </c>
      <c r="C41" s="19"/>
      <c r="D41" s="19" t="s">
        <v>24</v>
      </c>
      <c r="G41" s="4">
        <v>30.6</v>
      </c>
      <c r="H41" s="4"/>
      <c r="I41" s="4">
        <v>31.4</v>
      </c>
      <c r="J41" s="4"/>
      <c r="K41" s="4">
        <v>31.5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s="1" customFormat="1" ht="12.75">
      <c r="B42" s="19" t="s">
        <v>71</v>
      </c>
      <c r="C42" s="19"/>
      <c r="D42" s="19" t="s">
        <v>72</v>
      </c>
      <c r="G42" s="4">
        <v>1836.9</v>
      </c>
      <c r="H42" s="4"/>
      <c r="I42" s="4">
        <v>1824.8</v>
      </c>
      <c r="J42" s="4"/>
      <c r="K42" s="4">
        <v>1812.7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4" spans="1:45" s="5" customFormat="1" ht="12.75">
      <c r="A44" s="5" t="s">
        <v>8</v>
      </c>
      <c r="B44" s="5" t="s">
        <v>23</v>
      </c>
      <c r="C44" s="5" t="s">
        <v>97</v>
      </c>
      <c r="D44" s="5" t="s">
        <v>24</v>
      </c>
      <c r="G44" s="6">
        <v>99.995</v>
      </c>
      <c r="H44" s="6"/>
      <c r="I44" s="6">
        <v>99.993</v>
      </c>
      <c r="J44" s="6"/>
      <c r="K44" s="6">
        <v>99.993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B1">
      <selection activeCell="N19" sqref="N19"/>
    </sheetView>
  </sheetViews>
  <sheetFormatPr defaultColWidth="9.140625" defaultRowHeight="12.75"/>
  <cols>
    <col min="1" max="1" width="6.8515625" style="5" hidden="1" customWidth="1"/>
    <col min="2" max="2" width="22.00390625" style="5" customWidth="1"/>
    <col min="3" max="3" width="4.140625" style="5" customWidth="1"/>
    <col min="4" max="4" width="9.7109375" style="5" customWidth="1"/>
    <col min="5" max="5" width="2.8515625" style="5" customWidth="1"/>
    <col min="6" max="6" width="11.28125" style="5" customWidth="1"/>
    <col min="7" max="7" width="2.8515625" style="5" customWidth="1"/>
    <col min="8" max="8" width="11.140625" style="5" customWidth="1"/>
    <col min="9" max="9" width="3.00390625" style="5" customWidth="1"/>
    <col min="10" max="10" width="12.00390625" style="5" customWidth="1"/>
    <col min="11" max="11" width="2.57421875" style="5" customWidth="1"/>
    <col min="12" max="12" width="11.7109375" style="5" customWidth="1"/>
    <col min="13" max="13" width="2.140625" style="5" customWidth="1"/>
    <col min="14" max="14" width="11.00390625" style="5" customWidth="1"/>
    <col min="15" max="15" width="2.421875" style="5" customWidth="1"/>
    <col min="16" max="16" width="11.140625" style="5" customWidth="1"/>
    <col min="17" max="17" width="2.421875" style="5" customWidth="1"/>
    <col min="18" max="18" width="10.421875" style="5" customWidth="1"/>
    <col min="19" max="19" width="2.7109375" style="5" customWidth="1"/>
    <col min="20" max="20" width="11.7109375" style="5" customWidth="1"/>
    <col min="21" max="16384" width="9.140625" style="5" customWidth="1"/>
  </cols>
  <sheetData>
    <row r="1" spans="2:3" ht="12.75">
      <c r="B1" s="9" t="s">
        <v>65</v>
      </c>
      <c r="C1" s="9"/>
    </row>
    <row r="4" spans="2:20" ht="12.75">
      <c r="B4" s="9" t="s">
        <v>0</v>
      </c>
      <c r="C4" s="9"/>
      <c r="F4" s="18" t="s">
        <v>1</v>
      </c>
      <c r="G4" s="18"/>
      <c r="H4" s="18" t="s">
        <v>5</v>
      </c>
      <c r="I4" s="18"/>
      <c r="J4" s="18" t="s">
        <v>6</v>
      </c>
      <c r="K4" s="18"/>
      <c r="L4" s="18" t="s">
        <v>17</v>
      </c>
      <c r="N4" s="18" t="s">
        <v>1</v>
      </c>
      <c r="O4" s="18"/>
      <c r="P4" s="18" t="s">
        <v>5</v>
      </c>
      <c r="Q4" s="18"/>
      <c r="R4" s="18" t="s">
        <v>6</v>
      </c>
      <c r="S4" s="18"/>
      <c r="T4" s="18" t="s">
        <v>17</v>
      </c>
    </row>
    <row r="6" spans="2:20" ht="12.75">
      <c r="B6" s="5" t="s">
        <v>87</v>
      </c>
      <c r="F6" s="5" t="s">
        <v>89</v>
      </c>
      <c r="H6" s="5" t="s">
        <v>89</v>
      </c>
      <c r="J6" s="5" t="s">
        <v>89</v>
      </c>
      <c r="L6" s="5" t="s">
        <v>89</v>
      </c>
      <c r="N6" s="5" t="s">
        <v>91</v>
      </c>
      <c r="P6" s="5" t="s">
        <v>91</v>
      </c>
      <c r="R6" s="5" t="s">
        <v>91</v>
      </c>
      <c r="T6" s="5" t="s">
        <v>91</v>
      </c>
    </row>
    <row r="7" spans="2:20" ht="12.75">
      <c r="B7" s="5" t="s">
        <v>88</v>
      </c>
      <c r="F7" s="5" t="s">
        <v>90</v>
      </c>
      <c r="H7" s="5" t="s">
        <v>90</v>
      </c>
      <c r="J7" s="5" t="s">
        <v>90</v>
      </c>
      <c r="L7" s="5" t="s">
        <v>90</v>
      </c>
      <c r="N7" s="5" t="s">
        <v>92</v>
      </c>
      <c r="P7" s="5" t="s">
        <v>92</v>
      </c>
      <c r="R7" s="5" t="s">
        <v>92</v>
      </c>
      <c r="T7" s="5" t="s">
        <v>92</v>
      </c>
    </row>
    <row r="8" spans="2:20" ht="12.75">
      <c r="B8" s="19" t="s">
        <v>93</v>
      </c>
      <c r="C8" s="19"/>
      <c r="F8" s="5" t="s">
        <v>94</v>
      </c>
      <c r="H8" s="5" t="s">
        <v>94</v>
      </c>
      <c r="J8" s="5" t="s">
        <v>94</v>
      </c>
      <c r="L8" s="5" t="s">
        <v>94</v>
      </c>
      <c r="N8" s="5" t="s">
        <v>92</v>
      </c>
      <c r="P8" s="5" t="s">
        <v>92</v>
      </c>
      <c r="R8" s="5" t="s">
        <v>92</v>
      </c>
      <c r="T8" s="5" t="s">
        <v>92</v>
      </c>
    </row>
    <row r="9" spans="2:20" ht="12.75">
      <c r="B9" s="5" t="s">
        <v>86</v>
      </c>
      <c r="F9" s="5" t="s">
        <v>13</v>
      </c>
      <c r="H9" s="5" t="s">
        <v>13</v>
      </c>
      <c r="J9" s="5" t="s">
        <v>13</v>
      </c>
      <c r="L9" s="5" t="s">
        <v>13</v>
      </c>
      <c r="N9" s="5" t="s">
        <v>92</v>
      </c>
      <c r="P9" s="5" t="s">
        <v>92</v>
      </c>
      <c r="R9" s="5" t="s">
        <v>92</v>
      </c>
      <c r="T9" s="5" t="s">
        <v>92</v>
      </c>
    </row>
    <row r="10" spans="1:10" ht="12.75">
      <c r="A10" s="5" t="s">
        <v>0</v>
      </c>
      <c r="B10" s="5" t="s">
        <v>2</v>
      </c>
      <c r="D10" s="5" t="s">
        <v>15</v>
      </c>
      <c r="F10" s="6">
        <v>2520</v>
      </c>
      <c r="G10" s="6"/>
      <c r="H10" s="6">
        <v>2540</v>
      </c>
      <c r="I10" s="6"/>
      <c r="J10" s="6">
        <v>2510</v>
      </c>
    </row>
    <row r="11" spans="1:10" ht="12.75">
      <c r="A11" s="5" t="s">
        <v>0</v>
      </c>
      <c r="B11" s="5" t="s">
        <v>4</v>
      </c>
      <c r="D11" s="5" t="s">
        <v>16</v>
      </c>
      <c r="F11" s="6"/>
      <c r="G11" s="6"/>
      <c r="H11" s="6"/>
      <c r="I11" s="6"/>
      <c r="J11" s="6"/>
    </row>
    <row r="12" spans="1:10" ht="12.75">
      <c r="A12" s="5" t="s">
        <v>0</v>
      </c>
      <c r="B12" s="5" t="s">
        <v>3</v>
      </c>
      <c r="D12" s="5" t="s">
        <v>14</v>
      </c>
      <c r="F12" s="6">
        <v>0.01</v>
      </c>
      <c r="G12" s="6"/>
      <c r="H12" s="6">
        <v>0.03</v>
      </c>
      <c r="I12" s="6"/>
      <c r="J12" s="6">
        <v>0.03</v>
      </c>
    </row>
    <row r="13" spans="6:10" ht="12.75">
      <c r="F13" s="6"/>
      <c r="G13" s="6"/>
      <c r="H13" s="6"/>
      <c r="I13" s="6"/>
      <c r="J13" s="6"/>
    </row>
    <row r="14" spans="2:10" ht="12.75">
      <c r="B14" s="5" t="s">
        <v>19</v>
      </c>
      <c r="F14" s="6"/>
      <c r="G14" s="6"/>
      <c r="H14" s="6"/>
      <c r="I14" s="6"/>
      <c r="J14" s="6"/>
    </row>
    <row r="15" spans="2:20" ht="12.75">
      <c r="B15" s="5" t="s">
        <v>3</v>
      </c>
      <c r="D15" s="5" t="s">
        <v>20</v>
      </c>
      <c r="F15" s="10">
        <f>F10*F12/100*454/'emiss 2'!G11*14/(21-'emiss 2'!G12)*1000/0.0283/60</f>
        <v>14.0221135574683</v>
      </c>
      <c r="G15" s="6"/>
      <c r="H15" s="10">
        <f>H10*H12/100*454/'emiss 2'!I11*14/(21-'emiss 2'!I12)*1000/0.0283/60</f>
        <v>39.48201324097899</v>
      </c>
      <c r="I15" s="6"/>
      <c r="J15" s="10">
        <f>J10*J12/100*454/'emiss 2'!K11*14/(21-'emiss 2'!K12)*1000/0.0283/60</f>
        <v>42.18753596998829</v>
      </c>
      <c r="L15" s="10">
        <f>AVERAGE(F15,H15,J15)</f>
        <v>31.897220922811858</v>
      </c>
      <c r="N15" s="10">
        <f>F15</f>
        <v>14.0221135574683</v>
      </c>
      <c r="O15" s="6"/>
      <c r="P15" s="10">
        <f>H15</f>
        <v>39.48201324097899</v>
      </c>
      <c r="Q15" s="6"/>
      <c r="R15" s="10">
        <f>J15</f>
        <v>42.18753596998829</v>
      </c>
      <c r="T15" s="10">
        <f>AVERAGE(N15,P15,R15)</f>
        <v>31.897220922811858</v>
      </c>
    </row>
    <row r="16" spans="6:10" ht="12.75">
      <c r="F16" s="6"/>
      <c r="G16" s="6"/>
      <c r="H16" s="6"/>
      <c r="I16" s="6"/>
      <c r="J16" s="6"/>
    </row>
    <row r="17" spans="6:10" ht="12.75">
      <c r="F17" s="6"/>
      <c r="G17" s="6"/>
      <c r="H17" s="6"/>
      <c r="I17" s="6"/>
      <c r="J17" s="6"/>
    </row>
    <row r="18" spans="2:20" ht="12.75">
      <c r="B18" s="9" t="s">
        <v>7</v>
      </c>
      <c r="C18" s="9"/>
      <c r="F18" s="18" t="s">
        <v>1</v>
      </c>
      <c r="G18" s="18"/>
      <c r="H18" s="18" t="s">
        <v>5</v>
      </c>
      <c r="I18" s="18"/>
      <c r="J18" s="18" t="s">
        <v>6</v>
      </c>
      <c r="K18" s="18"/>
      <c r="L18" s="18" t="s">
        <v>17</v>
      </c>
      <c r="N18" s="18" t="s">
        <v>1</v>
      </c>
      <c r="O18" s="18"/>
      <c r="P18" s="18" t="s">
        <v>5</v>
      </c>
      <c r="Q18" s="18"/>
      <c r="R18" s="18" t="s">
        <v>6</v>
      </c>
      <c r="S18" s="18"/>
      <c r="T18" s="18" t="s">
        <v>17</v>
      </c>
    </row>
    <row r="19" spans="6:10" ht="12.75">
      <c r="F19" s="6"/>
      <c r="G19" s="6"/>
      <c r="H19" s="6"/>
      <c r="I19" s="6"/>
      <c r="J19" s="6"/>
    </row>
    <row r="20" spans="2:20" ht="12.75">
      <c r="B20" s="5" t="s">
        <v>87</v>
      </c>
      <c r="F20" s="5" t="s">
        <v>89</v>
      </c>
      <c r="H20" s="5" t="s">
        <v>89</v>
      </c>
      <c r="J20" s="5" t="s">
        <v>89</v>
      </c>
      <c r="L20" s="5" t="s">
        <v>89</v>
      </c>
      <c r="N20" s="5" t="s">
        <v>91</v>
      </c>
      <c r="P20" s="5" t="s">
        <v>91</v>
      </c>
      <c r="R20" s="5" t="s">
        <v>91</v>
      </c>
      <c r="T20" s="5" t="s">
        <v>91</v>
      </c>
    </row>
    <row r="21" spans="2:20" ht="12.75">
      <c r="B21" s="5" t="s">
        <v>88</v>
      </c>
      <c r="F21" s="5" t="s">
        <v>90</v>
      </c>
      <c r="H21" s="5" t="s">
        <v>90</v>
      </c>
      <c r="J21" s="5" t="s">
        <v>90</v>
      </c>
      <c r="L21" s="5" t="s">
        <v>90</v>
      </c>
      <c r="N21" s="5" t="s">
        <v>92</v>
      </c>
      <c r="P21" s="5" t="s">
        <v>92</v>
      </c>
      <c r="R21" s="5" t="s">
        <v>92</v>
      </c>
      <c r="T21" s="5" t="s">
        <v>92</v>
      </c>
    </row>
    <row r="22" spans="2:20" ht="12.75">
      <c r="B22" s="19" t="s">
        <v>93</v>
      </c>
      <c r="C22" s="19"/>
      <c r="F22" s="5" t="s">
        <v>94</v>
      </c>
      <c r="H22" s="5" t="s">
        <v>94</v>
      </c>
      <c r="J22" s="5" t="s">
        <v>94</v>
      </c>
      <c r="L22" s="5" t="s">
        <v>94</v>
      </c>
      <c r="N22" s="5" t="s">
        <v>92</v>
      </c>
      <c r="P22" s="5" t="s">
        <v>92</v>
      </c>
      <c r="R22" s="5" t="s">
        <v>92</v>
      </c>
      <c r="T22" s="5" t="s">
        <v>92</v>
      </c>
    </row>
    <row r="23" spans="2:20" ht="12.75">
      <c r="B23" s="5" t="s">
        <v>86</v>
      </c>
      <c r="F23" s="5" t="s">
        <v>13</v>
      </c>
      <c r="H23" s="5" t="s">
        <v>13</v>
      </c>
      <c r="J23" s="5" t="s">
        <v>13</v>
      </c>
      <c r="L23" s="5" t="s">
        <v>13</v>
      </c>
      <c r="N23" s="5" t="s">
        <v>92</v>
      </c>
      <c r="P23" s="5" t="s">
        <v>92</v>
      </c>
      <c r="R23" s="5" t="s">
        <v>92</v>
      </c>
      <c r="T23" s="5" t="s">
        <v>92</v>
      </c>
    </row>
    <row r="24" spans="1:10" ht="12.75">
      <c r="A24" s="5" t="s">
        <v>7</v>
      </c>
      <c r="B24" s="5" t="s">
        <v>2</v>
      </c>
      <c r="D24" s="5" t="s">
        <v>15</v>
      </c>
      <c r="F24" s="6">
        <v>3000</v>
      </c>
      <c r="G24" s="6"/>
      <c r="H24" s="6">
        <v>3000</v>
      </c>
      <c r="I24" s="6"/>
      <c r="J24" s="6">
        <v>3000</v>
      </c>
    </row>
    <row r="25" spans="1:10" ht="12.75">
      <c r="A25" s="5" t="s">
        <v>7</v>
      </c>
      <c r="B25" s="5" t="s">
        <v>4</v>
      </c>
      <c r="D25" s="5" t="s">
        <v>16</v>
      </c>
      <c r="F25" s="6"/>
      <c r="G25" s="6"/>
      <c r="H25" s="6"/>
      <c r="I25" s="6"/>
      <c r="J25" s="6"/>
    </row>
    <row r="26" spans="1:10" ht="12.75">
      <c r="A26" s="5" t="s">
        <v>7</v>
      </c>
      <c r="B26" s="5" t="s">
        <v>3</v>
      </c>
      <c r="D26" s="5" t="s">
        <v>14</v>
      </c>
      <c r="F26" s="6">
        <v>0.02</v>
      </c>
      <c r="G26" s="6"/>
      <c r="H26" s="6">
        <v>0.02</v>
      </c>
      <c r="I26" s="6"/>
      <c r="J26" s="6">
        <v>0.03</v>
      </c>
    </row>
    <row r="27" spans="6:10" ht="12.75">
      <c r="F27" s="6"/>
      <c r="G27" s="6"/>
      <c r="H27" s="6"/>
      <c r="I27" s="6"/>
      <c r="J27" s="6"/>
    </row>
    <row r="28" spans="2:10" ht="12.75">
      <c r="B28" s="5" t="s">
        <v>19</v>
      </c>
      <c r="F28" s="6"/>
      <c r="G28" s="6"/>
      <c r="H28" s="6"/>
      <c r="I28" s="6"/>
      <c r="J28" s="6"/>
    </row>
    <row r="29" spans="2:20" ht="12.75">
      <c r="B29" s="5" t="s">
        <v>3</v>
      </c>
      <c r="D29" s="5" t="s">
        <v>20</v>
      </c>
      <c r="F29" s="10">
        <f>F24*F26/100*454/'emiss 2'!G25*14/(21-'emiss 2'!G26)*1000/0.0283/60</f>
        <v>27.19990041469982</v>
      </c>
      <c r="G29" s="6"/>
      <c r="H29" s="10">
        <f>H24*H26/100*454/'emiss 2'!I25*14/(21-'emiss 2'!I26)*1000/0.0283/60</f>
        <v>27.072995923904607</v>
      </c>
      <c r="I29" s="6"/>
      <c r="J29" s="10">
        <f>J24*J26/100*454/'emiss 2'!K25*14/(21-'emiss 2'!K26)*1000/0.0283/60</f>
        <v>40.16877077146823</v>
      </c>
      <c r="L29" s="10">
        <f>AVERAGE(F29,H29,J29)</f>
        <v>31.480555703357552</v>
      </c>
      <c r="N29" s="10">
        <f>F29</f>
        <v>27.19990041469982</v>
      </c>
      <c r="O29" s="6"/>
      <c r="P29" s="10">
        <f>H29</f>
        <v>27.072995923904607</v>
      </c>
      <c r="Q29" s="6"/>
      <c r="R29" s="10">
        <f>J29</f>
        <v>40.16877077146823</v>
      </c>
      <c r="T29" s="10">
        <f>AVERAGE(N29,P29,R29)</f>
        <v>31.480555703357552</v>
      </c>
    </row>
    <row r="30" spans="6:10" ht="12.75">
      <c r="F30" s="6"/>
      <c r="G30" s="6"/>
      <c r="H30" s="6"/>
      <c r="I30" s="6"/>
      <c r="J30" s="6"/>
    </row>
    <row r="31" spans="6:10" ht="12.75">
      <c r="F31" s="6"/>
      <c r="G31" s="6"/>
      <c r="H31" s="6"/>
      <c r="I31" s="6"/>
      <c r="J31" s="6"/>
    </row>
    <row r="32" spans="6:10" ht="12.75">
      <c r="F32" s="6"/>
      <c r="G32" s="6"/>
      <c r="H32" s="6"/>
      <c r="I32" s="6"/>
      <c r="J32" s="6"/>
    </row>
    <row r="33" spans="2:20" ht="12.75">
      <c r="B33" s="9" t="s">
        <v>8</v>
      </c>
      <c r="C33" s="9"/>
      <c r="F33" s="18" t="s">
        <v>1</v>
      </c>
      <c r="G33" s="18"/>
      <c r="H33" s="18" t="s">
        <v>5</v>
      </c>
      <c r="I33" s="18"/>
      <c r="J33" s="18" t="s">
        <v>6</v>
      </c>
      <c r="K33" s="18"/>
      <c r="L33" s="18" t="s">
        <v>17</v>
      </c>
      <c r="N33" s="18" t="s">
        <v>1</v>
      </c>
      <c r="O33" s="18"/>
      <c r="P33" s="18" t="s">
        <v>5</v>
      </c>
      <c r="Q33" s="18"/>
      <c r="R33" s="18" t="s">
        <v>6</v>
      </c>
      <c r="S33" s="18"/>
      <c r="T33" s="18" t="s">
        <v>17</v>
      </c>
    </row>
    <row r="34" spans="2:20" ht="12.75">
      <c r="B34" s="9"/>
      <c r="C34" s="9"/>
      <c r="F34" s="18"/>
      <c r="G34" s="18"/>
      <c r="H34" s="18"/>
      <c r="I34" s="18"/>
      <c r="J34" s="18"/>
      <c r="K34" s="18"/>
      <c r="L34" s="18"/>
      <c r="N34" s="18"/>
      <c r="O34" s="18"/>
      <c r="P34" s="18"/>
      <c r="Q34" s="18"/>
      <c r="R34" s="18"/>
      <c r="S34" s="18"/>
      <c r="T34" s="18"/>
    </row>
    <row r="35" spans="2:20" ht="12.75">
      <c r="B35" s="5" t="s">
        <v>87</v>
      </c>
      <c r="F35" s="5" t="s">
        <v>89</v>
      </c>
      <c r="H35" s="5" t="s">
        <v>89</v>
      </c>
      <c r="J35" s="5" t="s">
        <v>89</v>
      </c>
      <c r="L35" s="5" t="s">
        <v>89</v>
      </c>
      <c r="N35" s="5" t="s">
        <v>91</v>
      </c>
      <c r="P35" s="5" t="s">
        <v>91</v>
      </c>
      <c r="R35" s="5" t="s">
        <v>91</v>
      </c>
      <c r="T35" s="5" t="s">
        <v>91</v>
      </c>
    </row>
    <row r="36" spans="2:20" ht="12.75">
      <c r="B36" s="5" t="s">
        <v>88</v>
      </c>
      <c r="F36" s="5" t="s">
        <v>90</v>
      </c>
      <c r="H36" s="5" t="s">
        <v>90</v>
      </c>
      <c r="J36" s="5" t="s">
        <v>90</v>
      </c>
      <c r="L36" s="5" t="s">
        <v>90</v>
      </c>
      <c r="N36" s="5" t="s">
        <v>92</v>
      </c>
      <c r="P36" s="5" t="s">
        <v>92</v>
      </c>
      <c r="R36" s="5" t="s">
        <v>92</v>
      </c>
      <c r="T36" s="5" t="s">
        <v>92</v>
      </c>
    </row>
    <row r="37" spans="2:20" ht="12.75">
      <c r="B37" s="19" t="s">
        <v>93</v>
      </c>
      <c r="C37" s="19"/>
      <c r="F37" s="5" t="s">
        <v>94</v>
      </c>
      <c r="H37" s="5" t="s">
        <v>94</v>
      </c>
      <c r="J37" s="5" t="s">
        <v>94</v>
      </c>
      <c r="L37" s="5" t="s">
        <v>94</v>
      </c>
      <c r="N37" s="5" t="s">
        <v>92</v>
      </c>
      <c r="P37" s="5" t="s">
        <v>92</v>
      </c>
      <c r="R37" s="5" t="s">
        <v>92</v>
      </c>
      <c r="T37" s="5" t="s">
        <v>92</v>
      </c>
    </row>
    <row r="38" spans="2:20" ht="12.75">
      <c r="B38" s="5" t="s">
        <v>86</v>
      </c>
      <c r="F38" s="5" t="s">
        <v>13</v>
      </c>
      <c r="H38" s="5" t="s">
        <v>13</v>
      </c>
      <c r="J38" s="5" t="s">
        <v>13</v>
      </c>
      <c r="L38" s="5" t="s">
        <v>13</v>
      </c>
      <c r="N38" s="5" t="s">
        <v>92</v>
      </c>
      <c r="P38" s="5" t="s">
        <v>92</v>
      </c>
      <c r="R38" s="5" t="s">
        <v>92</v>
      </c>
      <c r="T38" s="5" t="s">
        <v>92</v>
      </c>
    </row>
    <row r="39" spans="1:10" ht="12.75">
      <c r="A39" s="5" t="s">
        <v>8</v>
      </c>
      <c r="B39" s="5" t="s">
        <v>2</v>
      </c>
      <c r="D39" s="5" t="s">
        <v>15</v>
      </c>
      <c r="F39" s="6">
        <v>4706</v>
      </c>
      <c r="G39" s="6"/>
      <c r="H39" s="6">
        <v>4692</v>
      </c>
      <c r="I39" s="6"/>
      <c r="J39" s="6">
        <v>4708</v>
      </c>
    </row>
    <row r="40" spans="1:10" ht="12.75">
      <c r="A40" s="5" t="s">
        <v>8</v>
      </c>
      <c r="B40" s="5" t="s">
        <v>4</v>
      </c>
      <c r="D40" s="5" t="s">
        <v>16</v>
      </c>
      <c r="F40" s="6"/>
      <c r="G40" s="6"/>
      <c r="H40" s="6"/>
      <c r="I40" s="6"/>
      <c r="J40" s="6"/>
    </row>
    <row r="41" spans="1:10" ht="12.75">
      <c r="A41" s="5" t="s">
        <v>8</v>
      </c>
      <c r="B41" s="5" t="s">
        <v>3</v>
      </c>
      <c r="D41" s="5" t="s">
        <v>14</v>
      </c>
      <c r="F41" s="6">
        <v>0.03</v>
      </c>
      <c r="G41" s="6"/>
      <c r="H41" s="6">
        <v>0.03</v>
      </c>
      <c r="I41" s="6"/>
      <c r="J41" s="6">
        <v>0.02</v>
      </c>
    </row>
    <row r="43" spans="2:6" ht="12.75">
      <c r="B43" s="5" t="s">
        <v>19</v>
      </c>
      <c r="F43" s="6"/>
    </row>
    <row r="44" spans="2:20" ht="12.75">
      <c r="B44" s="5" t="s">
        <v>3</v>
      </c>
      <c r="D44" s="5" t="s">
        <v>20</v>
      </c>
      <c r="F44" s="10">
        <f>F39*F41/100*454/'emiss 2'!G39*14/(21-'emiss 2'!G40)*1000/0.0283/60</f>
        <v>58.42706221657945</v>
      </c>
      <c r="H44" s="10">
        <f>H39*H41/100*454/'emiss 2'!I39*14/(21-'emiss 2'!I40)*1000/0.0283/60</f>
        <v>52.647786530338074</v>
      </c>
      <c r="J44" s="10">
        <f>J39*J41/100*454/'emiss 2'!K39*14/(21-'emiss 2'!K40)*1000/0.0283/60</f>
        <v>33.47514346698131</v>
      </c>
      <c r="L44" s="10">
        <f>AVERAGE(F44,H44,J44)</f>
        <v>48.18333073796628</v>
      </c>
      <c r="N44" s="10">
        <f>F44</f>
        <v>58.42706221657945</v>
      </c>
      <c r="O44" s="6"/>
      <c r="P44" s="10">
        <f>H44</f>
        <v>52.647786530338074</v>
      </c>
      <c r="Q44" s="6"/>
      <c r="R44" s="10">
        <f>J44</f>
        <v>33.47514346698131</v>
      </c>
      <c r="T44" s="10">
        <f>AVERAGE(N44,P44,R44)</f>
        <v>48.18333073796628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2004-02-23T17:55:55Z</cp:lastPrinted>
  <dcterms:created xsi:type="dcterms:W3CDTF">2002-05-23T17:32:27Z</dcterms:created>
  <dcterms:modified xsi:type="dcterms:W3CDTF">2004-02-23T17:56:04Z</dcterms:modified>
  <cp:category/>
  <cp:version/>
  <cp:contentType/>
  <cp:contentStatus/>
</cp:coreProperties>
</file>