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15" windowWidth="19110" windowHeight="5850" activeTab="0"/>
  </bookViews>
  <sheets>
    <sheet name="Summary" sheetId="1" r:id="rId1"/>
    <sheet name="Attributes" sheetId="2" r:id="rId2"/>
    <sheet name="Monitoring" sheetId="3" r:id="rId3"/>
    <sheet name="Pollution Sources" sheetId="4" r:id="rId4"/>
    <sheet name="2008 Actions" sheetId="5" r:id="rId5"/>
    <sheet name="Action Durations" sheetId="6" r:id="rId6"/>
    <sheet name="Beach Days" sheetId="7" r:id="rId7"/>
  </sheets>
  <definedNames>
    <definedName name="_xlnm.Print_Area" localSheetId="4">'2008 Actions'!$A$1:$J$82</definedName>
    <definedName name="_xlnm.Print_Area" localSheetId="5">'Action Durations'!$A$1:$K$29</definedName>
    <definedName name="_xlnm.Print_Area" localSheetId="1">'Attributes'!$A$1:$J$251</definedName>
    <definedName name="_xlnm.Print_Area" localSheetId="6">'Beach Days'!$A$1:$L$85</definedName>
    <definedName name="_xlnm.Print_Area" localSheetId="2">'Monitoring'!$A$1:$I$257</definedName>
    <definedName name="_xlnm.Print_Area" localSheetId="3">'Pollution Sources'!$A$1:$R$108</definedName>
    <definedName name="_xlnm.Print_Area" localSheetId="0">'Summary'!$A$1:$W$16</definedName>
    <definedName name="_xlnm.Print_Titles" localSheetId="4">'2008 Actions'!$1:$1</definedName>
    <definedName name="_xlnm.Print_Titles" localSheetId="5">'Action Durations'!$1:$2</definedName>
    <definedName name="_xlnm.Print_Titles" localSheetId="1">'Attributes'!$1:$2</definedName>
    <definedName name="_xlnm.Print_Titles" localSheetId="6">'Beach Days'!$1:$2</definedName>
    <definedName name="_xlnm.Print_Titles" localSheetId="2">'Monitoring'!$1:$1</definedName>
    <definedName name="_xlnm.Print_Titles" localSheetId="3">'Pollution Sources'!$1:$2</definedName>
    <definedName name="_xlnm.Print_Titles" localSheetId="0">'Summary'!$1:$2</definedName>
  </definedNames>
  <calcPr fullCalcOnLoad="1"/>
</workbook>
</file>

<file path=xl/sharedStrings.xml><?xml version="1.0" encoding="utf-8"?>
<sst xmlns="http://schemas.openxmlformats.org/spreadsheetml/2006/main" count="4794" uniqueCount="629">
  <si>
    <t xml:space="preserve">RUNOFF: </t>
  </si>
  <si>
    <t>Non-storm related, dryweather runoff</t>
  </si>
  <si>
    <t xml:space="preserve">STORM: </t>
  </si>
  <si>
    <t>Storm related, wet-weather runoff</t>
  </si>
  <si>
    <t xml:space="preserve">AGRICULTURAL: </t>
  </si>
  <si>
    <t xml:space="preserve">BOAT: </t>
  </si>
  <si>
    <t xml:space="preserve">CAFO: </t>
  </si>
  <si>
    <t>Concentrated animal feeding operation</t>
  </si>
  <si>
    <t xml:space="preserve">CSO: </t>
  </si>
  <si>
    <t xml:space="preserve">SSO: </t>
  </si>
  <si>
    <t xml:space="preserve">POTW: </t>
  </si>
  <si>
    <t>Pubicly-owned treatment works</t>
  </si>
  <si>
    <t xml:space="preserve">SEWER LINE: </t>
  </si>
  <si>
    <t>Sewer line leak, blockage, or break</t>
  </si>
  <si>
    <t xml:space="preserve">SEPTIC: </t>
  </si>
  <si>
    <t xml:space="preserve">WILDLIFE: </t>
  </si>
  <si>
    <t>Wildlife pollution</t>
  </si>
  <si>
    <t xml:space="preserve">OTHER: </t>
  </si>
  <si>
    <t>Other source known but not listed above</t>
  </si>
  <si>
    <t xml:space="preserve">UNKNOWN: </t>
  </si>
  <si>
    <t>Source exists but unidentified</t>
  </si>
  <si>
    <r>
      <t xml:space="preserve">   Note</t>
    </r>
    <r>
      <rPr>
        <b/>
        <sz val="8"/>
        <rFont val="Arial"/>
        <family val="2"/>
      </rPr>
      <t>: The pollution source categories allow states to document</t>
    </r>
  </si>
  <si>
    <t xml:space="preserve">              real and possible sources of pollution that impact a beach.</t>
  </si>
  <si>
    <t>Totals:</t>
  </si>
  <si>
    <t>Beaches with Actions</t>
  </si>
  <si>
    <t>Beach Actions Sorted by Duration</t>
  </si>
  <si>
    <t>Beach Days</t>
  </si>
  <si>
    <t>No. of beaches</t>
  </si>
  <si>
    <t>No. of beaches monitored during swimming season</t>
  </si>
  <si>
    <t>Percent of beaches monitored during swimming season</t>
  </si>
  <si>
    <t>No. of monitored beaches with actions</t>
  </si>
  <si>
    <t>No. of monitored beaches without actions</t>
  </si>
  <si>
    <t>Percent of monitored beaches affected by a beach action</t>
  </si>
  <si>
    <t>Percent of monitored beaches not affected by a beach action</t>
  </si>
  <si>
    <t>No. of beach actions</t>
  </si>
  <si>
    <t>No. of actions of 1 day duration</t>
  </si>
  <si>
    <t>No. of actions of 2 day duration</t>
  </si>
  <si>
    <t>No. of actions of 3 - 7 day duration</t>
  </si>
  <si>
    <t>No. of actions of 8 - 30 day duration</t>
  </si>
  <si>
    <t>No. of actions greater than 30 day duration</t>
  </si>
  <si>
    <t>No. of beach days (monitored beaches)</t>
  </si>
  <si>
    <t>No. of days under a beach action (monitored beaches)</t>
  </si>
  <si>
    <t>No. of days not under a beach action (monitored beaches)</t>
  </si>
  <si>
    <t>Beach Name</t>
  </si>
  <si>
    <t xml:space="preserve">COUNTY </t>
  </si>
  <si>
    <t xml:space="preserve">BEACH ID </t>
  </si>
  <si>
    <t xml:space="preserve">BEACH NAME </t>
  </si>
  <si>
    <t xml:space="preserve">SWIM SEASON LENGTH </t>
  </si>
  <si>
    <t xml:space="preserve">SWIM SEASON LENGTH UNITS </t>
  </si>
  <si>
    <t xml:space="preserve">SWIM SEASON MONITOR FREQ </t>
  </si>
  <si>
    <t xml:space="preserve">SWIM SEASON MONITOR FREQ UNITS </t>
  </si>
  <si>
    <t xml:space="preserve">ACTION TYPE </t>
  </si>
  <si>
    <t>OTHER</t>
  </si>
  <si>
    <t>County</t>
  </si>
  <si>
    <t>Beach ID</t>
  </si>
  <si>
    <t>No. of days under a beach action</t>
  </si>
  <si>
    <t>Percent days under a beach action</t>
  </si>
  <si>
    <t>No. of days not under a beach action</t>
  </si>
  <si>
    <t>Percent days not under a beach action</t>
  </si>
  <si>
    <t>How many beaches</t>
  </si>
  <si>
    <t>were monitored?</t>
  </si>
  <si>
    <t xml:space="preserve">    How many beaches had actions?</t>
  </si>
  <si>
    <t>were beaches under an action?</t>
  </si>
  <si>
    <t xml:space="preserve">                      How many actions were there</t>
  </si>
  <si>
    <t xml:space="preserve">                         and how long were they?</t>
  </si>
  <si>
    <t xml:space="preserve">    KEY QUESTIONS:</t>
  </si>
  <si>
    <t>What portion of the swimming season</t>
  </si>
  <si>
    <t>No. of days under an action</t>
  </si>
  <si>
    <t xml:space="preserve">OFF SEASON MONITOR FREQ UNITS </t>
  </si>
  <si>
    <t xml:space="preserve">OFF SEASON MONITOR FREQ </t>
  </si>
  <si>
    <t>SSO</t>
  </si>
  <si>
    <t xml:space="preserve">BEACH TIER RANK </t>
  </si>
  <si>
    <t xml:space="preserve">ACTION START DATE/TIME </t>
  </si>
  <si>
    <t xml:space="preserve">ACTION DURATION (DAYS) </t>
  </si>
  <si>
    <t xml:space="preserve">BEACH ACCESSIBILITY </t>
  </si>
  <si>
    <t>START LATITUDE</t>
  </si>
  <si>
    <t>START LONGITUDE</t>
  </si>
  <si>
    <t>END LATITUDE</t>
  </si>
  <si>
    <t>END LONGITUDE</t>
  </si>
  <si>
    <t>BEACH ACT BEACH?</t>
  </si>
  <si>
    <t>SEPTIC</t>
  </si>
  <si>
    <t>SEWER LINE</t>
  </si>
  <si>
    <t>WILDLIFE</t>
  </si>
  <si>
    <t>UNKNOWN</t>
  </si>
  <si>
    <t xml:space="preserve">ACTION END DATE/TIME </t>
  </si>
  <si>
    <t>Swim Season Actions Sorted by Duration</t>
  </si>
  <si>
    <t>Monitored Beaches with Actions During Swim Season</t>
  </si>
  <si>
    <t>Monitored Beaches</t>
  </si>
  <si>
    <t>Beach action in 2008?</t>
  </si>
  <si>
    <t>POLL. SOURCES INVESTI-GATED?</t>
  </si>
  <si>
    <t>POLL. SOURCES FOUND?</t>
  </si>
  <si>
    <t>No. of beach days</t>
  </si>
  <si>
    <t>Under a Beach Action</t>
  </si>
  <si>
    <t xml:space="preserve">ACTION REASON(S) </t>
  </si>
  <si>
    <t>ACTION INDICATOR(S)</t>
  </si>
  <si>
    <t>ACTION SOURCE(S)</t>
  </si>
  <si>
    <t>Yes</t>
  </si>
  <si>
    <t>BEACH BOUNDARIES ENTERED?</t>
  </si>
  <si>
    <t>STORM</t>
  </si>
  <si>
    <t>ELEV_BACT</t>
  </si>
  <si>
    <t>Not Under an Action</t>
  </si>
  <si>
    <t>Agricultural runoff</t>
  </si>
  <si>
    <t>Boat discharge</t>
  </si>
  <si>
    <t>Septic system leakage</t>
  </si>
  <si>
    <t>Totals</t>
  </si>
  <si>
    <t>TOTALS:</t>
  </si>
  <si>
    <t>---</t>
  </si>
  <si>
    <t>BEACH Act Beaches</t>
  </si>
  <si>
    <t>Combined sewer overflow</t>
  </si>
  <si>
    <t>Sanitary sewer overflow</t>
  </si>
  <si>
    <t>MONITORED BEACHES</t>
  </si>
  <si>
    <t>RUNOFF</t>
  </si>
  <si>
    <t>BOAT</t>
  </si>
  <si>
    <t>CAFO</t>
  </si>
  <si>
    <t>CSO</t>
  </si>
  <si>
    <t>POTW</t>
  </si>
  <si>
    <t>POSSIBLE POLLUTION SOURCES*</t>
  </si>
  <si>
    <t>AGRICUL-TURAL</t>
  </si>
  <si>
    <t>No</t>
  </si>
  <si>
    <t>ENTERO</t>
  </si>
  <si>
    <t xml:space="preserve"> = Beach not monitored during swimming season. It will not be included in EPA's summary statistics.</t>
  </si>
  <si>
    <t>BRISTOL</t>
  </si>
  <si>
    <t>RI534835</t>
  </si>
  <si>
    <t>ANNAWAMSCUTT BEACH</t>
  </si>
  <si>
    <t>RI335976</t>
  </si>
  <si>
    <t>BAIA BEACH</t>
  </si>
  <si>
    <t>RI245197</t>
  </si>
  <si>
    <t>BARRINGTON BEACH</t>
  </si>
  <si>
    <t>RI545032</t>
  </si>
  <si>
    <t>BARRINGTON UNNAMED #1</t>
  </si>
  <si>
    <t>RI913955</t>
  </si>
  <si>
    <t>BARRINGTON UNNAMED #2</t>
  </si>
  <si>
    <t>RI955416</t>
  </si>
  <si>
    <t>BARRINGTON UNNAMED #3</t>
  </si>
  <si>
    <t>RI676485</t>
  </si>
  <si>
    <t>BARRINGTON UNNAMED #4</t>
  </si>
  <si>
    <t>RI627966</t>
  </si>
  <si>
    <t>BRISTOL TOWN BEACH</t>
  </si>
  <si>
    <t>RI530576</t>
  </si>
  <si>
    <t>BRISTOL UNNAMED #1</t>
  </si>
  <si>
    <t>RI380771</t>
  </si>
  <si>
    <t>BRISTOL UNNAMED #2</t>
  </si>
  <si>
    <t>RI216977</t>
  </si>
  <si>
    <t>CAMP CROSBY</t>
  </si>
  <si>
    <t>RI305236</t>
  </si>
  <si>
    <t>CAMP ST. DOROTHY</t>
  </si>
  <si>
    <t>RI345820</t>
  </si>
  <si>
    <t>HOPEWORTH BEACH</t>
  </si>
  <si>
    <t>RI130958</t>
  </si>
  <si>
    <t>JUNIPER BEACH</t>
  </si>
  <si>
    <t>RI539213</t>
  </si>
  <si>
    <t>LATHAM PARK</t>
  </si>
  <si>
    <t>RI115047</t>
  </si>
  <si>
    <t>RUMSTICK POINT</t>
  </si>
  <si>
    <t>RI127384</t>
  </si>
  <si>
    <t>TOUISSET BEACH</t>
  </si>
  <si>
    <t>RI397836</t>
  </si>
  <si>
    <t>WARREN TOWN BEACH</t>
  </si>
  <si>
    <t>RI345205</t>
  </si>
  <si>
    <t>WARREN UNNAMED #1</t>
  </si>
  <si>
    <t>RI879946</t>
  </si>
  <si>
    <t>WARREN UNNAMED #2</t>
  </si>
  <si>
    <t>KENT</t>
  </si>
  <si>
    <t>RI687143</t>
  </si>
  <si>
    <t>BUTTONWOODS BEACH</t>
  </si>
  <si>
    <t>RI657219</t>
  </si>
  <si>
    <t>CEDAR TREE POINT</t>
  </si>
  <si>
    <t>RI360339</t>
  </si>
  <si>
    <t>CHEPIWANOXET</t>
  </si>
  <si>
    <t>RI596700</t>
  </si>
  <si>
    <t>CITY PARK BEACH</t>
  </si>
  <si>
    <t>RI221369</t>
  </si>
  <si>
    <t>COLE FARM BEACH</t>
  </si>
  <si>
    <t>RI162580</t>
  </si>
  <si>
    <t>CONIMICUT POINT BEACH</t>
  </si>
  <si>
    <t>RI147705</t>
  </si>
  <si>
    <t>CONIMICUT POINT NORTH</t>
  </si>
  <si>
    <t>RI617964</t>
  </si>
  <si>
    <t>GASPEE POINT</t>
  </si>
  <si>
    <t>RI810609</t>
  </si>
  <si>
    <t>GODDARD MEMORIAL STATE PARK</t>
  </si>
  <si>
    <t>RI568845</t>
  </si>
  <si>
    <t>LONGMEADOW</t>
  </si>
  <si>
    <t>RI961852</t>
  </si>
  <si>
    <t>MILL COVE BEACH</t>
  </si>
  <si>
    <t>RI327519</t>
  </si>
  <si>
    <t>OAKLAND BEACH</t>
  </si>
  <si>
    <t>RI841868</t>
  </si>
  <si>
    <t>POTOWOMUT</t>
  </si>
  <si>
    <t>RI892791</t>
  </si>
  <si>
    <t>ROCKY POINT</t>
  </si>
  <si>
    <t>RI974831</t>
  </si>
  <si>
    <t>WARWICK UNNAMED #1</t>
  </si>
  <si>
    <t>RI441927</t>
  </si>
  <si>
    <t>WARWICK UNNAMED #2</t>
  </si>
  <si>
    <t>NEWPORT</t>
  </si>
  <si>
    <t>RI673854</t>
  </si>
  <si>
    <t>ATLANTIC BEACH CLUB</t>
  </si>
  <si>
    <t>RI159496</t>
  </si>
  <si>
    <t>BRIGGS BEACH</t>
  </si>
  <si>
    <t>RI246265</t>
  </si>
  <si>
    <t>COLLINS BEACH</t>
  </si>
  <si>
    <t>RI381265</t>
  </si>
  <si>
    <t>EASTON'S BEACH</t>
  </si>
  <si>
    <t>RI813834</t>
  </si>
  <si>
    <t>FOGLAND BEACH</t>
  </si>
  <si>
    <t>RI606480</t>
  </si>
  <si>
    <t>FORT ADAMS STATE PARK</t>
  </si>
  <si>
    <t>RI825105</t>
  </si>
  <si>
    <t>FORT GETTY</t>
  </si>
  <si>
    <t>RI915918</t>
  </si>
  <si>
    <t>FORT WEATHERILL</t>
  </si>
  <si>
    <t>RI207590</t>
  </si>
  <si>
    <t>GOOSEBERRY BEACH</t>
  </si>
  <si>
    <t>RI050828</t>
  </si>
  <si>
    <t>GOOSEWING BEACH</t>
  </si>
  <si>
    <t>RI757756</t>
  </si>
  <si>
    <t>GRINELLS BEACH</t>
  </si>
  <si>
    <t>RI469483</t>
  </si>
  <si>
    <t>HAZARD'S BEACH</t>
  </si>
  <si>
    <t>RI914410</t>
  </si>
  <si>
    <t>ISLAND PARK</t>
  </si>
  <si>
    <t>RI195437</t>
  </si>
  <si>
    <t>JAMESTOWN UNNAMED #1</t>
  </si>
  <si>
    <t>RI757203</t>
  </si>
  <si>
    <t>JAMESTOWN UNNAMED #2</t>
  </si>
  <si>
    <t>RI722608</t>
  </si>
  <si>
    <t>JAMESTOWN UNNAMED #3</t>
  </si>
  <si>
    <t>RI367644</t>
  </si>
  <si>
    <t>JAMESTOWN UNNAMED #4</t>
  </si>
  <si>
    <t>RI713581</t>
  </si>
  <si>
    <t>KINGS BEACH</t>
  </si>
  <si>
    <t>RI706698</t>
  </si>
  <si>
    <t>KINGS PARK BEACH</t>
  </si>
  <si>
    <t>RI980879</t>
  </si>
  <si>
    <t>LITTLE COMPTON UNNAMED #1</t>
  </si>
  <si>
    <t>RI267162</t>
  </si>
  <si>
    <t>LITTLE COMPTON UNNAMED #10</t>
  </si>
  <si>
    <t>RI576676</t>
  </si>
  <si>
    <t>LITTLE COMPTON UNNAMED #11</t>
  </si>
  <si>
    <t>RI415331</t>
  </si>
  <si>
    <t>LITTLE COMPTON UNNAMED #2</t>
  </si>
  <si>
    <t>RI993056</t>
  </si>
  <si>
    <t>LITTLE COMPTON UNNAMED #3</t>
  </si>
  <si>
    <t>RI370781</t>
  </si>
  <si>
    <t>LITTLE COMPTON UNNAMED #4</t>
  </si>
  <si>
    <t>RI671447</t>
  </si>
  <si>
    <t>LITTLE COMPTON UNNAMED #5</t>
  </si>
  <si>
    <t>RI673362</t>
  </si>
  <si>
    <t>LITTLE COMPTON UNNAMED #6</t>
  </si>
  <si>
    <t>RI650129</t>
  </si>
  <si>
    <t>LITTLE COMPTON UNNAMED #7</t>
  </si>
  <si>
    <t>RI864783</t>
  </si>
  <si>
    <t>LITTLE COMPTON UNNAMED #8</t>
  </si>
  <si>
    <t>RI152706</t>
  </si>
  <si>
    <t>LITTLE COMPTON UNNAMED #9</t>
  </si>
  <si>
    <t>RI132346</t>
  </si>
  <si>
    <t>MACKEREL COVE BEACH</t>
  </si>
  <si>
    <t>RI982331</t>
  </si>
  <si>
    <t>MCCORRIE POINT</t>
  </si>
  <si>
    <t>RI464428</t>
  </si>
  <si>
    <t>MIDDLETOWN UNNAMED #1</t>
  </si>
  <si>
    <t>RI687232</t>
  </si>
  <si>
    <t>MIDDLETOWN UNNAMED #2</t>
  </si>
  <si>
    <t>RI921265</t>
  </si>
  <si>
    <t>NEWPORT UNNAMED #1</t>
  </si>
  <si>
    <t>RI587440</t>
  </si>
  <si>
    <t>NEWPORT UNNAMED #2</t>
  </si>
  <si>
    <t>RI920086</t>
  </si>
  <si>
    <t>PATIENCE ISLAND UNNAMED #1</t>
  </si>
  <si>
    <t>RI276487</t>
  </si>
  <si>
    <t>PEABODYS BEACH</t>
  </si>
  <si>
    <t>RI459227</t>
  </si>
  <si>
    <t>PORTSMOUTH UNNAMED #1</t>
  </si>
  <si>
    <t>RI415743</t>
  </si>
  <si>
    <t>PORTSMOUTH UNNAMED #10</t>
  </si>
  <si>
    <t>RI873892</t>
  </si>
  <si>
    <t>PORTSMOUTH UNNAMED #11</t>
  </si>
  <si>
    <t>RI778600</t>
  </si>
  <si>
    <t>PORTSMOUTH UNNAMED #12</t>
  </si>
  <si>
    <t>RI896776</t>
  </si>
  <si>
    <t>PORTSMOUTH UNNAMED #13</t>
  </si>
  <si>
    <t>RI155426</t>
  </si>
  <si>
    <t>PORTSMOUTH UNNAMED #14</t>
  </si>
  <si>
    <t>RI352347</t>
  </si>
  <si>
    <t>PORTSMOUTH UNNAMED #2</t>
  </si>
  <si>
    <t>RI497211</t>
  </si>
  <si>
    <t>PORTSMOUTH UNNAMED #3</t>
  </si>
  <si>
    <t>RI987014</t>
  </si>
  <si>
    <t>PORTSMOUTH UNNAMED #4</t>
  </si>
  <si>
    <t>RI995669</t>
  </si>
  <si>
    <t>PORTSMOUTH UNNAMED #5</t>
  </si>
  <si>
    <t>RI580817</t>
  </si>
  <si>
    <t>PORTSMOUTH UNNAMED #6</t>
  </si>
  <si>
    <t>RI341420</t>
  </si>
  <si>
    <t>PORTSMOUTH UNNAMED #7</t>
  </si>
  <si>
    <t>RI635441</t>
  </si>
  <si>
    <t>PORTSMOUTH UNNAMED #8</t>
  </si>
  <si>
    <t>RI207154</t>
  </si>
  <si>
    <t>PORTSMOUTH UNNAMED #9</t>
  </si>
  <si>
    <t>RI749967</t>
  </si>
  <si>
    <t>PRUDENCE ISLAND UNNAMED #1</t>
  </si>
  <si>
    <t>RI409445</t>
  </si>
  <si>
    <t>PRUDENCE ISLAND UNNAMED #10</t>
  </si>
  <si>
    <t>RI347601</t>
  </si>
  <si>
    <t>PRUDENCE ISLAND UNNAMED #11</t>
  </si>
  <si>
    <t>RI293298</t>
  </si>
  <si>
    <t>PRUDENCE ISLAND UNNAMED #2</t>
  </si>
  <si>
    <t>RI955951</t>
  </si>
  <si>
    <t>PRUDENCE ISLAND UNNAMED #3</t>
  </si>
  <si>
    <t>RI860051</t>
  </si>
  <si>
    <t>PRUDENCE ISLAND UNNAMED #4</t>
  </si>
  <si>
    <t>RI171228</t>
  </si>
  <si>
    <t>PRUDENCE ISLAND UNNAMED #5</t>
  </si>
  <si>
    <t>RI479841</t>
  </si>
  <si>
    <t>PRUDENCE ISLAND UNNAMED #6</t>
  </si>
  <si>
    <t>RI335399</t>
  </si>
  <si>
    <t>PRUDENCE ISLAND UNNAMED #7</t>
  </si>
  <si>
    <t>RI687870</t>
  </si>
  <si>
    <t>PRUDENCE ISLAND UNNAMED #8</t>
  </si>
  <si>
    <t>RI678584</t>
  </si>
  <si>
    <t>PRUDENCE ISLAND UNNAMED #9</t>
  </si>
  <si>
    <t>RI508659</t>
  </si>
  <si>
    <t>ROCKY BEACH</t>
  </si>
  <si>
    <t>RI382860</t>
  </si>
  <si>
    <t>RUGGLES BEACH</t>
  </si>
  <si>
    <t>RI162918</t>
  </si>
  <si>
    <t>SACHUEST BEACH</t>
  </si>
  <si>
    <t>RI695386</t>
  </si>
  <si>
    <t>SANDY POINT BEACH</t>
  </si>
  <si>
    <t>RI294702</t>
  </si>
  <si>
    <t>SAPOWET BEACH</t>
  </si>
  <si>
    <t>RI883730</t>
  </si>
  <si>
    <t>SEASIDE BEACH</t>
  </si>
  <si>
    <t>RI729634</t>
  </si>
  <si>
    <t>SOUTH SHORE BEACH</t>
  </si>
  <si>
    <t>RI954025</t>
  </si>
  <si>
    <t>SPOUTING ROCK BEACH ASSOCIATION</t>
  </si>
  <si>
    <t>RI883340</t>
  </si>
  <si>
    <t>TEDDYS BEACH</t>
  </si>
  <si>
    <t>RI840021</t>
  </si>
  <si>
    <t>THIRD BEACH</t>
  </si>
  <si>
    <t>RI445306</t>
  </si>
  <si>
    <t>TIVERTON UNNAMED #1</t>
  </si>
  <si>
    <t>RI707260</t>
  </si>
  <si>
    <t>TIVERTON UNNAMED #10</t>
  </si>
  <si>
    <t>RI822474</t>
  </si>
  <si>
    <t>TIVERTON UNNAMED #11</t>
  </si>
  <si>
    <t>RI330972</t>
  </si>
  <si>
    <t>TIVERTON UNNAMED #12</t>
  </si>
  <si>
    <t>RI832353</t>
  </si>
  <si>
    <t>TIVERTON UNNAMED #2</t>
  </si>
  <si>
    <t>RI824158</t>
  </si>
  <si>
    <t>TIVERTON UNNAMED #3</t>
  </si>
  <si>
    <t>RI523717</t>
  </si>
  <si>
    <t>TIVERTON UNNAMED #4</t>
  </si>
  <si>
    <t>RI159418</t>
  </si>
  <si>
    <t>TIVERTON UNNAMED #5</t>
  </si>
  <si>
    <t>RI786022</t>
  </si>
  <si>
    <t>TIVERTON UNNAMED #6</t>
  </si>
  <si>
    <t>RI469711</t>
  </si>
  <si>
    <t>TIVERTON UNNAMED #7</t>
  </si>
  <si>
    <t>RI309443</t>
  </si>
  <si>
    <t>TIVERTON UNNAMED #8</t>
  </si>
  <si>
    <t>RI747901</t>
  </si>
  <si>
    <t>TIVERTON UNNAMED #9</t>
  </si>
  <si>
    <t>RI359919</t>
  </si>
  <si>
    <t>WARRENS POINT BEACH CLUB</t>
  </si>
  <si>
    <t>RI321863</t>
  </si>
  <si>
    <t>WEST BEACH</t>
  </si>
  <si>
    <t>PROVIDENCE</t>
  </si>
  <si>
    <t>RI683850</t>
  </si>
  <si>
    <t>BOLD POINT</t>
  </si>
  <si>
    <t>RI363625</t>
  </si>
  <si>
    <t>BULLOCKS NECK</t>
  </si>
  <si>
    <t>RI511145</t>
  </si>
  <si>
    <t>CRANSTON UNNAMED #1</t>
  </si>
  <si>
    <t>RI216352</t>
  </si>
  <si>
    <t>CRANSTON UNNAMED #2</t>
  </si>
  <si>
    <t>RI517101</t>
  </si>
  <si>
    <t>CRESCENT BEACH</t>
  </si>
  <si>
    <t>RI179260</t>
  </si>
  <si>
    <t>EAST PROVIDENCE UNNAMED #1</t>
  </si>
  <si>
    <t>RI472376</t>
  </si>
  <si>
    <t>EAST PROVIDENCE UNNAMED #2</t>
  </si>
  <si>
    <t>RI104138</t>
  </si>
  <si>
    <t>SABINS POINT</t>
  </si>
  <si>
    <t>WASHINGTON</t>
  </si>
  <si>
    <t>RI876557</t>
  </si>
  <si>
    <t>ALFIES</t>
  </si>
  <si>
    <t>RI520644</t>
  </si>
  <si>
    <t>ANDREA HOTEL</t>
  </si>
  <si>
    <t>RI425865</t>
  </si>
  <si>
    <t>ATLANTIC BEACH CASINO RESORT</t>
  </si>
  <si>
    <t>RI609760</t>
  </si>
  <si>
    <t>ATLANTIC BEACH PARK</t>
  </si>
  <si>
    <t>RI420904</t>
  </si>
  <si>
    <t>ATLANTIC PIZZA AND GRILL</t>
  </si>
  <si>
    <t>RI139907</t>
  </si>
  <si>
    <t>BALLARDS INN</t>
  </si>
  <si>
    <t>RI187773</t>
  </si>
  <si>
    <t>BLOCK ISLAND UNNAMED #1</t>
  </si>
  <si>
    <t>RI116360</t>
  </si>
  <si>
    <t>BLOCK ISLAND UNNAMED #10</t>
  </si>
  <si>
    <t>RI740991</t>
  </si>
  <si>
    <t>BLOCK ISLAND UNNAMED #11</t>
  </si>
  <si>
    <t>RI983287</t>
  </si>
  <si>
    <t>BLOCK ISLAND UNNAMED #12</t>
  </si>
  <si>
    <t>RI599291</t>
  </si>
  <si>
    <t>BLOCK ISLAND UNNAMED #2</t>
  </si>
  <si>
    <t>RI186490</t>
  </si>
  <si>
    <t>BLOCK ISLAND UNNAMED #3</t>
  </si>
  <si>
    <t>RI800459</t>
  </si>
  <si>
    <t>BLOCK ISLAND UNNAMED #4</t>
  </si>
  <si>
    <t>RI290943</t>
  </si>
  <si>
    <t>BLOCK ISLAND UNNAMED #5</t>
  </si>
  <si>
    <t>RI690244</t>
  </si>
  <si>
    <t>BLOCK ISLAND UNNAMED #6</t>
  </si>
  <si>
    <t>RI760606</t>
  </si>
  <si>
    <t>BLOCK ISLAND UNNAMED #7</t>
  </si>
  <si>
    <t>RI806081</t>
  </si>
  <si>
    <t>BLOCK ISLAND UNNAMED #8</t>
  </si>
  <si>
    <t>RI457145</t>
  </si>
  <si>
    <t>BLOCK ISLAND UNNAMED #9</t>
  </si>
  <si>
    <t>RI211686</t>
  </si>
  <si>
    <t>BLUE SHUTTERS BEACH</t>
  </si>
  <si>
    <t>RI184319</t>
  </si>
  <si>
    <t>BONNET SHORES BEACH CLUB</t>
  </si>
  <si>
    <t>RI872220</t>
  </si>
  <si>
    <t>BROWNING BEACH</t>
  </si>
  <si>
    <t>RI922021</t>
  </si>
  <si>
    <t>CAFE PASTURE BEACH</t>
  </si>
  <si>
    <t>RI304182</t>
  </si>
  <si>
    <t>CAMP FULLER-YMCA BEACH</t>
  </si>
  <si>
    <t>RI992593</t>
  </si>
  <si>
    <t>CAMP GROSVENOR</t>
  </si>
  <si>
    <t>RI022661</t>
  </si>
  <si>
    <t>CAMP NARROW RIVER</t>
  </si>
  <si>
    <t>RI011908</t>
  </si>
  <si>
    <t>CAPT ROGER WHEELER</t>
  </si>
  <si>
    <t>RI159558</t>
  </si>
  <si>
    <t>CHARLESTOWN BEACH</t>
  </si>
  <si>
    <t>RI288309</t>
  </si>
  <si>
    <t>CHARLESTOWN BREACHWAY</t>
  </si>
  <si>
    <t>RI699153</t>
  </si>
  <si>
    <t>CHARLESTOWN TOWN BEACH</t>
  </si>
  <si>
    <t>RI944550</t>
  </si>
  <si>
    <t>CHARLESTOWN UNNAMED #1</t>
  </si>
  <si>
    <t>RI243604</t>
  </si>
  <si>
    <t>CHARLESTOWN UNNAMED #2</t>
  </si>
  <si>
    <t>RI887136</t>
  </si>
  <si>
    <t>DEEP HOLE BEACH</t>
  </si>
  <si>
    <t>RI426497</t>
  </si>
  <si>
    <t>DUNES CLUB</t>
  </si>
  <si>
    <t>RI865710</t>
  </si>
  <si>
    <t>DUNES PARK</t>
  </si>
  <si>
    <t>RI462297</t>
  </si>
  <si>
    <t>EAST BEACH</t>
  </si>
  <si>
    <t>RI438872</t>
  </si>
  <si>
    <t>EAST MATUNUCK STATE BEACH</t>
  </si>
  <si>
    <t>RI457239</t>
  </si>
  <si>
    <t>FRED BENSON TOWN BEACH</t>
  </si>
  <si>
    <t>RI759310</t>
  </si>
  <si>
    <t>GALILEE BEACH CLUB ASSOCIAT</t>
  </si>
  <si>
    <t>RI104171</t>
  </si>
  <si>
    <t>GREEN HILL BEACH</t>
  </si>
  <si>
    <t>RI313278</t>
  </si>
  <si>
    <t>JIMS TRAILER PARK</t>
  </si>
  <si>
    <t>RI997370</t>
  </si>
  <si>
    <t>KELLY BEACH</t>
  </si>
  <si>
    <t>RI027051</t>
  </si>
  <si>
    <t>MATUNUCK TOWN BEACH</t>
  </si>
  <si>
    <t>RI333011</t>
  </si>
  <si>
    <t>MISQUAMICUT CLUB</t>
  </si>
  <si>
    <t>RI380247</t>
  </si>
  <si>
    <t>MISQUAMICUT FIRE DISTRICT BEACH</t>
  </si>
  <si>
    <t>RI312978</t>
  </si>
  <si>
    <t>MISQUAMICUT STATE BEACH</t>
  </si>
  <si>
    <t>RI733008</t>
  </si>
  <si>
    <t>MOONSTONE BEACH</t>
  </si>
  <si>
    <t>RI274640</t>
  </si>
  <si>
    <t>NAPA TREE POINT BEACH</t>
  </si>
  <si>
    <t>RI970435</t>
  </si>
  <si>
    <t>NARRAGANSETT TOWN BEACH</t>
  </si>
  <si>
    <t>RI154100</t>
  </si>
  <si>
    <t>NARRAGANSETT UNNAMED #1</t>
  </si>
  <si>
    <t>RI848966</t>
  </si>
  <si>
    <t>NARRAGANSETT UNNAMED #10</t>
  </si>
  <si>
    <t>RI209971</t>
  </si>
  <si>
    <t>NARRAGANSETT UNNAMED #11</t>
  </si>
  <si>
    <t>RI137616</t>
  </si>
  <si>
    <t>NARRAGANSETT UNNAMED #3</t>
  </si>
  <si>
    <t>RI796294</t>
  </si>
  <si>
    <t>NARRAGANSETT UNNAMED #4</t>
  </si>
  <si>
    <t>RI684713</t>
  </si>
  <si>
    <t>NARRAGANSETT UNNAMED #5</t>
  </si>
  <si>
    <t>RI184975</t>
  </si>
  <si>
    <t>NARRAGANSETT UNNAMED #6</t>
  </si>
  <si>
    <t>RI478575</t>
  </si>
  <si>
    <t>NARRAGANSETT UNNAMED #7</t>
  </si>
  <si>
    <t>RI325347</t>
  </si>
  <si>
    <t>NARRAGANSETT UNNAMED #8</t>
  </si>
  <si>
    <t>RI303471</t>
  </si>
  <si>
    <t>NARRAGANSETT UNNAMED #9</t>
  </si>
  <si>
    <t>RI904859</t>
  </si>
  <si>
    <t>NARRAGNASETT UNNAMED #2</t>
  </si>
  <si>
    <t>RI040333</t>
  </si>
  <si>
    <t>NORTH KINGSTOWN TOWN BEACH</t>
  </si>
  <si>
    <t>RI965777</t>
  </si>
  <si>
    <t>NORTH KINGSTOWN UNNAMED #1</t>
  </si>
  <si>
    <t>RI839196</t>
  </si>
  <si>
    <t>NORTH KINGSTOWN UNNAMED #10</t>
  </si>
  <si>
    <t>RI333531</t>
  </si>
  <si>
    <t>NORTH KINGSTOWN UNNAMED #11</t>
  </si>
  <si>
    <t>RI931793</t>
  </si>
  <si>
    <t>NORTH KINGSTOWN UNNAMED #12</t>
  </si>
  <si>
    <t>RI709494</t>
  </si>
  <si>
    <t>NORTH KINGSTOWN UNNAMED #13</t>
  </si>
  <si>
    <t>RI625247</t>
  </si>
  <si>
    <t>NORTH KINGSTOWN UNNAMED #2</t>
  </si>
  <si>
    <t>RI962366</t>
  </si>
  <si>
    <t>NORTH KINGSTOWN UNNAMED #3</t>
  </si>
  <si>
    <t>RI172653</t>
  </si>
  <si>
    <t>NORTH KINGSTOWN UNNAMED #4</t>
  </si>
  <si>
    <t>RI519169</t>
  </si>
  <si>
    <t>NORTH KINGSTOWN UNNAMED #5</t>
  </si>
  <si>
    <t>RI114842</t>
  </si>
  <si>
    <t>NORTH KINGSTOWN UNNAMED #6</t>
  </si>
  <si>
    <t>RI932688</t>
  </si>
  <si>
    <t>NORTH KINGSTOWN UNNAMED #7</t>
  </si>
  <si>
    <t>RI637393</t>
  </si>
  <si>
    <t>NORTH KINGSTOWN UNNAMED #8</t>
  </si>
  <si>
    <t>RI683676</t>
  </si>
  <si>
    <t>NORTH KINGSTOWN UNNAMED #9</t>
  </si>
  <si>
    <t>RI780069</t>
  </si>
  <si>
    <t>OCEAN HOUSE</t>
  </si>
  <si>
    <t>RI446203</t>
  </si>
  <si>
    <t>PADDY'S BEACH</t>
  </si>
  <si>
    <t>RI591486</t>
  </si>
  <si>
    <t>PLEASANT VIEW INN</t>
  </si>
  <si>
    <t>RI205142</t>
  </si>
  <si>
    <t>PLUM BEACH CLUB</t>
  </si>
  <si>
    <t>RI151739</t>
  </si>
  <si>
    <t>QUONOCHOTAUG BEACH</t>
  </si>
  <si>
    <t>RI150210</t>
  </si>
  <si>
    <t>ROY CARPENTER'S BEACH</t>
  </si>
  <si>
    <t>RI649849</t>
  </si>
  <si>
    <t>SALTY BRINE BEACH</t>
  </si>
  <si>
    <t>RI379521</t>
  </si>
  <si>
    <t>SAM'S BEACH</t>
  </si>
  <si>
    <t>RI637940</t>
  </si>
  <si>
    <t>SANDY SHORE MOTEL</t>
  </si>
  <si>
    <t>RI901282</t>
  </si>
  <si>
    <t>SAUNDERSTOWN YACHT CLUB</t>
  </si>
  <si>
    <t>RI606484</t>
  </si>
  <si>
    <t>SCARBOROUGH STATE BEACH NORTH</t>
  </si>
  <si>
    <t>RI606485</t>
  </si>
  <si>
    <t>SCARBOROUGH STATE BEACH SOUTH</t>
  </si>
  <si>
    <t>RI496144</t>
  </si>
  <si>
    <t>SEASIDE BEACH CLUB</t>
  </si>
  <si>
    <t>RI465925</t>
  </si>
  <si>
    <t>SOUTH KINGSTOWN UNNAMED #1</t>
  </si>
  <si>
    <t>RI584127</t>
  </si>
  <si>
    <t>SOUTH KINGSTOWN UNNAMED #2</t>
  </si>
  <si>
    <t>RI821900</t>
  </si>
  <si>
    <t>SOUTH KINGSTOWN UNNAMED #3</t>
  </si>
  <si>
    <t>RI277543</t>
  </si>
  <si>
    <t>SOUTH KINGSTOWN UNNAMED #4</t>
  </si>
  <si>
    <t>RI118540</t>
  </si>
  <si>
    <t>SOUTH KINGSTOWN UNNAMED #5</t>
  </si>
  <si>
    <t>RI909833</t>
  </si>
  <si>
    <t>SURF HOTEL</t>
  </si>
  <si>
    <t>RI912306</t>
  </si>
  <si>
    <t>TRUSTOM BEACH</t>
  </si>
  <si>
    <t>RI299364</t>
  </si>
  <si>
    <t>WEEKAPAUG FIRE DISTRICT</t>
  </si>
  <si>
    <t>RI191741</t>
  </si>
  <si>
    <t>WESTERLY TOWN BEACH-NEW</t>
  </si>
  <si>
    <t>RI562117</t>
  </si>
  <si>
    <t>WESTERLY TOWN BEACH-OLD</t>
  </si>
  <si>
    <t>RI276121</t>
  </si>
  <si>
    <t>WESTERLY UNAMED # 1</t>
  </si>
  <si>
    <t>RI223395</t>
  </si>
  <si>
    <t>WESTERLY UNAMED # 2</t>
  </si>
  <si>
    <t>RI868564</t>
  </si>
  <si>
    <t>WESTERLY UNAMED # 3</t>
  </si>
  <si>
    <t>RI195527</t>
  </si>
  <si>
    <t>WESTERLY UNAMED # 4</t>
  </si>
  <si>
    <t>RI734396</t>
  </si>
  <si>
    <t>WESTQUAGE BEACH</t>
  </si>
  <si>
    <t>RI657402</t>
  </si>
  <si>
    <t>WILLOW DELL BEACH CLUB</t>
  </si>
  <si>
    <t>RI420673</t>
  </si>
  <si>
    <t>EASTON'S POINT</t>
  </si>
  <si>
    <t>Private/Public</t>
  </si>
  <si>
    <t>RI944409</t>
  </si>
  <si>
    <t>ELM STREET PIER</t>
  </si>
  <si>
    <t>RI817948</t>
  </si>
  <si>
    <t>MARINE AVENUE BEACH</t>
  </si>
  <si>
    <t>RI862527</t>
  </si>
  <si>
    <t>OCHRE POINT (RUGGLES)</t>
  </si>
  <si>
    <t>RI221078</t>
  </si>
  <si>
    <t>VANZANDT PIER</t>
  </si>
  <si>
    <t>BARRINGTON TOWN BEACH</t>
  </si>
  <si>
    <t>Closure</t>
  </si>
  <si>
    <t>RI961191</t>
  </si>
  <si>
    <t>GORTON POND BEACH</t>
  </si>
  <si>
    <t>RI915741</t>
  </si>
  <si>
    <t>KENT COUNTY YMCA</t>
  </si>
  <si>
    <t>RI766504</t>
  </si>
  <si>
    <t>WESTWOOD YMCA BEACH</t>
  </si>
  <si>
    <t>ATLANTIC BEACH CLUB BEACH</t>
  </si>
  <si>
    <t>RI734704</t>
  </si>
  <si>
    <t>ECHO LAKE CAMPGROUND BEACH</t>
  </si>
  <si>
    <t>RI076642</t>
  </si>
  <si>
    <t>GOVERNOR NOTTE PARK BEACH</t>
  </si>
  <si>
    <t>RI304386</t>
  </si>
  <si>
    <t>LINCOLN WOODS STATE PARK BEACH</t>
  </si>
  <si>
    <t>RI150797</t>
  </si>
  <si>
    <t>WORLD WAR II MEMORIAL STATE PARK BEACH</t>
  </si>
  <si>
    <t>RI854885</t>
  </si>
  <si>
    <t>NINIGRET PARK BEACH</t>
  </si>
  <si>
    <t>-</t>
  </si>
  <si>
    <t>Public/Public</t>
  </si>
  <si>
    <t>Private/Private</t>
  </si>
  <si>
    <t>Public/Private</t>
  </si>
  <si>
    <t>DAYS</t>
  </si>
  <si>
    <t>PER_MONTH</t>
  </si>
  <si>
    <t xml:space="preserve"> = Not a BEACH Act beach. It will not be included in EPA's summary statistics.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</si>
</sst>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m/d/yy"/>
    <numFmt numFmtId="166" formatCode="[$-409]dddd\,\ mmmm\ dd\,\ yyyy"/>
    <numFmt numFmtId="167" formatCode="[$-409]m/d/yy\ h:mm\ AM/PM;@"/>
    <numFmt numFmtId="168" formatCode="m/d/yy\ h:mm;@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0;[Red]0.00"/>
  </numFmts>
  <fonts count="15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7"/>
      <name val="Arial"/>
      <family val="2"/>
    </font>
    <font>
      <sz val="7"/>
      <name val="Arial"/>
      <family val="2"/>
    </font>
    <font>
      <b/>
      <i/>
      <sz val="7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b/>
      <sz val="8"/>
      <color indexed="9"/>
      <name val="Arial"/>
      <family val="2"/>
    </font>
    <font>
      <b/>
      <sz val="7"/>
      <color indexed="9"/>
      <name val="Arial"/>
      <family val="2"/>
    </font>
    <font>
      <sz val="8"/>
      <color indexed="9"/>
      <name val="Arial"/>
      <family val="2"/>
    </font>
    <font>
      <sz val="10"/>
      <color indexed="9"/>
      <name val="Arial"/>
      <family val="2"/>
    </font>
    <font>
      <b/>
      <i/>
      <sz val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8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5" fillId="0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/>
    </xf>
    <xf numFmtId="0" fontId="5" fillId="0" borderId="1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0" fontId="6" fillId="0" borderId="0" xfId="0" applyFont="1" applyFill="1" applyAlignment="1">
      <alignment/>
    </xf>
    <xf numFmtId="0" fontId="5" fillId="0" borderId="1" xfId="0" applyNumberFormat="1" applyFont="1" applyFill="1" applyBorder="1" applyAlignment="1">
      <alignment horizontal="center" wrapText="1"/>
    </xf>
    <xf numFmtId="3" fontId="5" fillId="0" borderId="1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0" fontId="0" fillId="2" borderId="3" xfId="0" applyFill="1" applyBorder="1" applyAlignment="1">
      <alignment/>
    </xf>
    <xf numFmtId="3" fontId="0" fillId="0" borderId="0" xfId="0" applyNumberFormat="1" applyFill="1" applyAlignment="1">
      <alignment/>
    </xf>
    <xf numFmtId="0" fontId="8" fillId="0" borderId="0" xfId="0" applyFont="1" applyFill="1" applyAlignment="1">
      <alignment/>
    </xf>
    <xf numFmtId="0" fontId="0" fillId="2" borderId="4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 wrapText="1"/>
    </xf>
    <xf numFmtId="167" fontId="6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5" fillId="0" borderId="1" xfId="0" applyFont="1" applyBorder="1" applyAlignment="1">
      <alignment horizontal="center" wrapText="1"/>
    </xf>
    <xf numFmtId="167" fontId="5" fillId="0" borderId="1" xfId="0" applyNumberFormat="1" applyFont="1" applyBorder="1" applyAlignment="1">
      <alignment horizontal="center" wrapText="1"/>
    </xf>
    <xf numFmtId="3" fontId="5" fillId="0" borderId="1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14" fontId="6" fillId="0" borderId="0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center" vertical="center" wrapText="1"/>
    </xf>
    <xf numFmtId="3" fontId="0" fillId="0" borderId="0" xfId="0" applyNumberForma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3" borderId="5" xfId="0" applyFont="1" applyFill="1" applyBorder="1" applyAlignment="1">
      <alignment horizontal="left"/>
    </xf>
    <xf numFmtId="164" fontId="6" fillId="0" borderId="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164" fontId="6" fillId="0" borderId="0" xfId="0" applyNumberFormat="1" applyFont="1" applyFill="1" applyAlignment="1">
      <alignment horizontal="center" vertical="center"/>
    </xf>
    <xf numFmtId="1" fontId="6" fillId="0" borderId="0" xfId="0" applyNumberFormat="1" applyFont="1" applyFill="1" applyAlignment="1">
      <alignment horizontal="center" vertical="center"/>
    </xf>
    <xf numFmtId="3" fontId="6" fillId="0" borderId="0" xfId="0" applyNumberFormat="1" applyFont="1" applyFill="1" applyAlignment="1">
      <alignment horizontal="center" vertical="center"/>
    </xf>
    <xf numFmtId="1" fontId="6" fillId="0" borderId="0" xfId="0" applyNumberFormat="1" applyFont="1" applyFill="1" applyAlignment="1" quotePrefix="1">
      <alignment horizontal="center" vertical="center"/>
    </xf>
    <xf numFmtId="164" fontId="5" fillId="0" borderId="0" xfId="0" applyNumberFormat="1" applyFont="1" applyFill="1" applyAlignment="1">
      <alignment horizontal="center" vertical="center"/>
    </xf>
    <xf numFmtId="1" fontId="5" fillId="0" borderId="0" xfId="0" applyNumberFormat="1" applyFont="1" applyFill="1" applyAlignment="1">
      <alignment horizontal="center" vertical="center"/>
    </xf>
    <xf numFmtId="3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3" fontId="5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/>
    </xf>
    <xf numFmtId="0" fontId="0" fillId="4" borderId="6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7" xfId="0" applyFill="1" applyBorder="1" applyAlignment="1">
      <alignment/>
    </xf>
    <xf numFmtId="0" fontId="2" fillId="4" borderId="0" xfId="0" applyFont="1" applyFill="1" applyBorder="1" applyAlignment="1">
      <alignment horizontal="right"/>
    </xf>
    <xf numFmtId="0" fontId="2" fillId="4" borderId="0" xfId="0" applyFont="1" applyFill="1" applyBorder="1" applyAlignment="1">
      <alignment/>
    </xf>
    <xf numFmtId="0" fontId="0" fillId="4" borderId="3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4" xfId="0" applyFill="1" applyBorder="1" applyAlignment="1">
      <alignment/>
    </xf>
    <xf numFmtId="0" fontId="14" fillId="4" borderId="6" xfId="0" applyFont="1" applyFill="1" applyBorder="1" applyAlignment="1">
      <alignment horizontal="left"/>
    </xf>
    <xf numFmtId="0" fontId="1" fillId="4" borderId="6" xfId="0" applyFont="1" applyFill="1" applyBorder="1" applyAlignment="1">
      <alignment horizontal="left"/>
    </xf>
    <xf numFmtId="0" fontId="9" fillId="0" borderId="0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 wrapText="1"/>
    </xf>
    <xf numFmtId="0" fontId="1" fillId="5" borderId="5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 wrapText="1"/>
    </xf>
    <xf numFmtId="0" fontId="0" fillId="5" borderId="8" xfId="0" applyFill="1" applyBorder="1" applyAlignment="1">
      <alignment/>
    </xf>
    <xf numFmtId="0" fontId="0" fillId="5" borderId="7" xfId="0" applyFill="1" applyBorder="1" applyAlignment="1">
      <alignment/>
    </xf>
    <xf numFmtId="0" fontId="1" fillId="6" borderId="9" xfId="0" applyFont="1" applyFill="1" applyBorder="1" applyAlignment="1">
      <alignment/>
    </xf>
    <xf numFmtId="0" fontId="1" fillId="5" borderId="0" xfId="0" applyFont="1" applyFill="1" applyBorder="1" applyAlignment="1">
      <alignment horizontal="left"/>
    </xf>
    <xf numFmtId="0" fontId="1" fillId="5" borderId="0" xfId="0" applyFont="1" applyFill="1" applyBorder="1" applyAlignment="1">
      <alignment/>
    </xf>
    <xf numFmtId="167" fontId="1" fillId="5" borderId="0" xfId="0" applyNumberFormat="1" applyFont="1" applyFill="1" applyBorder="1" applyAlignment="1">
      <alignment/>
    </xf>
    <xf numFmtId="167" fontId="6" fillId="5" borderId="0" xfId="0" applyNumberFormat="1" applyFont="1" applyFill="1" applyBorder="1" applyAlignment="1">
      <alignment/>
    </xf>
    <xf numFmtId="3" fontId="6" fillId="5" borderId="0" xfId="0" applyNumberFormat="1" applyFont="1" applyFill="1" applyBorder="1" applyAlignment="1">
      <alignment/>
    </xf>
    <xf numFmtId="0" fontId="0" fillId="5" borderId="4" xfId="0" applyFill="1" applyBorder="1" applyAlignment="1">
      <alignment/>
    </xf>
    <xf numFmtId="0" fontId="0" fillId="5" borderId="1" xfId="0" applyFill="1" applyBorder="1" applyAlignment="1">
      <alignment/>
    </xf>
    <xf numFmtId="0" fontId="1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 wrapText="1"/>
    </xf>
    <xf numFmtId="0" fontId="1" fillId="7" borderId="6" xfId="0" applyFont="1" applyFill="1" applyBorder="1" applyAlignment="1">
      <alignment/>
    </xf>
    <xf numFmtId="0" fontId="1" fillId="3" borderId="0" xfId="0" applyFont="1" applyFill="1" applyBorder="1" applyAlignment="1">
      <alignment horizontal="left"/>
    </xf>
    <xf numFmtId="0" fontId="1" fillId="3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1" fillId="3" borderId="1" xfId="0" applyFont="1" applyFill="1" applyBorder="1" applyAlignment="1">
      <alignment/>
    </xf>
    <xf numFmtId="0" fontId="6" fillId="3" borderId="3" xfId="0" applyFont="1" applyFill="1" applyBorder="1" applyAlignment="1">
      <alignment/>
    </xf>
    <xf numFmtId="0" fontId="6" fillId="3" borderId="1" xfId="0" applyFont="1" applyFill="1" applyBorder="1" applyAlignment="1">
      <alignment/>
    </xf>
    <xf numFmtId="0" fontId="6" fillId="0" borderId="0" xfId="0" applyFont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6" fillId="6" borderId="0" xfId="0" applyFont="1" applyFill="1" applyBorder="1" applyAlignment="1">
      <alignment horizont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7" borderId="0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14" fontId="6" fillId="7" borderId="0" xfId="0" applyNumberFormat="1" applyFont="1" applyFill="1" applyBorder="1" applyAlignment="1">
      <alignment horizontal="center" vertical="center" wrapText="1"/>
    </xf>
    <xf numFmtId="167" fontId="1" fillId="3" borderId="7" xfId="0" applyNumberFormat="1" applyFont="1" applyFill="1" applyBorder="1" applyAlignment="1">
      <alignment/>
    </xf>
    <xf numFmtId="167" fontId="1" fillId="3" borderId="4" xfId="0" applyNumberFormat="1" applyFont="1" applyFill="1" applyBorder="1" applyAlignment="1">
      <alignment/>
    </xf>
    <xf numFmtId="14" fontId="6" fillId="7" borderId="1" xfId="0" applyNumberFormat="1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wrapText="1"/>
    </xf>
    <xf numFmtId="0" fontId="6" fillId="7" borderId="0" xfId="0" applyFont="1" applyFill="1" applyBorder="1" applyAlignment="1">
      <alignment horizontal="center" wrapText="1"/>
    </xf>
    <xf numFmtId="0" fontId="6" fillId="6" borderId="0" xfId="0" applyFont="1" applyFill="1" applyAlignment="1">
      <alignment horizontal="center" wrapText="1"/>
    </xf>
    <xf numFmtId="0" fontId="0" fillId="5" borderId="3" xfId="0" applyFill="1" applyBorder="1" applyAlignment="1">
      <alignment/>
    </xf>
    <xf numFmtId="0" fontId="7" fillId="0" borderId="1" xfId="0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 quotePrefix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4" fontId="10" fillId="8" borderId="0" xfId="0" applyNumberFormat="1" applyFont="1" applyFill="1" applyBorder="1" applyAlignment="1">
      <alignment horizontal="center" vertical="center" wrapText="1"/>
    </xf>
    <xf numFmtId="0" fontId="10" fillId="8" borderId="0" xfId="0" applyFont="1" applyFill="1" applyAlignment="1">
      <alignment horizontal="center" vertical="center"/>
    </xf>
    <xf numFmtId="0" fontId="0" fillId="8" borderId="0" xfId="0" applyFill="1" applyAlignment="1">
      <alignment horizontal="center" vertical="center"/>
    </xf>
    <xf numFmtId="0" fontId="10" fillId="8" borderId="0" xfId="0" applyFont="1" applyFill="1" applyAlignment="1">
      <alignment horizontal="center"/>
    </xf>
    <xf numFmtId="0" fontId="13" fillId="8" borderId="0" xfId="0" applyFont="1" applyFill="1" applyAlignment="1">
      <alignment horizontal="center"/>
    </xf>
    <xf numFmtId="0" fontId="10" fillId="8" borderId="0" xfId="0" applyFont="1" applyFill="1" applyBorder="1" applyAlignment="1">
      <alignment horizontal="center" wrapText="1"/>
    </xf>
    <xf numFmtId="0" fontId="12" fillId="8" borderId="0" xfId="0" applyFont="1" applyFill="1" applyBorder="1" applyAlignment="1">
      <alignment horizontal="center"/>
    </xf>
    <xf numFmtId="14" fontId="11" fillId="8" borderId="0" xfId="0" applyNumberFormat="1" applyFont="1" applyFill="1" applyBorder="1" applyAlignment="1">
      <alignment horizontal="center"/>
    </xf>
    <xf numFmtId="14" fontId="11" fillId="8" borderId="0" xfId="0" applyNumberFormat="1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6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8515625" style="6" customWidth="1"/>
    <col min="2" max="2" width="0.5625" style="6" customWidth="1"/>
    <col min="3" max="5" width="8.28125" style="6" customWidth="1"/>
    <col min="6" max="6" width="0.5625" style="6" customWidth="1"/>
    <col min="7" max="10" width="8.28125" style="6" customWidth="1"/>
    <col min="11" max="11" width="0.5625" style="6" customWidth="1"/>
    <col min="12" max="17" width="8.28125" style="6" customWidth="1"/>
    <col min="18" max="18" width="0.5625" style="6" customWidth="1"/>
    <col min="19" max="16384" width="9.140625" style="6" customWidth="1"/>
  </cols>
  <sheetData>
    <row r="1" spans="1:23" ht="12.75">
      <c r="A1" s="11"/>
      <c r="B1" s="11"/>
      <c r="C1" s="141" t="s">
        <v>107</v>
      </c>
      <c r="D1" s="142"/>
      <c r="E1" s="142"/>
      <c r="F1" s="54"/>
      <c r="G1" s="141" t="s">
        <v>24</v>
      </c>
      <c r="H1" s="141"/>
      <c r="I1" s="141"/>
      <c r="J1" s="141"/>
      <c r="K1" s="54"/>
      <c r="L1" s="141" t="s">
        <v>25</v>
      </c>
      <c r="M1" s="143"/>
      <c r="N1" s="143"/>
      <c r="O1" s="143"/>
      <c r="P1" s="143"/>
      <c r="Q1" s="143"/>
      <c r="R1" s="54"/>
      <c r="S1" s="141" t="s">
        <v>26</v>
      </c>
      <c r="T1" s="143"/>
      <c r="U1" s="143"/>
      <c r="V1" s="143"/>
      <c r="W1" s="143"/>
    </row>
    <row r="2" spans="1:23" ht="88.5" customHeight="1">
      <c r="A2" s="5" t="s">
        <v>53</v>
      </c>
      <c r="B2" s="5"/>
      <c r="C2" s="3" t="s">
        <v>27</v>
      </c>
      <c r="D2" s="3" t="s">
        <v>28</v>
      </c>
      <c r="E2" s="3" t="s">
        <v>29</v>
      </c>
      <c r="F2" s="3"/>
      <c r="G2" s="3" t="s">
        <v>30</v>
      </c>
      <c r="H2" s="3" t="s">
        <v>31</v>
      </c>
      <c r="I2" s="3" t="s">
        <v>32</v>
      </c>
      <c r="J2" s="3" t="s">
        <v>33</v>
      </c>
      <c r="K2" s="3"/>
      <c r="L2" s="12" t="s">
        <v>34</v>
      </c>
      <c r="M2" s="3" t="s">
        <v>35</v>
      </c>
      <c r="N2" s="3" t="s">
        <v>36</v>
      </c>
      <c r="O2" s="3" t="s">
        <v>37</v>
      </c>
      <c r="P2" s="3" t="s">
        <v>38</v>
      </c>
      <c r="Q2" s="3" t="s">
        <v>39</v>
      </c>
      <c r="R2" s="3"/>
      <c r="S2" s="12" t="s">
        <v>40</v>
      </c>
      <c r="T2" s="13" t="s">
        <v>41</v>
      </c>
      <c r="U2" s="3" t="s">
        <v>56</v>
      </c>
      <c r="V2" s="3" t="s">
        <v>42</v>
      </c>
      <c r="W2" s="3" t="s">
        <v>58</v>
      </c>
    </row>
    <row r="3" spans="1:23" ht="12.75">
      <c r="A3" s="116" t="s">
        <v>121</v>
      </c>
      <c r="B3" s="63"/>
      <c r="C3" s="30">
        <f>Monitoring!$B$22</f>
        <v>20</v>
      </c>
      <c r="D3" s="30">
        <f>Monitoring!$F$22</f>
        <v>4</v>
      </c>
      <c r="E3" s="64">
        <f aca="true" t="shared" si="0" ref="E3:E8">D3/C3</f>
        <v>0.2</v>
      </c>
      <c r="F3" s="54"/>
      <c r="G3" s="65">
        <f>'Action Durations'!$B$6</f>
        <v>3</v>
      </c>
      <c r="H3" s="65">
        <f aca="true" t="shared" si="1" ref="H3:H8">D3-G3</f>
        <v>1</v>
      </c>
      <c r="I3" s="64">
        <f aca="true" t="shared" si="2" ref="I3:I8">G3/D3</f>
        <v>0.75</v>
      </c>
      <c r="J3" s="64">
        <f aca="true" t="shared" si="3" ref="J3:J8">H3/D3</f>
        <v>0.25</v>
      </c>
      <c r="K3" s="54"/>
      <c r="L3" s="54">
        <f>'Action Durations'!$D$6</f>
        <v>10</v>
      </c>
      <c r="M3" s="67">
        <f>'Action Durations'!G6</f>
        <v>7</v>
      </c>
      <c r="N3" s="67">
        <f>'Action Durations'!H6</f>
        <v>1</v>
      </c>
      <c r="O3" s="67">
        <f>'Action Durations'!I6</f>
        <v>2</v>
      </c>
      <c r="P3" s="67">
        <f>'Action Durations'!J6</f>
        <v>0</v>
      </c>
      <c r="Q3" s="67">
        <f>'Action Durations'!K6</f>
        <v>0</v>
      </c>
      <c r="R3" s="54"/>
      <c r="S3" s="66">
        <f>'Beach Days'!$E$7</f>
        <v>396</v>
      </c>
      <c r="T3" s="66">
        <f>'Beach Days'!$H$7</f>
        <v>16</v>
      </c>
      <c r="U3" s="58">
        <f aca="true" t="shared" si="4" ref="U3:U8">T3/S3</f>
        <v>0.04040404040404041</v>
      </c>
      <c r="V3" s="59">
        <f aca="true" t="shared" si="5" ref="V3:V8">S3-T3</f>
        <v>380</v>
      </c>
      <c r="W3" s="58">
        <f aca="true" t="shared" si="6" ref="W3:W8">V3/S3</f>
        <v>0.9595959595959596</v>
      </c>
    </row>
    <row r="4" spans="1:23" ht="12.75">
      <c r="A4" s="116" t="s">
        <v>162</v>
      </c>
      <c r="B4" s="63"/>
      <c r="C4" s="30">
        <f>Monitoring!$B$40</f>
        <v>16</v>
      </c>
      <c r="D4" s="30">
        <f>Monitoring!$F$40</f>
        <v>4</v>
      </c>
      <c r="E4" s="64">
        <f t="shared" si="0"/>
        <v>0.25</v>
      </c>
      <c r="F4" s="54"/>
      <c r="G4" s="65">
        <f>'Action Durations'!$B$12</f>
        <v>4</v>
      </c>
      <c r="H4" s="65">
        <f t="shared" si="1"/>
        <v>0</v>
      </c>
      <c r="I4" s="64">
        <f t="shared" si="2"/>
        <v>1</v>
      </c>
      <c r="J4" s="64">
        <f t="shared" si="3"/>
        <v>0</v>
      </c>
      <c r="K4" s="67"/>
      <c r="L4" s="54">
        <f>'Action Durations'!$D$12</f>
        <v>18</v>
      </c>
      <c r="M4" s="67">
        <f>'Action Durations'!G12</f>
        <v>5</v>
      </c>
      <c r="N4" s="67">
        <f>'Action Durations'!H12</f>
        <v>8</v>
      </c>
      <c r="O4" s="67">
        <f>'Action Durations'!I12</f>
        <v>5</v>
      </c>
      <c r="P4" s="67">
        <f>'Action Durations'!J12</f>
        <v>0</v>
      </c>
      <c r="Q4" s="67">
        <f>'Action Durations'!K12</f>
        <v>0</v>
      </c>
      <c r="R4" s="54"/>
      <c r="S4" s="66">
        <f>'Beach Days'!$E$13</f>
        <v>396</v>
      </c>
      <c r="T4" s="66">
        <f>'Beach Days'!$H$13</f>
        <v>50</v>
      </c>
      <c r="U4" s="58">
        <f t="shared" si="4"/>
        <v>0.12626262626262627</v>
      </c>
      <c r="V4" s="59">
        <f t="shared" si="5"/>
        <v>346</v>
      </c>
      <c r="W4" s="58">
        <f t="shared" si="6"/>
        <v>0.8737373737373737</v>
      </c>
    </row>
    <row r="5" spans="1:23" ht="12.75">
      <c r="A5" s="116" t="s">
        <v>195</v>
      </c>
      <c r="B5" s="63"/>
      <c r="C5" s="30">
        <f>Monitoring!$B$134</f>
        <v>92</v>
      </c>
      <c r="D5" s="30">
        <f>Monitoring!$F$134</f>
        <v>23</v>
      </c>
      <c r="E5" s="64">
        <f t="shared" si="0"/>
        <v>0.25</v>
      </c>
      <c r="F5" s="54"/>
      <c r="G5" s="65">
        <f>'Action Durations'!$B$20</f>
        <v>6</v>
      </c>
      <c r="H5" s="65">
        <f t="shared" si="1"/>
        <v>17</v>
      </c>
      <c r="I5" s="64">
        <f t="shared" si="2"/>
        <v>0.2608695652173913</v>
      </c>
      <c r="J5" s="64">
        <f t="shared" si="3"/>
        <v>0.7391304347826086</v>
      </c>
      <c r="K5" s="54"/>
      <c r="L5" s="54">
        <f>'Action Durations'!$D$20</f>
        <v>17</v>
      </c>
      <c r="M5" s="67">
        <f>'Action Durations'!G20</f>
        <v>10</v>
      </c>
      <c r="N5" s="67">
        <f>'Action Durations'!H20</f>
        <v>3</v>
      </c>
      <c r="O5" s="67">
        <f>'Action Durations'!I20</f>
        <v>4</v>
      </c>
      <c r="P5" s="67">
        <f>'Action Durations'!J20</f>
        <v>0</v>
      </c>
      <c r="Q5" s="67">
        <f>'Action Durations'!K20</f>
        <v>0</v>
      </c>
      <c r="R5" s="54"/>
      <c r="S5" s="66">
        <f>'Beach Days'!$E$38</f>
        <v>2277</v>
      </c>
      <c r="T5" s="66">
        <f>'Beach Days'!$H$38</f>
        <v>30</v>
      </c>
      <c r="U5" s="58">
        <f t="shared" si="4"/>
        <v>0.013175230566534914</v>
      </c>
      <c r="V5" s="59">
        <f t="shared" si="5"/>
        <v>2247</v>
      </c>
      <c r="W5" s="58">
        <f t="shared" si="6"/>
        <v>0.9868247694334651</v>
      </c>
    </row>
    <row r="6" spans="1:23" ht="12.75">
      <c r="A6" s="116" t="s">
        <v>370</v>
      </c>
      <c r="B6" s="63"/>
      <c r="C6" s="30">
        <f>Monitoring!$B$144</f>
        <v>8</v>
      </c>
      <c r="D6" s="30">
        <f>Monitoring!$F$144</f>
        <v>0</v>
      </c>
      <c r="E6" s="64">
        <f t="shared" si="0"/>
        <v>0</v>
      </c>
      <c r="F6" s="54"/>
      <c r="G6" s="67" t="s">
        <v>106</v>
      </c>
      <c r="H6" s="67" t="s">
        <v>106</v>
      </c>
      <c r="I6" s="67" t="s">
        <v>106</v>
      </c>
      <c r="J6" s="67" t="s">
        <v>106</v>
      </c>
      <c r="K6" s="54"/>
      <c r="L6" s="67" t="s">
        <v>106</v>
      </c>
      <c r="M6" s="67" t="s">
        <v>106</v>
      </c>
      <c r="N6" s="67" t="s">
        <v>106</v>
      </c>
      <c r="O6" s="67" t="s">
        <v>106</v>
      </c>
      <c r="P6" s="67" t="s">
        <v>106</v>
      </c>
      <c r="Q6" s="67" t="s">
        <v>106</v>
      </c>
      <c r="R6" s="54"/>
      <c r="S6" s="67" t="s">
        <v>106</v>
      </c>
      <c r="T6" s="67" t="s">
        <v>106</v>
      </c>
      <c r="U6" s="67" t="s">
        <v>106</v>
      </c>
      <c r="V6" s="67" t="s">
        <v>106</v>
      </c>
      <c r="W6" s="67" t="s">
        <v>106</v>
      </c>
    </row>
    <row r="7" spans="1:23" ht="12.75">
      <c r="A7" s="121" t="s">
        <v>387</v>
      </c>
      <c r="B7" s="138"/>
      <c r="C7" s="33">
        <f>Monitoring!$B$248</f>
        <v>102</v>
      </c>
      <c r="D7" s="33">
        <f>Monitoring!$F$248</f>
        <v>43</v>
      </c>
      <c r="E7" s="61">
        <f t="shared" si="0"/>
        <v>0.4215686274509804</v>
      </c>
      <c r="F7" s="49"/>
      <c r="G7" s="139">
        <f>'Action Durations'!$B$27</f>
        <v>5</v>
      </c>
      <c r="H7" s="139">
        <f t="shared" si="1"/>
        <v>38</v>
      </c>
      <c r="I7" s="61">
        <f t="shared" si="2"/>
        <v>0.11627906976744186</v>
      </c>
      <c r="J7" s="61">
        <f t="shared" si="3"/>
        <v>0.8837209302325582</v>
      </c>
      <c r="K7" s="49"/>
      <c r="L7" s="49">
        <f>'Action Durations'!$D$27</f>
        <v>9</v>
      </c>
      <c r="M7" s="140">
        <f>'Action Durations'!G27</f>
        <v>5</v>
      </c>
      <c r="N7" s="140">
        <f>'Action Durations'!H27</f>
        <v>2</v>
      </c>
      <c r="O7" s="140">
        <f>'Action Durations'!I27</f>
        <v>1</v>
      </c>
      <c r="P7" s="140">
        <f>'Action Durations'!J27</f>
        <v>1</v>
      </c>
      <c r="Q7" s="140">
        <f>'Action Durations'!K27</f>
        <v>0</v>
      </c>
      <c r="R7" s="49"/>
      <c r="S7" s="62">
        <f>'Beach Days'!$E$83</f>
        <v>4257</v>
      </c>
      <c r="T7" s="62">
        <f>'Beach Days'!$H$83</f>
        <v>31</v>
      </c>
      <c r="U7" s="61">
        <f t="shared" si="4"/>
        <v>0.0072821235611933285</v>
      </c>
      <c r="V7" s="62">
        <f t="shared" si="5"/>
        <v>4226</v>
      </c>
      <c r="W7" s="61">
        <f t="shared" si="6"/>
        <v>0.9927178764388067</v>
      </c>
    </row>
    <row r="8" spans="1:23" ht="12.75">
      <c r="A8" s="35"/>
      <c r="B8" s="35"/>
      <c r="C8" s="40">
        <f>SUM(C3:C7)</f>
        <v>238</v>
      </c>
      <c r="D8" s="40">
        <f>SUM(D3:D7)</f>
        <v>74</v>
      </c>
      <c r="E8" s="68">
        <f t="shared" si="0"/>
        <v>0.31092436974789917</v>
      </c>
      <c r="F8" s="40"/>
      <c r="G8" s="40">
        <f>SUM(G3:G7)</f>
        <v>18</v>
      </c>
      <c r="H8" s="69">
        <f t="shared" si="1"/>
        <v>56</v>
      </c>
      <c r="I8" s="68">
        <f t="shared" si="2"/>
        <v>0.24324324324324326</v>
      </c>
      <c r="J8" s="68">
        <f t="shared" si="3"/>
        <v>0.7567567567567568</v>
      </c>
      <c r="K8" s="40"/>
      <c r="L8" s="40">
        <f aca="true" t="shared" si="7" ref="L8:Q8">SUM(L3:L7)</f>
        <v>54</v>
      </c>
      <c r="M8" s="40">
        <f t="shared" si="7"/>
        <v>27</v>
      </c>
      <c r="N8" s="40">
        <f t="shared" si="7"/>
        <v>14</v>
      </c>
      <c r="O8" s="40">
        <f t="shared" si="7"/>
        <v>12</v>
      </c>
      <c r="P8" s="40">
        <f t="shared" si="7"/>
        <v>1</v>
      </c>
      <c r="Q8" s="40">
        <f t="shared" si="7"/>
        <v>0</v>
      </c>
      <c r="R8" s="40"/>
      <c r="S8" s="70">
        <f>SUM(S3:S7)</f>
        <v>7326</v>
      </c>
      <c r="T8" s="70">
        <f>SUM(T3:T7)</f>
        <v>127</v>
      </c>
      <c r="U8" s="39">
        <f t="shared" si="4"/>
        <v>0.017335517335517334</v>
      </c>
      <c r="V8" s="50">
        <f t="shared" si="5"/>
        <v>7199</v>
      </c>
      <c r="W8" s="39">
        <f t="shared" si="6"/>
        <v>0.9826644826644827</v>
      </c>
    </row>
    <row r="9" ht="12.75">
      <c r="T9" s="16"/>
    </row>
    <row r="10" ht="12.75">
      <c r="T10" s="16"/>
    </row>
    <row r="11" ht="12.75">
      <c r="T11" s="16"/>
    </row>
    <row r="12" spans="1:20" ht="12.75">
      <c r="A12" s="17" t="s">
        <v>65</v>
      </c>
      <c r="T12" s="16"/>
    </row>
    <row r="13" ht="12.75">
      <c r="T13" s="16"/>
    </row>
    <row r="14" spans="3:23" ht="12.75">
      <c r="C14" s="15"/>
      <c r="D14" s="4"/>
      <c r="E14" s="18"/>
      <c r="G14" s="15"/>
      <c r="H14" s="4"/>
      <c r="I14" s="4"/>
      <c r="J14" s="18"/>
      <c r="L14" s="15"/>
      <c r="M14" s="4"/>
      <c r="N14" s="4"/>
      <c r="O14" s="4"/>
      <c r="P14" s="4"/>
      <c r="Q14" s="18"/>
      <c r="S14" s="15"/>
      <c r="T14" s="4"/>
      <c r="U14" s="4"/>
      <c r="V14" s="4"/>
      <c r="W14" s="18"/>
    </row>
    <row r="15" spans="4:21" ht="12.75">
      <c r="D15" s="14" t="s">
        <v>59</v>
      </c>
      <c r="G15" s="6" t="s">
        <v>61</v>
      </c>
      <c r="L15" s="6" t="s">
        <v>63</v>
      </c>
      <c r="U15" s="14" t="s">
        <v>66</v>
      </c>
    </row>
    <row r="16" spans="4:21" ht="12.75">
      <c r="D16" s="7" t="s">
        <v>60</v>
      </c>
      <c r="L16" s="6" t="s">
        <v>64</v>
      </c>
      <c r="U16" s="14" t="s">
        <v>62</v>
      </c>
    </row>
  </sheetData>
  <mergeCells count="4">
    <mergeCell ref="C1:E1"/>
    <mergeCell ref="G1:J1"/>
    <mergeCell ref="L1:Q1"/>
    <mergeCell ref="S1:W1"/>
  </mergeCells>
  <printOptions gridLines="1" horizontalCentered="1"/>
  <pageMargins left="0.25" right="0.25" top="1.5" bottom="0.75" header="0.5" footer="0.5"/>
  <pageSetup horizontalDpi="600" verticalDpi="600" orientation="landscape" scale="80" r:id="rId1"/>
  <headerFooter alignWithMargins="0">
    <oddHeader>&amp;C&amp;"Arial,Bold"&amp;16 2008 Swimming Season
Rhode Island Summary</oddHeader>
    <oddFooter>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51"/>
  <sheetViews>
    <sheetView workbookViewId="0" topLeftCell="A1">
      <pane ySplit="2" topLeftCell="BM209" activePane="bottomLeft" state="frozen"/>
      <selection pane="topLeft" activeCell="A1" sqref="A1"/>
      <selection pane="bottomLeft" activeCell="D248" sqref="D248"/>
    </sheetView>
  </sheetViews>
  <sheetFormatPr defaultColWidth="9.140625" defaultRowHeight="12.75"/>
  <cols>
    <col min="1" max="1" width="14.28125" style="43" customWidth="1"/>
    <col min="2" max="2" width="7.7109375" style="43" customWidth="1"/>
    <col min="3" max="3" width="33.00390625" style="43" customWidth="1"/>
    <col min="4" max="4" width="9.28125" style="43" customWidth="1"/>
    <col min="5" max="5" width="12.57421875" style="43" customWidth="1"/>
    <col min="6" max="6" width="8.28125" style="43" customWidth="1"/>
    <col min="7" max="10" width="9.7109375" style="43" customWidth="1"/>
    <col min="11" max="16384" width="9.140625" style="2" customWidth="1"/>
  </cols>
  <sheetData>
    <row r="1" spans="7:10" ht="15" customHeight="1">
      <c r="G1" s="144" t="s">
        <v>97</v>
      </c>
      <c r="H1" s="144"/>
      <c r="I1" s="144"/>
      <c r="J1" s="144"/>
    </row>
    <row r="2" spans="1:10" ht="33.75" customHeight="1">
      <c r="A2" s="3" t="s">
        <v>44</v>
      </c>
      <c r="B2" s="3" t="s">
        <v>45</v>
      </c>
      <c r="C2" s="3" t="s">
        <v>46</v>
      </c>
      <c r="D2" s="3" t="s">
        <v>79</v>
      </c>
      <c r="E2" s="3" t="s">
        <v>74</v>
      </c>
      <c r="F2" s="3" t="s">
        <v>71</v>
      </c>
      <c r="G2" s="3" t="s">
        <v>75</v>
      </c>
      <c r="H2" s="3" t="s">
        <v>76</v>
      </c>
      <c r="I2" s="3" t="s">
        <v>77</v>
      </c>
      <c r="J2" s="3" t="s">
        <v>78</v>
      </c>
    </row>
    <row r="3" spans="1:12" ht="12.75" customHeight="1">
      <c r="A3" s="116" t="s">
        <v>121</v>
      </c>
      <c r="B3" s="29" t="s">
        <v>122</v>
      </c>
      <c r="C3" s="29" t="s">
        <v>123</v>
      </c>
      <c r="D3" s="30" t="s">
        <v>622</v>
      </c>
      <c r="E3" s="30" t="s">
        <v>622</v>
      </c>
      <c r="F3" s="30"/>
      <c r="G3" s="30" t="s">
        <v>96</v>
      </c>
      <c r="H3" s="30" t="s">
        <v>96</v>
      </c>
      <c r="I3" s="30" t="s">
        <v>96</v>
      </c>
      <c r="J3" s="30" t="s">
        <v>96</v>
      </c>
      <c r="K3" s="30"/>
      <c r="L3" s="30"/>
    </row>
    <row r="4" spans="1:12" ht="12.75" customHeight="1">
      <c r="A4" s="116" t="s">
        <v>121</v>
      </c>
      <c r="B4" s="29" t="s">
        <v>124</v>
      </c>
      <c r="C4" s="29" t="s">
        <v>125</v>
      </c>
      <c r="D4" s="30" t="s">
        <v>622</v>
      </c>
      <c r="E4" s="30" t="s">
        <v>622</v>
      </c>
      <c r="F4" s="30"/>
      <c r="G4" s="30" t="s">
        <v>96</v>
      </c>
      <c r="H4" s="30" t="s">
        <v>96</v>
      </c>
      <c r="I4" s="30" t="s">
        <v>96</v>
      </c>
      <c r="J4" s="30" t="s">
        <v>96</v>
      </c>
      <c r="K4" s="30"/>
      <c r="L4" s="30"/>
    </row>
    <row r="5" spans="1:12" ht="12.75" customHeight="1">
      <c r="A5" s="116" t="s">
        <v>121</v>
      </c>
      <c r="B5" s="117" t="s">
        <v>126</v>
      </c>
      <c r="C5" s="117" t="s">
        <v>127</v>
      </c>
      <c r="D5" s="30" t="s">
        <v>96</v>
      </c>
      <c r="E5" s="30" t="s">
        <v>623</v>
      </c>
      <c r="F5" s="30">
        <v>1</v>
      </c>
      <c r="G5" s="30" t="s">
        <v>96</v>
      </c>
      <c r="H5" s="30" t="s">
        <v>96</v>
      </c>
      <c r="I5" s="30" t="s">
        <v>96</v>
      </c>
      <c r="J5" s="30" t="s">
        <v>96</v>
      </c>
      <c r="K5" s="30"/>
      <c r="L5" s="30"/>
    </row>
    <row r="6" spans="1:12" ht="12.75" customHeight="1">
      <c r="A6" s="116" t="s">
        <v>121</v>
      </c>
      <c r="B6" s="29" t="s">
        <v>128</v>
      </c>
      <c r="C6" s="29" t="s">
        <v>129</v>
      </c>
      <c r="D6" s="30" t="s">
        <v>622</v>
      </c>
      <c r="E6" s="30" t="s">
        <v>622</v>
      </c>
      <c r="F6" s="30"/>
      <c r="G6" s="30" t="s">
        <v>96</v>
      </c>
      <c r="H6" s="30" t="s">
        <v>96</v>
      </c>
      <c r="I6" s="30" t="s">
        <v>96</v>
      </c>
      <c r="J6" s="30" t="s">
        <v>96</v>
      </c>
      <c r="K6" s="30"/>
      <c r="L6" s="30"/>
    </row>
    <row r="7" spans="1:12" ht="12.75" customHeight="1">
      <c r="A7" s="116" t="s">
        <v>121</v>
      </c>
      <c r="B7" s="29" t="s">
        <v>130</v>
      </c>
      <c r="C7" s="29" t="s">
        <v>131</v>
      </c>
      <c r="D7" s="30" t="s">
        <v>622</v>
      </c>
      <c r="E7" s="30" t="s">
        <v>622</v>
      </c>
      <c r="F7" s="30"/>
      <c r="G7" s="30" t="s">
        <v>96</v>
      </c>
      <c r="H7" s="30" t="s">
        <v>96</v>
      </c>
      <c r="I7" s="30" t="s">
        <v>96</v>
      </c>
      <c r="J7" s="30" t="s">
        <v>96</v>
      </c>
      <c r="K7" s="30"/>
      <c r="L7" s="30"/>
    </row>
    <row r="8" spans="1:12" ht="12.75" customHeight="1">
      <c r="A8" s="116" t="s">
        <v>121</v>
      </c>
      <c r="B8" s="29" t="s">
        <v>132</v>
      </c>
      <c r="C8" s="29" t="s">
        <v>133</v>
      </c>
      <c r="D8" s="30" t="s">
        <v>622</v>
      </c>
      <c r="E8" s="30" t="s">
        <v>622</v>
      </c>
      <c r="F8" s="30"/>
      <c r="G8" s="30" t="s">
        <v>118</v>
      </c>
      <c r="H8" s="30" t="s">
        <v>118</v>
      </c>
      <c r="I8" s="30" t="s">
        <v>118</v>
      </c>
      <c r="J8" s="30" t="s">
        <v>118</v>
      </c>
      <c r="K8" s="30"/>
      <c r="L8" s="30"/>
    </row>
    <row r="9" spans="1:12" ht="12.75" customHeight="1">
      <c r="A9" s="116" t="s">
        <v>121</v>
      </c>
      <c r="B9" s="29" t="s">
        <v>134</v>
      </c>
      <c r="C9" s="29" t="s">
        <v>135</v>
      </c>
      <c r="D9" s="30" t="s">
        <v>622</v>
      </c>
      <c r="E9" s="30" t="s">
        <v>622</v>
      </c>
      <c r="F9" s="30"/>
      <c r="G9" s="30" t="s">
        <v>96</v>
      </c>
      <c r="H9" s="30" t="s">
        <v>96</v>
      </c>
      <c r="I9" s="30" t="s">
        <v>96</v>
      </c>
      <c r="J9" s="30" t="s">
        <v>96</v>
      </c>
      <c r="K9" s="30"/>
      <c r="L9" s="30"/>
    </row>
    <row r="10" spans="1:12" ht="12.75" customHeight="1">
      <c r="A10" s="116" t="s">
        <v>121</v>
      </c>
      <c r="B10" s="117" t="s">
        <v>136</v>
      </c>
      <c r="C10" s="117" t="s">
        <v>137</v>
      </c>
      <c r="D10" s="30" t="s">
        <v>96</v>
      </c>
      <c r="E10" s="30" t="s">
        <v>623</v>
      </c>
      <c r="F10" s="30">
        <v>1</v>
      </c>
      <c r="G10" s="30" t="s">
        <v>96</v>
      </c>
      <c r="H10" s="30" t="s">
        <v>96</v>
      </c>
      <c r="I10" s="30" t="s">
        <v>96</v>
      </c>
      <c r="J10" s="30" t="s">
        <v>96</v>
      </c>
      <c r="K10" s="30"/>
      <c r="L10" s="30"/>
    </row>
    <row r="11" spans="1:12" ht="12.75" customHeight="1">
      <c r="A11" s="116" t="s">
        <v>121</v>
      </c>
      <c r="B11" s="29" t="s">
        <v>138</v>
      </c>
      <c r="C11" s="29" t="s">
        <v>139</v>
      </c>
      <c r="D11" s="30" t="s">
        <v>622</v>
      </c>
      <c r="E11" s="30" t="s">
        <v>622</v>
      </c>
      <c r="F11" s="30"/>
      <c r="G11" s="30" t="s">
        <v>96</v>
      </c>
      <c r="H11" s="30" t="s">
        <v>96</v>
      </c>
      <c r="I11" s="30" t="s">
        <v>96</v>
      </c>
      <c r="J11" s="30" t="s">
        <v>96</v>
      </c>
      <c r="K11" s="30"/>
      <c r="L11" s="30"/>
    </row>
    <row r="12" spans="1:12" ht="12.75" customHeight="1">
      <c r="A12" s="116" t="s">
        <v>121</v>
      </c>
      <c r="B12" s="29" t="s">
        <v>140</v>
      </c>
      <c r="C12" s="29" t="s">
        <v>141</v>
      </c>
      <c r="D12" s="30" t="s">
        <v>622</v>
      </c>
      <c r="E12" s="30" t="s">
        <v>622</v>
      </c>
      <c r="F12" s="30"/>
      <c r="G12" s="30" t="s">
        <v>96</v>
      </c>
      <c r="H12" s="30" t="s">
        <v>96</v>
      </c>
      <c r="I12" s="30" t="s">
        <v>96</v>
      </c>
      <c r="J12" s="30" t="s">
        <v>96</v>
      </c>
      <c r="K12" s="30"/>
      <c r="L12" s="30"/>
    </row>
    <row r="13" spans="1:12" ht="12.75" customHeight="1">
      <c r="A13" s="116" t="s">
        <v>121</v>
      </c>
      <c r="B13" s="29" t="s">
        <v>142</v>
      </c>
      <c r="C13" s="29" t="s">
        <v>143</v>
      </c>
      <c r="D13" s="30" t="s">
        <v>622</v>
      </c>
      <c r="E13" s="30" t="s">
        <v>622</v>
      </c>
      <c r="F13" s="30"/>
      <c r="G13" s="30" t="s">
        <v>96</v>
      </c>
      <c r="H13" s="30" t="s">
        <v>96</v>
      </c>
      <c r="I13" s="30" t="s">
        <v>96</v>
      </c>
      <c r="J13" s="30" t="s">
        <v>96</v>
      </c>
      <c r="K13" s="30"/>
      <c r="L13" s="30"/>
    </row>
    <row r="14" spans="1:12" ht="12.75" customHeight="1">
      <c r="A14" s="116" t="s">
        <v>121</v>
      </c>
      <c r="B14" s="117" t="s">
        <v>144</v>
      </c>
      <c r="C14" s="117" t="s">
        <v>145</v>
      </c>
      <c r="D14" s="30" t="s">
        <v>96</v>
      </c>
      <c r="E14" s="30" t="s">
        <v>624</v>
      </c>
      <c r="F14" s="30">
        <v>1</v>
      </c>
      <c r="G14" s="30" t="s">
        <v>96</v>
      </c>
      <c r="H14" s="30" t="s">
        <v>96</v>
      </c>
      <c r="I14" s="30" t="s">
        <v>96</v>
      </c>
      <c r="J14" s="30" t="s">
        <v>96</v>
      </c>
      <c r="K14" s="30"/>
      <c r="L14" s="30"/>
    </row>
    <row r="15" spans="1:12" ht="12.75" customHeight="1">
      <c r="A15" s="116" t="s">
        <v>121</v>
      </c>
      <c r="B15" s="29" t="s">
        <v>146</v>
      </c>
      <c r="C15" s="29" t="s">
        <v>147</v>
      </c>
      <c r="D15" s="30" t="s">
        <v>622</v>
      </c>
      <c r="E15" s="30" t="s">
        <v>622</v>
      </c>
      <c r="F15" s="30"/>
      <c r="G15" s="30" t="s">
        <v>96</v>
      </c>
      <c r="H15" s="30" t="s">
        <v>96</v>
      </c>
      <c r="I15" s="30" t="s">
        <v>96</v>
      </c>
      <c r="J15" s="30" t="s">
        <v>96</v>
      </c>
      <c r="K15" s="30"/>
      <c r="L15" s="30"/>
    </row>
    <row r="16" spans="1:12" ht="12.75" customHeight="1">
      <c r="A16" s="116" t="s">
        <v>121</v>
      </c>
      <c r="B16" s="29" t="s">
        <v>148</v>
      </c>
      <c r="C16" s="29" t="s">
        <v>149</v>
      </c>
      <c r="D16" s="30" t="s">
        <v>622</v>
      </c>
      <c r="E16" s="30" t="s">
        <v>622</v>
      </c>
      <c r="F16" s="30"/>
      <c r="G16" s="30" t="s">
        <v>96</v>
      </c>
      <c r="H16" s="30" t="s">
        <v>96</v>
      </c>
      <c r="I16" s="30" t="s">
        <v>96</v>
      </c>
      <c r="J16" s="30" t="s">
        <v>96</v>
      </c>
      <c r="K16" s="30"/>
      <c r="L16" s="30"/>
    </row>
    <row r="17" spans="1:12" ht="12.75" customHeight="1">
      <c r="A17" s="116" t="s">
        <v>121</v>
      </c>
      <c r="B17" s="29" t="s">
        <v>150</v>
      </c>
      <c r="C17" s="29" t="s">
        <v>151</v>
      </c>
      <c r="D17" s="30" t="s">
        <v>622</v>
      </c>
      <c r="E17" s="30" t="s">
        <v>622</v>
      </c>
      <c r="F17" s="30"/>
      <c r="G17" s="30" t="s">
        <v>96</v>
      </c>
      <c r="H17" s="30" t="s">
        <v>96</v>
      </c>
      <c r="I17" s="30" t="s">
        <v>96</v>
      </c>
      <c r="J17" s="30" t="s">
        <v>96</v>
      </c>
      <c r="K17" s="30"/>
      <c r="L17" s="30"/>
    </row>
    <row r="18" spans="1:12" ht="12.75" customHeight="1">
      <c r="A18" s="116" t="s">
        <v>121</v>
      </c>
      <c r="B18" s="29" t="s">
        <v>152</v>
      </c>
      <c r="C18" s="29" t="s">
        <v>153</v>
      </c>
      <c r="D18" s="30" t="s">
        <v>622</v>
      </c>
      <c r="E18" s="30" t="s">
        <v>622</v>
      </c>
      <c r="F18" s="30"/>
      <c r="G18" s="30" t="s">
        <v>96</v>
      </c>
      <c r="H18" s="30" t="s">
        <v>96</v>
      </c>
      <c r="I18" s="30" t="s">
        <v>96</v>
      </c>
      <c r="J18" s="30" t="s">
        <v>96</v>
      </c>
      <c r="K18" s="30"/>
      <c r="L18" s="30"/>
    </row>
    <row r="19" spans="1:12" ht="12.75" customHeight="1">
      <c r="A19" s="116" t="s">
        <v>121</v>
      </c>
      <c r="B19" s="29" t="s">
        <v>154</v>
      </c>
      <c r="C19" s="29" t="s">
        <v>155</v>
      </c>
      <c r="D19" s="30" t="s">
        <v>622</v>
      </c>
      <c r="E19" s="30" t="s">
        <v>622</v>
      </c>
      <c r="F19" s="30"/>
      <c r="G19" s="30" t="s">
        <v>96</v>
      </c>
      <c r="H19" s="30" t="s">
        <v>96</v>
      </c>
      <c r="I19" s="30" t="s">
        <v>96</v>
      </c>
      <c r="J19" s="30" t="s">
        <v>96</v>
      </c>
      <c r="K19" s="30"/>
      <c r="L19" s="30"/>
    </row>
    <row r="20" spans="1:12" ht="12.75" customHeight="1">
      <c r="A20" s="116" t="s">
        <v>121</v>
      </c>
      <c r="B20" s="117" t="s">
        <v>156</v>
      </c>
      <c r="C20" s="117" t="s">
        <v>157</v>
      </c>
      <c r="D20" s="30" t="s">
        <v>96</v>
      </c>
      <c r="E20" s="30" t="s">
        <v>623</v>
      </c>
      <c r="F20" s="30">
        <v>1</v>
      </c>
      <c r="G20" s="30" t="s">
        <v>96</v>
      </c>
      <c r="H20" s="30" t="s">
        <v>96</v>
      </c>
      <c r="I20" s="30" t="s">
        <v>96</v>
      </c>
      <c r="J20" s="30" t="s">
        <v>96</v>
      </c>
      <c r="K20" s="30"/>
      <c r="L20" s="30"/>
    </row>
    <row r="21" spans="1:12" ht="12.75" customHeight="1">
      <c r="A21" s="116" t="s">
        <v>121</v>
      </c>
      <c r="B21" s="29" t="s">
        <v>158</v>
      </c>
      <c r="C21" s="29" t="s">
        <v>159</v>
      </c>
      <c r="D21" s="30" t="s">
        <v>622</v>
      </c>
      <c r="E21" s="30" t="s">
        <v>622</v>
      </c>
      <c r="F21" s="30"/>
      <c r="G21" s="30" t="s">
        <v>96</v>
      </c>
      <c r="H21" s="30" t="s">
        <v>96</v>
      </c>
      <c r="I21" s="30" t="s">
        <v>96</v>
      </c>
      <c r="J21" s="30" t="s">
        <v>96</v>
      </c>
      <c r="K21" s="30"/>
      <c r="L21" s="30"/>
    </row>
    <row r="22" spans="1:12" ht="12.75" customHeight="1">
      <c r="A22" s="118" t="s">
        <v>121</v>
      </c>
      <c r="B22" s="119" t="s">
        <v>160</v>
      </c>
      <c r="C22" s="119" t="s">
        <v>161</v>
      </c>
      <c r="D22" s="33" t="s">
        <v>622</v>
      </c>
      <c r="E22" s="33" t="s">
        <v>622</v>
      </c>
      <c r="F22" s="33"/>
      <c r="G22" s="33" t="s">
        <v>96</v>
      </c>
      <c r="H22" s="33" t="s">
        <v>96</v>
      </c>
      <c r="I22" s="33" t="s">
        <v>96</v>
      </c>
      <c r="J22" s="33" t="s">
        <v>96</v>
      </c>
      <c r="K22" s="30"/>
      <c r="L22" s="30"/>
    </row>
    <row r="23" spans="1:10" ht="12.75" customHeight="1">
      <c r="A23" s="44"/>
      <c r="B23" s="71">
        <f>COUNTA(B3:B22)</f>
        <v>20</v>
      </c>
      <c r="C23" s="44"/>
      <c r="D23" s="71">
        <f>COUNTIF(D3:D22,"Yes")</f>
        <v>4</v>
      </c>
      <c r="E23" s="44"/>
      <c r="F23" s="44"/>
      <c r="G23" s="44"/>
      <c r="H23" s="44"/>
      <c r="I23" s="44"/>
      <c r="J23" s="44"/>
    </row>
    <row r="24" spans="1:10" ht="7.5" customHeight="1">
      <c r="A24" s="44"/>
      <c r="B24" s="44"/>
      <c r="C24" s="44"/>
      <c r="D24" s="44"/>
      <c r="E24" s="44"/>
      <c r="F24" s="44"/>
      <c r="G24" s="44"/>
      <c r="H24" s="44"/>
      <c r="I24" s="44"/>
      <c r="J24" s="44"/>
    </row>
    <row r="25" spans="1:10" ht="12.75" customHeight="1">
      <c r="A25" s="116" t="s">
        <v>162</v>
      </c>
      <c r="B25" s="29" t="s">
        <v>163</v>
      </c>
      <c r="C25" s="29" t="s">
        <v>164</v>
      </c>
      <c r="D25" s="30" t="s">
        <v>622</v>
      </c>
      <c r="E25" s="30"/>
      <c r="F25" s="30"/>
      <c r="G25" s="30" t="s">
        <v>96</v>
      </c>
      <c r="H25" s="30" t="s">
        <v>96</v>
      </c>
      <c r="I25" s="30" t="s">
        <v>96</v>
      </c>
      <c r="J25" s="30" t="s">
        <v>96</v>
      </c>
    </row>
    <row r="26" spans="1:10" ht="12.75" customHeight="1">
      <c r="A26" s="116" t="s">
        <v>162</v>
      </c>
      <c r="B26" s="29" t="s">
        <v>165</v>
      </c>
      <c r="C26" s="29" t="s">
        <v>166</v>
      </c>
      <c r="D26" s="30" t="s">
        <v>622</v>
      </c>
      <c r="E26" s="30"/>
      <c r="F26" s="30"/>
      <c r="G26" s="30" t="s">
        <v>96</v>
      </c>
      <c r="H26" s="30" t="s">
        <v>96</v>
      </c>
      <c r="I26" s="30" t="s">
        <v>96</v>
      </c>
      <c r="J26" s="30" t="s">
        <v>96</v>
      </c>
    </row>
    <row r="27" spans="1:10" ht="12.75" customHeight="1">
      <c r="A27" s="116" t="s">
        <v>162</v>
      </c>
      <c r="B27" s="29" t="s">
        <v>167</v>
      </c>
      <c r="C27" s="29" t="s">
        <v>168</v>
      </c>
      <c r="D27" s="30" t="s">
        <v>622</v>
      </c>
      <c r="E27" s="30"/>
      <c r="F27" s="30"/>
      <c r="G27" s="30" t="s">
        <v>96</v>
      </c>
      <c r="H27" s="30" t="s">
        <v>96</v>
      </c>
      <c r="I27" s="30" t="s">
        <v>96</v>
      </c>
      <c r="J27" s="30" t="s">
        <v>96</v>
      </c>
    </row>
    <row r="28" spans="1:10" ht="12.75" customHeight="1">
      <c r="A28" s="116" t="s">
        <v>162</v>
      </c>
      <c r="B28" s="116" t="s">
        <v>169</v>
      </c>
      <c r="C28" s="116" t="s">
        <v>170</v>
      </c>
      <c r="D28" s="30" t="s">
        <v>96</v>
      </c>
      <c r="E28" s="30" t="s">
        <v>623</v>
      </c>
      <c r="F28" s="30">
        <v>1</v>
      </c>
      <c r="G28" s="30" t="s">
        <v>96</v>
      </c>
      <c r="H28" s="30" t="s">
        <v>96</v>
      </c>
      <c r="I28" s="30" t="s">
        <v>96</v>
      </c>
      <c r="J28" s="30" t="s">
        <v>96</v>
      </c>
    </row>
    <row r="29" spans="1:10" ht="12.75" customHeight="1">
      <c r="A29" s="116" t="s">
        <v>162</v>
      </c>
      <c r="B29" s="29" t="s">
        <v>171</v>
      </c>
      <c r="C29" s="29" t="s">
        <v>172</v>
      </c>
      <c r="D29" s="30" t="s">
        <v>622</v>
      </c>
      <c r="E29" s="30"/>
      <c r="F29" s="30"/>
      <c r="G29" s="30" t="s">
        <v>96</v>
      </c>
      <c r="H29" s="30" t="s">
        <v>96</v>
      </c>
      <c r="I29" s="30" t="s">
        <v>96</v>
      </c>
      <c r="J29" s="30" t="s">
        <v>96</v>
      </c>
    </row>
    <row r="30" spans="1:10" ht="12.75" customHeight="1">
      <c r="A30" s="116" t="s">
        <v>162</v>
      </c>
      <c r="B30" s="116" t="s">
        <v>173</v>
      </c>
      <c r="C30" s="116" t="s">
        <v>174</v>
      </c>
      <c r="D30" s="30" t="s">
        <v>96</v>
      </c>
      <c r="E30" s="30" t="s">
        <v>623</v>
      </c>
      <c r="F30" s="30">
        <v>1</v>
      </c>
      <c r="G30" s="30" t="s">
        <v>96</v>
      </c>
      <c r="H30" s="30" t="s">
        <v>96</v>
      </c>
      <c r="I30" s="30" t="s">
        <v>96</v>
      </c>
      <c r="J30" s="30" t="s">
        <v>96</v>
      </c>
    </row>
    <row r="31" spans="1:10" ht="12.75" customHeight="1">
      <c r="A31" s="116" t="s">
        <v>162</v>
      </c>
      <c r="B31" s="29" t="s">
        <v>175</v>
      </c>
      <c r="C31" s="29" t="s">
        <v>176</v>
      </c>
      <c r="D31" s="30" t="s">
        <v>622</v>
      </c>
      <c r="E31" s="30"/>
      <c r="F31" s="30"/>
      <c r="G31" s="30" t="s">
        <v>96</v>
      </c>
      <c r="H31" s="30" t="s">
        <v>96</v>
      </c>
      <c r="I31" s="30" t="s">
        <v>96</v>
      </c>
      <c r="J31" s="30" t="s">
        <v>96</v>
      </c>
    </row>
    <row r="32" spans="1:10" ht="12.75" customHeight="1">
      <c r="A32" s="116" t="s">
        <v>162</v>
      </c>
      <c r="B32" s="29" t="s">
        <v>177</v>
      </c>
      <c r="C32" s="29" t="s">
        <v>178</v>
      </c>
      <c r="D32" s="30" t="s">
        <v>622</v>
      </c>
      <c r="E32" s="30"/>
      <c r="F32" s="30"/>
      <c r="G32" s="30" t="s">
        <v>96</v>
      </c>
      <c r="H32" s="30" t="s">
        <v>96</v>
      </c>
      <c r="I32" s="30" t="s">
        <v>96</v>
      </c>
      <c r="J32" s="30" t="s">
        <v>96</v>
      </c>
    </row>
    <row r="33" spans="1:10" ht="12.75" customHeight="1">
      <c r="A33" s="116" t="s">
        <v>162</v>
      </c>
      <c r="B33" s="116" t="s">
        <v>179</v>
      </c>
      <c r="C33" s="116" t="s">
        <v>180</v>
      </c>
      <c r="D33" s="30" t="s">
        <v>96</v>
      </c>
      <c r="E33" s="30" t="s">
        <v>623</v>
      </c>
      <c r="F33" s="30">
        <v>1</v>
      </c>
      <c r="G33" s="30" t="s">
        <v>96</v>
      </c>
      <c r="H33" s="30" t="s">
        <v>96</v>
      </c>
      <c r="I33" s="30" t="s">
        <v>96</v>
      </c>
      <c r="J33" s="30" t="s">
        <v>96</v>
      </c>
    </row>
    <row r="34" spans="1:10" ht="12.75" customHeight="1">
      <c r="A34" s="116" t="s">
        <v>162</v>
      </c>
      <c r="B34" s="29" t="s">
        <v>181</v>
      </c>
      <c r="C34" s="29" t="s">
        <v>182</v>
      </c>
      <c r="D34" s="30" t="s">
        <v>622</v>
      </c>
      <c r="E34" s="30"/>
      <c r="F34" s="30"/>
      <c r="G34" s="30" t="s">
        <v>96</v>
      </c>
      <c r="H34" s="30" t="s">
        <v>96</v>
      </c>
      <c r="I34" s="30" t="s">
        <v>96</v>
      </c>
      <c r="J34" s="30" t="s">
        <v>96</v>
      </c>
    </row>
    <row r="35" spans="1:10" ht="12.75" customHeight="1">
      <c r="A35" s="116" t="s">
        <v>162</v>
      </c>
      <c r="B35" s="29" t="s">
        <v>183</v>
      </c>
      <c r="C35" s="29" t="s">
        <v>184</v>
      </c>
      <c r="D35" s="30" t="s">
        <v>622</v>
      </c>
      <c r="E35" s="30"/>
      <c r="F35" s="30"/>
      <c r="G35" s="30" t="s">
        <v>96</v>
      </c>
      <c r="H35" s="30" t="s">
        <v>96</v>
      </c>
      <c r="I35" s="30" t="s">
        <v>96</v>
      </c>
      <c r="J35" s="30" t="s">
        <v>96</v>
      </c>
    </row>
    <row r="36" spans="1:10" ht="12.75" customHeight="1">
      <c r="A36" s="116" t="s">
        <v>162</v>
      </c>
      <c r="B36" s="116" t="s">
        <v>185</v>
      </c>
      <c r="C36" s="116" t="s">
        <v>186</v>
      </c>
      <c r="D36" s="30" t="s">
        <v>96</v>
      </c>
      <c r="E36" s="30" t="s">
        <v>623</v>
      </c>
      <c r="F36" s="30">
        <v>1</v>
      </c>
      <c r="G36" s="30" t="s">
        <v>96</v>
      </c>
      <c r="H36" s="30" t="s">
        <v>96</v>
      </c>
      <c r="I36" s="30" t="s">
        <v>96</v>
      </c>
      <c r="J36" s="30" t="s">
        <v>96</v>
      </c>
    </row>
    <row r="37" spans="1:10" ht="12.75" customHeight="1">
      <c r="A37" s="116" t="s">
        <v>162</v>
      </c>
      <c r="B37" s="29" t="s">
        <v>187</v>
      </c>
      <c r="C37" s="29" t="s">
        <v>188</v>
      </c>
      <c r="D37" s="30" t="s">
        <v>622</v>
      </c>
      <c r="E37" s="30"/>
      <c r="F37" s="30"/>
      <c r="G37" s="30" t="s">
        <v>96</v>
      </c>
      <c r="H37" s="30" t="s">
        <v>96</v>
      </c>
      <c r="I37" s="30" t="s">
        <v>96</v>
      </c>
      <c r="J37" s="30" t="s">
        <v>96</v>
      </c>
    </row>
    <row r="38" spans="1:10" ht="12.75" customHeight="1">
      <c r="A38" s="116" t="s">
        <v>162</v>
      </c>
      <c r="B38" s="29" t="s">
        <v>189</v>
      </c>
      <c r="C38" s="29" t="s">
        <v>190</v>
      </c>
      <c r="D38" s="30" t="s">
        <v>622</v>
      </c>
      <c r="E38" s="30"/>
      <c r="F38" s="30"/>
      <c r="G38" s="30" t="s">
        <v>96</v>
      </c>
      <c r="H38" s="30" t="s">
        <v>96</v>
      </c>
      <c r="I38" s="30" t="s">
        <v>96</v>
      </c>
      <c r="J38" s="30" t="s">
        <v>96</v>
      </c>
    </row>
    <row r="39" spans="1:10" ht="12.75" customHeight="1">
      <c r="A39" s="116" t="s">
        <v>162</v>
      </c>
      <c r="B39" s="29" t="s">
        <v>191</v>
      </c>
      <c r="C39" s="29" t="s">
        <v>192</v>
      </c>
      <c r="D39" s="30" t="s">
        <v>622</v>
      </c>
      <c r="E39" s="30"/>
      <c r="F39" s="30"/>
      <c r="G39" s="30" t="s">
        <v>96</v>
      </c>
      <c r="H39" s="30" t="s">
        <v>96</v>
      </c>
      <c r="I39" s="30" t="s">
        <v>96</v>
      </c>
      <c r="J39" s="30" t="s">
        <v>96</v>
      </c>
    </row>
    <row r="40" spans="1:10" ht="12.75" customHeight="1">
      <c r="A40" s="118" t="s">
        <v>162</v>
      </c>
      <c r="B40" s="119" t="s">
        <v>193</v>
      </c>
      <c r="C40" s="119" t="s">
        <v>194</v>
      </c>
      <c r="D40" s="33" t="s">
        <v>622</v>
      </c>
      <c r="E40" s="33"/>
      <c r="F40" s="33"/>
      <c r="G40" s="33" t="s">
        <v>96</v>
      </c>
      <c r="H40" s="33" t="s">
        <v>96</v>
      </c>
      <c r="I40" s="33" t="s">
        <v>96</v>
      </c>
      <c r="J40" s="33" t="s">
        <v>96</v>
      </c>
    </row>
    <row r="41" spans="1:10" ht="12.75" customHeight="1">
      <c r="A41" s="44"/>
      <c r="B41" s="71">
        <f>COUNTA(B25:B40)</f>
        <v>16</v>
      </c>
      <c r="C41" s="44"/>
      <c r="D41" s="71">
        <f>COUNTIF(D25:D40,"Yes")</f>
        <v>4</v>
      </c>
      <c r="E41" s="44"/>
      <c r="F41" s="44"/>
      <c r="G41" s="44"/>
      <c r="H41" s="44"/>
      <c r="I41" s="44"/>
      <c r="J41" s="44"/>
    </row>
    <row r="42" spans="1:10" ht="7.5" customHeight="1">
      <c r="A42" s="44"/>
      <c r="B42" s="44"/>
      <c r="C42" s="44"/>
      <c r="D42" s="44"/>
      <c r="E42" s="44"/>
      <c r="F42" s="44"/>
      <c r="G42" s="44"/>
      <c r="H42" s="44"/>
      <c r="I42" s="44"/>
      <c r="J42" s="44"/>
    </row>
    <row r="43" spans="1:10" ht="12.75" customHeight="1">
      <c r="A43" s="116" t="s">
        <v>195</v>
      </c>
      <c r="B43" s="116" t="s">
        <v>196</v>
      </c>
      <c r="C43" s="116" t="s">
        <v>197</v>
      </c>
      <c r="D43" s="30" t="s">
        <v>96</v>
      </c>
      <c r="E43" s="30" t="s">
        <v>625</v>
      </c>
      <c r="F43" s="30">
        <v>1</v>
      </c>
      <c r="G43" s="30" t="s">
        <v>96</v>
      </c>
      <c r="H43" s="30" t="s">
        <v>96</v>
      </c>
      <c r="I43" s="30" t="s">
        <v>96</v>
      </c>
      <c r="J43" s="30" t="s">
        <v>96</v>
      </c>
    </row>
    <row r="44" spans="1:10" ht="12.75" customHeight="1">
      <c r="A44" s="116" t="s">
        <v>195</v>
      </c>
      <c r="B44" s="116" t="s">
        <v>198</v>
      </c>
      <c r="C44" s="116" t="s">
        <v>199</v>
      </c>
      <c r="D44" s="30" t="s">
        <v>96</v>
      </c>
      <c r="E44" s="30" t="s">
        <v>625</v>
      </c>
      <c r="F44" s="30">
        <v>3</v>
      </c>
      <c r="G44" s="30" t="s">
        <v>96</v>
      </c>
      <c r="H44" s="30" t="s">
        <v>96</v>
      </c>
      <c r="I44" s="30" t="s">
        <v>96</v>
      </c>
      <c r="J44" s="30" t="s">
        <v>96</v>
      </c>
    </row>
    <row r="45" spans="1:10" ht="12.75" customHeight="1">
      <c r="A45" s="116" t="s">
        <v>195</v>
      </c>
      <c r="B45" s="29" t="s">
        <v>200</v>
      </c>
      <c r="C45" s="29" t="s">
        <v>201</v>
      </c>
      <c r="D45" s="30" t="s">
        <v>622</v>
      </c>
      <c r="E45" s="30"/>
      <c r="F45" s="30"/>
      <c r="G45" s="30" t="s">
        <v>96</v>
      </c>
      <c r="H45" s="30" t="s">
        <v>96</v>
      </c>
      <c r="I45" s="30" t="s">
        <v>96</v>
      </c>
      <c r="J45" s="30" t="s">
        <v>96</v>
      </c>
    </row>
    <row r="46" spans="1:10" ht="12.75" customHeight="1">
      <c r="A46" s="116" t="s">
        <v>195</v>
      </c>
      <c r="B46" s="117" t="s">
        <v>202</v>
      </c>
      <c r="C46" s="117" t="s">
        <v>203</v>
      </c>
      <c r="D46" s="30" t="s">
        <v>96</v>
      </c>
      <c r="E46" s="30" t="s">
        <v>623</v>
      </c>
      <c r="F46" s="30">
        <v>1</v>
      </c>
      <c r="G46" s="30" t="s">
        <v>96</v>
      </c>
      <c r="H46" s="30" t="s">
        <v>96</v>
      </c>
      <c r="I46" s="30" t="s">
        <v>96</v>
      </c>
      <c r="J46" s="30" t="s">
        <v>96</v>
      </c>
    </row>
    <row r="47" spans="1:10" ht="12.75" customHeight="1">
      <c r="A47" s="30" t="s">
        <v>195</v>
      </c>
      <c r="B47" s="44" t="s">
        <v>592</v>
      </c>
      <c r="C47" s="44" t="s">
        <v>593</v>
      </c>
      <c r="D47" s="30" t="s">
        <v>96</v>
      </c>
      <c r="E47" s="30" t="s">
        <v>594</v>
      </c>
      <c r="F47" s="30">
        <v>3</v>
      </c>
      <c r="G47" s="30" t="s">
        <v>118</v>
      </c>
      <c r="H47" s="30" t="s">
        <v>118</v>
      </c>
      <c r="I47" s="30" t="s">
        <v>118</v>
      </c>
      <c r="J47" s="30" t="s">
        <v>118</v>
      </c>
    </row>
    <row r="48" spans="1:10" ht="12.75" customHeight="1">
      <c r="A48" s="30" t="s">
        <v>195</v>
      </c>
      <c r="B48" s="44" t="s">
        <v>595</v>
      </c>
      <c r="C48" s="44" t="s">
        <v>596</v>
      </c>
      <c r="D48" s="30" t="s">
        <v>96</v>
      </c>
      <c r="E48" s="30" t="s">
        <v>594</v>
      </c>
      <c r="F48" s="30">
        <v>3</v>
      </c>
      <c r="G48" s="30" t="s">
        <v>118</v>
      </c>
      <c r="H48" s="30" t="s">
        <v>118</v>
      </c>
      <c r="I48" s="30" t="s">
        <v>118</v>
      </c>
      <c r="J48" s="30" t="s">
        <v>118</v>
      </c>
    </row>
    <row r="49" spans="1:10" ht="12.75" customHeight="1">
      <c r="A49" s="116" t="s">
        <v>195</v>
      </c>
      <c r="B49" s="117" t="s">
        <v>204</v>
      </c>
      <c r="C49" s="117" t="s">
        <v>205</v>
      </c>
      <c r="D49" s="30" t="s">
        <v>96</v>
      </c>
      <c r="E49" s="30" t="s">
        <v>623</v>
      </c>
      <c r="F49" s="30">
        <v>2</v>
      </c>
      <c r="G49" s="30" t="s">
        <v>96</v>
      </c>
      <c r="H49" s="30" t="s">
        <v>96</v>
      </c>
      <c r="I49" s="30" t="s">
        <v>96</v>
      </c>
      <c r="J49" s="30" t="s">
        <v>96</v>
      </c>
    </row>
    <row r="50" spans="1:10" ht="12.75" customHeight="1">
      <c r="A50" s="116" t="s">
        <v>195</v>
      </c>
      <c r="B50" s="117" t="s">
        <v>206</v>
      </c>
      <c r="C50" s="117" t="s">
        <v>207</v>
      </c>
      <c r="D50" s="30" t="s">
        <v>96</v>
      </c>
      <c r="E50" s="30" t="s">
        <v>623</v>
      </c>
      <c r="F50" s="30">
        <v>1</v>
      </c>
      <c r="G50" s="30" t="s">
        <v>96</v>
      </c>
      <c r="H50" s="30" t="s">
        <v>96</v>
      </c>
      <c r="I50" s="30" t="s">
        <v>96</v>
      </c>
      <c r="J50" s="30" t="s">
        <v>96</v>
      </c>
    </row>
    <row r="51" spans="1:10" ht="12.75" customHeight="1">
      <c r="A51" s="116" t="s">
        <v>195</v>
      </c>
      <c r="B51" s="29" t="s">
        <v>208</v>
      </c>
      <c r="C51" s="29" t="s">
        <v>209</v>
      </c>
      <c r="D51" s="30" t="s">
        <v>622</v>
      </c>
      <c r="E51" s="30"/>
      <c r="F51" s="30"/>
      <c r="G51" s="30" t="s">
        <v>96</v>
      </c>
      <c r="H51" s="30" t="s">
        <v>96</v>
      </c>
      <c r="I51" s="30" t="s">
        <v>96</v>
      </c>
      <c r="J51" s="30" t="s">
        <v>96</v>
      </c>
    </row>
    <row r="52" spans="1:10" ht="12.75" customHeight="1">
      <c r="A52" s="116" t="s">
        <v>195</v>
      </c>
      <c r="B52" s="29" t="s">
        <v>210</v>
      </c>
      <c r="C52" s="29" t="s">
        <v>211</v>
      </c>
      <c r="D52" s="30" t="s">
        <v>622</v>
      </c>
      <c r="E52" s="30"/>
      <c r="F52" s="30"/>
      <c r="G52" s="30" t="s">
        <v>96</v>
      </c>
      <c r="H52" s="30" t="s">
        <v>96</v>
      </c>
      <c r="I52" s="30" t="s">
        <v>96</v>
      </c>
      <c r="J52" s="30" t="s">
        <v>96</v>
      </c>
    </row>
    <row r="53" spans="1:10" ht="12.75" customHeight="1">
      <c r="A53" s="116" t="s">
        <v>195</v>
      </c>
      <c r="B53" s="117" t="s">
        <v>212</v>
      </c>
      <c r="C53" s="117" t="s">
        <v>213</v>
      </c>
      <c r="D53" s="30" t="s">
        <v>96</v>
      </c>
      <c r="E53" s="30" t="s">
        <v>624</v>
      </c>
      <c r="F53" s="30">
        <v>3</v>
      </c>
      <c r="G53" s="30" t="s">
        <v>96</v>
      </c>
      <c r="H53" s="30" t="s">
        <v>96</v>
      </c>
      <c r="I53" s="30" t="s">
        <v>96</v>
      </c>
      <c r="J53" s="30" t="s">
        <v>96</v>
      </c>
    </row>
    <row r="54" spans="1:10" ht="12.75" customHeight="1">
      <c r="A54" s="116" t="s">
        <v>195</v>
      </c>
      <c r="B54" s="117" t="s">
        <v>214</v>
      </c>
      <c r="C54" s="117" t="s">
        <v>215</v>
      </c>
      <c r="D54" s="30" t="s">
        <v>96</v>
      </c>
      <c r="E54" s="30" t="s">
        <v>623</v>
      </c>
      <c r="F54" s="30">
        <v>3</v>
      </c>
      <c r="G54" s="30" t="s">
        <v>96</v>
      </c>
      <c r="H54" s="30" t="s">
        <v>96</v>
      </c>
      <c r="I54" s="30" t="s">
        <v>96</v>
      </c>
      <c r="J54" s="30" t="s">
        <v>96</v>
      </c>
    </row>
    <row r="55" spans="1:10" ht="12.75" customHeight="1">
      <c r="A55" s="116" t="s">
        <v>195</v>
      </c>
      <c r="B55" s="117" t="s">
        <v>216</v>
      </c>
      <c r="C55" s="117" t="s">
        <v>217</v>
      </c>
      <c r="D55" s="30" t="s">
        <v>96</v>
      </c>
      <c r="E55" s="30" t="s">
        <v>623</v>
      </c>
      <c r="F55" s="30">
        <v>3</v>
      </c>
      <c r="G55" s="30" t="s">
        <v>96</v>
      </c>
      <c r="H55" s="30" t="s">
        <v>96</v>
      </c>
      <c r="I55" s="30" t="s">
        <v>96</v>
      </c>
      <c r="J55" s="30" t="s">
        <v>96</v>
      </c>
    </row>
    <row r="56" spans="1:10" ht="12.75" customHeight="1">
      <c r="A56" s="116" t="s">
        <v>195</v>
      </c>
      <c r="B56" s="117" t="s">
        <v>218</v>
      </c>
      <c r="C56" s="117" t="s">
        <v>219</v>
      </c>
      <c r="D56" s="30" t="s">
        <v>96</v>
      </c>
      <c r="E56" s="30" t="s">
        <v>624</v>
      </c>
      <c r="F56" s="30">
        <v>3</v>
      </c>
      <c r="G56" s="30" t="s">
        <v>96</v>
      </c>
      <c r="H56" s="30" t="s">
        <v>96</v>
      </c>
      <c r="I56" s="30" t="s">
        <v>96</v>
      </c>
      <c r="J56" s="30" t="s">
        <v>96</v>
      </c>
    </row>
    <row r="57" spans="1:10" ht="12.75" customHeight="1">
      <c r="A57" s="116" t="s">
        <v>195</v>
      </c>
      <c r="B57" s="29" t="s">
        <v>220</v>
      </c>
      <c r="C57" s="29" t="s">
        <v>221</v>
      </c>
      <c r="D57" s="30" t="s">
        <v>622</v>
      </c>
      <c r="E57" s="30"/>
      <c r="F57" s="30"/>
      <c r="G57" s="30" t="s">
        <v>96</v>
      </c>
      <c r="H57" s="30" t="s">
        <v>96</v>
      </c>
      <c r="I57" s="30" t="s">
        <v>96</v>
      </c>
      <c r="J57" s="30" t="s">
        <v>96</v>
      </c>
    </row>
    <row r="58" spans="1:10" ht="12.75" customHeight="1">
      <c r="A58" s="116" t="s">
        <v>195</v>
      </c>
      <c r="B58" s="29" t="s">
        <v>222</v>
      </c>
      <c r="C58" s="29" t="s">
        <v>223</v>
      </c>
      <c r="D58" s="30" t="s">
        <v>622</v>
      </c>
      <c r="E58" s="30"/>
      <c r="F58" s="30"/>
      <c r="G58" s="30" t="s">
        <v>96</v>
      </c>
      <c r="H58" s="30" t="s">
        <v>96</v>
      </c>
      <c r="I58" s="30" t="s">
        <v>96</v>
      </c>
      <c r="J58" s="30" t="s">
        <v>96</v>
      </c>
    </row>
    <row r="59" spans="1:10" ht="12.75" customHeight="1">
      <c r="A59" s="116" t="s">
        <v>195</v>
      </c>
      <c r="B59" s="29" t="s">
        <v>224</v>
      </c>
      <c r="C59" s="29" t="s">
        <v>225</v>
      </c>
      <c r="D59" s="30" t="s">
        <v>622</v>
      </c>
      <c r="E59" s="30"/>
      <c r="F59" s="30"/>
      <c r="G59" s="30" t="s">
        <v>96</v>
      </c>
      <c r="H59" s="30" t="s">
        <v>96</v>
      </c>
      <c r="I59" s="30" t="s">
        <v>96</v>
      </c>
      <c r="J59" s="30" t="s">
        <v>96</v>
      </c>
    </row>
    <row r="60" spans="1:10" ht="12.75" customHeight="1">
      <c r="A60" s="116" t="s">
        <v>195</v>
      </c>
      <c r="B60" s="29" t="s">
        <v>226</v>
      </c>
      <c r="C60" s="29" t="s">
        <v>227</v>
      </c>
      <c r="D60" s="30" t="s">
        <v>622</v>
      </c>
      <c r="E60" s="30"/>
      <c r="F60" s="30"/>
      <c r="G60" s="30" t="s">
        <v>96</v>
      </c>
      <c r="H60" s="30" t="s">
        <v>96</v>
      </c>
      <c r="I60" s="30" t="s">
        <v>96</v>
      </c>
      <c r="J60" s="30" t="s">
        <v>96</v>
      </c>
    </row>
    <row r="61" spans="1:10" ht="12.75" customHeight="1">
      <c r="A61" s="116" t="s">
        <v>195</v>
      </c>
      <c r="B61" s="29" t="s">
        <v>228</v>
      </c>
      <c r="C61" s="29" t="s">
        <v>229</v>
      </c>
      <c r="D61" s="30" t="s">
        <v>622</v>
      </c>
      <c r="E61" s="30"/>
      <c r="F61" s="30"/>
      <c r="G61" s="30" t="s">
        <v>96</v>
      </c>
      <c r="H61" s="30" t="s">
        <v>96</v>
      </c>
      <c r="I61" s="30" t="s">
        <v>96</v>
      </c>
      <c r="J61" s="30" t="s">
        <v>96</v>
      </c>
    </row>
    <row r="62" spans="1:10" ht="12.75" customHeight="1">
      <c r="A62" s="116" t="s">
        <v>195</v>
      </c>
      <c r="B62" s="29" t="s">
        <v>230</v>
      </c>
      <c r="C62" s="29" t="s">
        <v>231</v>
      </c>
      <c r="D62" s="30" t="s">
        <v>96</v>
      </c>
      <c r="E62" s="30" t="s">
        <v>623</v>
      </c>
      <c r="F62" s="30">
        <v>3</v>
      </c>
      <c r="G62" s="30" t="s">
        <v>96</v>
      </c>
      <c r="H62" s="30" t="s">
        <v>96</v>
      </c>
      <c r="I62" s="30" t="s">
        <v>96</v>
      </c>
      <c r="J62" s="30" t="s">
        <v>96</v>
      </c>
    </row>
    <row r="63" spans="1:10" ht="12.75" customHeight="1">
      <c r="A63" s="29" t="s">
        <v>195</v>
      </c>
      <c r="B63" s="120" t="s">
        <v>232</v>
      </c>
      <c r="C63" s="29" t="s">
        <v>233</v>
      </c>
      <c r="D63" s="30" t="s">
        <v>622</v>
      </c>
      <c r="E63" s="30"/>
      <c r="F63" s="30"/>
      <c r="G63" s="30" t="s">
        <v>96</v>
      </c>
      <c r="H63" s="30" t="s">
        <v>96</v>
      </c>
      <c r="I63" s="30" t="s">
        <v>96</v>
      </c>
      <c r="J63" s="30" t="s">
        <v>96</v>
      </c>
    </row>
    <row r="64" spans="1:10" ht="12.75" customHeight="1">
      <c r="A64" s="116" t="s">
        <v>195</v>
      </c>
      <c r="B64" s="29" t="s">
        <v>234</v>
      </c>
      <c r="C64" s="29" t="s">
        <v>235</v>
      </c>
      <c r="D64" s="30" t="s">
        <v>622</v>
      </c>
      <c r="E64" s="30"/>
      <c r="F64" s="30"/>
      <c r="G64" s="30" t="s">
        <v>96</v>
      </c>
      <c r="H64" s="30" t="s">
        <v>96</v>
      </c>
      <c r="I64" s="30" t="s">
        <v>96</v>
      </c>
      <c r="J64" s="30" t="s">
        <v>96</v>
      </c>
    </row>
    <row r="65" spans="1:10" ht="12.75" customHeight="1">
      <c r="A65" s="116" t="s">
        <v>195</v>
      </c>
      <c r="B65" s="29" t="s">
        <v>236</v>
      </c>
      <c r="C65" s="29" t="s">
        <v>237</v>
      </c>
      <c r="D65" s="30" t="s">
        <v>622</v>
      </c>
      <c r="E65" s="30"/>
      <c r="F65" s="30"/>
      <c r="G65" s="30" t="s">
        <v>96</v>
      </c>
      <c r="H65" s="30" t="s">
        <v>96</v>
      </c>
      <c r="I65" s="30" t="s">
        <v>96</v>
      </c>
      <c r="J65" s="30" t="s">
        <v>96</v>
      </c>
    </row>
    <row r="66" spans="1:10" ht="12.75" customHeight="1">
      <c r="A66" s="116" t="s">
        <v>195</v>
      </c>
      <c r="B66" s="29" t="s">
        <v>238</v>
      </c>
      <c r="C66" s="29" t="s">
        <v>239</v>
      </c>
      <c r="D66" s="30" t="s">
        <v>622</v>
      </c>
      <c r="E66" s="30"/>
      <c r="F66" s="30"/>
      <c r="G66" s="30" t="s">
        <v>96</v>
      </c>
      <c r="H66" s="30" t="s">
        <v>96</v>
      </c>
      <c r="I66" s="30" t="s">
        <v>96</v>
      </c>
      <c r="J66" s="30" t="s">
        <v>96</v>
      </c>
    </row>
    <row r="67" spans="1:10" ht="12.75" customHeight="1">
      <c r="A67" s="116" t="s">
        <v>195</v>
      </c>
      <c r="B67" s="29" t="s">
        <v>240</v>
      </c>
      <c r="C67" s="29" t="s">
        <v>241</v>
      </c>
      <c r="D67" s="30" t="s">
        <v>622</v>
      </c>
      <c r="E67" s="30"/>
      <c r="F67" s="30"/>
      <c r="G67" s="30" t="s">
        <v>118</v>
      </c>
      <c r="H67" s="30" t="s">
        <v>118</v>
      </c>
      <c r="I67" s="30" t="s">
        <v>118</v>
      </c>
      <c r="J67" s="30" t="s">
        <v>118</v>
      </c>
    </row>
    <row r="68" spans="1:10" ht="12.75" customHeight="1">
      <c r="A68" s="116" t="s">
        <v>195</v>
      </c>
      <c r="B68" s="29" t="s">
        <v>242</v>
      </c>
      <c r="C68" s="29" t="s">
        <v>243</v>
      </c>
      <c r="D68" s="30" t="s">
        <v>622</v>
      </c>
      <c r="E68" s="30"/>
      <c r="F68" s="30"/>
      <c r="G68" s="30" t="s">
        <v>118</v>
      </c>
      <c r="H68" s="30" t="s">
        <v>118</v>
      </c>
      <c r="I68" s="30" t="s">
        <v>118</v>
      </c>
      <c r="J68" s="30" t="s">
        <v>118</v>
      </c>
    </row>
    <row r="69" spans="1:10" ht="12.75" customHeight="1">
      <c r="A69" s="116" t="s">
        <v>195</v>
      </c>
      <c r="B69" s="29" t="s">
        <v>244</v>
      </c>
      <c r="C69" s="29" t="s">
        <v>245</v>
      </c>
      <c r="D69" s="30" t="s">
        <v>622</v>
      </c>
      <c r="E69" s="30"/>
      <c r="F69" s="30"/>
      <c r="G69" s="30" t="s">
        <v>96</v>
      </c>
      <c r="H69" s="30" t="s">
        <v>96</v>
      </c>
      <c r="I69" s="30" t="s">
        <v>96</v>
      </c>
      <c r="J69" s="30" t="s">
        <v>96</v>
      </c>
    </row>
    <row r="70" spans="1:10" ht="12.75" customHeight="1">
      <c r="A70" s="116" t="s">
        <v>195</v>
      </c>
      <c r="B70" s="29" t="s">
        <v>246</v>
      </c>
      <c r="C70" s="29" t="s">
        <v>247</v>
      </c>
      <c r="D70" s="30" t="s">
        <v>622</v>
      </c>
      <c r="E70" s="30"/>
      <c r="F70" s="30"/>
      <c r="G70" s="30" t="s">
        <v>96</v>
      </c>
      <c r="H70" s="30" t="s">
        <v>96</v>
      </c>
      <c r="I70" s="30" t="s">
        <v>96</v>
      </c>
      <c r="J70" s="30" t="s">
        <v>96</v>
      </c>
    </row>
    <row r="71" spans="1:10" ht="12.75" customHeight="1">
      <c r="A71" s="116" t="s">
        <v>195</v>
      </c>
      <c r="B71" s="29" t="s">
        <v>248</v>
      </c>
      <c r="C71" s="29" t="s">
        <v>249</v>
      </c>
      <c r="D71" s="30" t="s">
        <v>622</v>
      </c>
      <c r="E71" s="30"/>
      <c r="F71" s="30"/>
      <c r="G71" s="30" t="s">
        <v>96</v>
      </c>
      <c r="H71" s="30" t="s">
        <v>96</v>
      </c>
      <c r="I71" s="30" t="s">
        <v>96</v>
      </c>
      <c r="J71" s="30" t="s">
        <v>96</v>
      </c>
    </row>
    <row r="72" spans="1:10" ht="12.75" customHeight="1">
      <c r="A72" s="116" t="s">
        <v>195</v>
      </c>
      <c r="B72" s="29" t="s">
        <v>250</v>
      </c>
      <c r="C72" s="29" t="s">
        <v>251</v>
      </c>
      <c r="D72" s="30" t="s">
        <v>622</v>
      </c>
      <c r="E72" s="30"/>
      <c r="F72" s="30"/>
      <c r="G72" s="30" t="s">
        <v>96</v>
      </c>
      <c r="H72" s="30" t="s">
        <v>96</v>
      </c>
      <c r="I72" s="30" t="s">
        <v>96</v>
      </c>
      <c r="J72" s="30" t="s">
        <v>96</v>
      </c>
    </row>
    <row r="73" spans="1:10" ht="12.75" customHeight="1">
      <c r="A73" s="116" t="s">
        <v>195</v>
      </c>
      <c r="B73" s="29" t="s">
        <v>252</v>
      </c>
      <c r="C73" s="29" t="s">
        <v>253</v>
      </c>
      <c r="D73" s="30" t="s">
        <v>622</v>
      </c>
      <c r="E73" s="30"/>
      <c r="F73" s="30"/>
      <c r="G73" s="30" t="s">
        <v>96</v>
      </c>
      <c r="H73" s="30" t="s">
        <v>96</v>
      </c>
      <c r="I73" s="30" t="s">
        <v>96</v>
      </c>
      <c r="J73" s="30" t="s">
        <v>96</v>
      </c>
    </row>
    <row r="74" spans="1:10" ht="12.75" customHeight="1">
      <c r="A74" s="116" t="s">
        <v>195</v>
      </c>
      <c r="B74" s="29" t="s">
        <v>254</v>
      </c>
      <c r="C74" s="29" t="s">
        <v>255</v>
      </c>
      <c r="D74" s="30" t="s">
        <v>622</v>
      </c>
      <c r="E74" s="30"/>
      <c r="F74" s="30"/>
      <c r="G74" s="30" t="s">
        <v>96</v>
      </c>
      <c r="H74" s="30" t="s">
        <v>96</v>
      </c>
      <c r="I74" s="30" t="s">
        <v>96</v>
      </c>
      <c r="J74" s="30" t="s">
        <v>96</v>
      </c>
    </row>
    <row r="75" spans="1:10" ht="12.75" customHeight="1">
      <c r="A75" s="116" t="s">
        <v>195</v>
      </c>
      <c r="B75" s="117" t="s">
        <v>256</v>
      </c>
      <c r="C75" s="29" t="s">
        <v>257</v>
      </c>
      <c r="D75" s="30" t="s">
        <v>96</v>
      </c>
      <c r="E75" s="30" t="s">
        <v>623</v>
      </c>
      <c r="F75" s="30">
        <v>2</v>
      </c>
      <c r="G75" s="30" t="s">
        <v>96</v>
      </c>
      <c r="H75" s="30" t="s">
        <v>96</v>
      </c>
      <c r="I75" s="30" t="s">
        <v>96</v>
      </c>
      <c r="J75" s="30" t="s">
        <v>96</v>
      </c>
    </row>
    <row r="76" spans="1:10" ht="12.75" customHeight="1">
      <c r="A76" s="30" t="s">
        <v>195</v>
      </c>
      <c r="B76" s="44" t="s">
        <v>597</v>
      </c>
      <c r="C76" s="44" t="s">
        <v>598</v>
      </c>
      <c r="D76" s="30" t="s">
        <v>96</v>
      </c>
      <c r="E76" s="30" t="s">
        <v>594</v>
      </c>
      <c r="F76" s="30">
        <v>3</v>
      </c>
      <c r="G76" s="30" t="s">
        <v>118</v>
      </c>
      <c r="H76" s="30" t="s">
        <v>118</v>
      </c>
      <c r="I76" s="30" t="s">
        <v>118</v>
      </c>
      <c r="J76" s="30" t="s">
        <v>118</v>
      </c>
    </row>
    <row r="77" spans="1:10" ht="12.75" customHeight="1">
      <c r="A77" s="116" t="s">
        <v>195</v>
      </c>
      <c r="B77" s="29" t="s">
        <v>258</v>
      </c>
      <c r="C77" s="29" t="s">
        <v>259</v>
      </c>
      <c r="D77" s="30" t="s">
        <v>622</v>
      </c>
      <c r="E77" s="30"/>
      <c r="F77" s="30"/>
      <c r="G77" s="30" t="s">
        <v>96</v>
      </c>
      <c r="H77" s="30" t="s">
        <v>96</v>
      </c>
      <c r="I77" s="30" t="s">
        <v>96</v>
      </c>
      <c r="J77" s="30" t="s">
        <v>96</v>
      </c>
    </row>
    <row r="78" spans="1:10" ht="12.75" customHeight="1">
      <c r="A78" s="116" t="s">
        <v>195</v>
      </c>
      <c r="B78" s="29" t="s">
        <v>260</v>
      </c>
      <c r="C78" s="29" t="s">
        <v>261</v>
      </c>
      <c r="D78" s="30" t="s">
        <v>622</v>
      </c>
      <c r="E78" s="30"/>
      <c r="F78" s="30"/>
      <c r="G78" s="30" t="s">
        <v>118</v>
      </c>
      <c r="H78" s="30" t="s">
        <v>118</v>
      </c>
      <c r="I78" s="30" t="s">
        <v>118</v>
      </c>
      <c r="J78" s="30" t="s">
        <v>118</v>
      </c>
    </row>
    <row r="79" spans="1:10" ht="12.75" customHeight="1">
      <c r="A79" s="116" t="s">
        <v>195</v>
      </c>
      <c r="B79" s="29" t="s">
        <v>262</v>
      </c>
      <c r="C79" s="29" t="s">
        <v>263</v>
      </c>
      <c r="D79" s="30" t="s">
        <v>622</v>
      </c>
      <c r="E79" s="30"/>
      <c r="F79" s="30"/>
      <c r="G79" s="30" t="s">
        <v>96</v>
      </c>
      <c r="H79" s="30" t="s">
        <v>96</v>
      </c>
      <c r="I79" s="30" t="s">
        <v>96</v>
      </c>
      <c r="J79" s="30" t="s">
        <v>96</v>
      </c>
    </row>
    <row r="80" spans="1:10" ht="12.75" customHeight="1">
      <c r="A80" s="116" t="s">
        <v>195</v>
      </c>
      <c r="B80" s="29" t="s">
        <v>264</v>
      </c>
      <c r="C80" s="29" t="s">
        <v>265</v>
      </c>
      <c r="D80" s="30" t="s">
        <v>622</v>
      </c>
      <c r="E80" s="30"/>
      <c r="F80" s="30"/>
      <c r="G80" s="30" t="s">
        <v>96</v>
      </c>
      <c r="H80" s="30" t="s">
        <v>96</v>
      </c>
      <c r="I80" s="30" t="s">
        <v>96</v>
      </c>
      <c r="J80" s="30" t="s">
        <v>96</v>
      </c>
    </row>
    <row r="81" spans="1:10" ht="12.75" customHeight="1">
      <c r="A81" s="116" t="s">
        <v>195</v>
      </c>
      <c r="B81" s="29" t="s">
        <v>266</v>
      </c>
      <c r="C81" s="29" t="s">
        <v>267</v>
      </c>
      <c r="D81" s="30" t="s">
        <v>622</v>
      </c>
      <c r="E81" s="30"/>
      <c r="F81" s="30"/>
      <c r="G81" s="30" t="s">
        <v>96</v>
      </c>
      <c r="H81" s="30" t="s">
        <v>96</v>
      </c>
      <c r="I81" s="30" t="s">
        <v>96</v>
      </c>
      <c r="J81" s="30" t="s">
        <v>96</v>
      </c>
    </row>
    <row r="82" spans="1:10" ht="12.75" customHeight="1">
      <c r="A82" s="30" t="s">
        <v>195</v>
      </c>
      <c r="B82" s="44" t="s">
        <v>599</v>
      </c>
      <c r="C82" s="44" t="s">
        <v>600</v>
      </c>
      <c r="D82" s="30" t="s">
        <v>96</v>
      </c>
      <c r="E82" s="30" t="s">
        <v>594</v>
      </c>
      <c r="F82" s="30">
        <v>3</v>
      </c>
      <c r="G82" s="30" t="s">
        <v>118</v>
      </c>
      <c r="H82" s="30" t="s">
        <v>118</v>
      </c>
      <c r="I82" s="30" t="s">
        <v>118</v>
      </c>
      <c r="J82" s="30" t="s">
        <v>118</v>
      </c>
    </row>
    <row r="83" spans="1:10" ht="12.75" customHeight="1">
      <c r="A83" s="116" t="s">
        <v>195</v>
      </c>
      <c r="B83" s="29" t="s">
        <v>268</v>
      </c>
      <c r="C83" s="29" t="s">
        <v>269</v>
      </c>
      <c r="D83" s="30" t="s">
        <v>622</v>
      </c>
      <c r="E83" s="30"/>
      <c r="F83" s="30"/>
      <c r="G83" s="30" t="s">
        <v>96</v>
      </c>
      <c r="H83" s="30" t="s">
        <v>96</v>
      </c>
      <c r="I83" s="30" t="s">
        <v>96</v>
      </c>
      <c r="J83" s="30" t="s">
        <v>96</v>
      </c>
    </row>
    <row r="84" spans="1:10" ht="12.75" customHeight="1">
      <c r="A84" s="116" t="s">
        <v>195</v>
      </c>
      <c r="B84" s="117" t="s">
        <v>270</v>
      </c>
      <c r="C84" s="117" t="s">
        <v>271</v>
      </c>
      <c r="D84" s="30" t="s">
        <v>96</v>
      </c>
      <c r="E84" s="30" t="s">
        <v>625</v>
      </c>
      <c r="F84" s="30">
        <v>2</v>
      </c>
      <c r="G84" s="30" t="s">
        <v>96</v>
      </c>
      <c r="H84" s="30" t="s">
        <v>96</v>
      </c>
      <c r="I84" s="30" t="s">
        <v>96</v>
      </c>
      <c r="J84" s="30" t="s">
        <v>96</v>
      </c>
    </row>
    <row r="85" spans="1:10" ht="12.75" customHeight="1">
      <c r="A85" s="116" t="s">
        <v>195</v>
      </c>
      <c r="B85" s="29" t="s">
        <v>272</v>
      </c>
      <c r="C85" s="29" t="s">
        <v>273</v>
      </c>
      <c r="D85" s="30" t="s">
        <v>622</v>
      </c>
      <c r="E85" s="30"/>
      <c r="F85" s="30"/>
      <c r="G85" s="30" t="s">
        <v>96</v>
      </c>
      <c r="H85" s="30" t="s">
        <v>96</v>
      </c>
      <c r="I85" s="30" t="s">
        <v>96</v>
      </c>
      <c r="J85" s="30" t="s">
        <v>96</v>
      </c>
    </row>
    <row r="86" spans="1:10" ht="12.75" customHeight="1">
      <c r="A86" s="116" t="s">
        <v>195</v>
      </c>
      <c r="B86" s="29" t="s">
        <v>274</v>
      </c>
      <c r="C86" s="29" t="s">
        <v>275</v>
      </c>
      <c r="D86" s="30" t="s">
        <v>622</v>
      </c>
      <c r="E86" s="30"/>
      <c r="F86" s="30"/>
      <c r="G86" s="30" t="s">
        <v>96</v>
      </c>
      <c r="H86" s="30" t="s">
        <v>96</v>
      </c>
      <c r="I86" s="30" t="s">
        <v>96</v>
      </c>
      <c r="J86" s="30" t="s">
        <v>96</v>
      </c>
    </row>
    <row r="87" spans="1:10" ht="12.75" customHeight="1">
      <c r="A87" s="116" t="s">
        <v>195</v>
      </c>
      <c r="B87" s="29" t="s">
        <v>276</v>
      </c>
      <c r="C87" s="29" t="s">
        <v>277</v>
      </c>
      <c r="D87" s="30" t="s">
        <v>622</v>
      </c>
      <c r="E87" s="30"/>
      <c r="F87" s="30"/>
      <c r="G87" s="30" t="s">
        <v>96</v>
      </c>
      <c r="H87" s="30" t="s">
        <v>96</v>
      </c>
      <c r="I87" s="30" t="s">
        <v>96</v>
      </c>
      <c r="J87" s="30" t="s">
        <v>96</v>
      </c>
    </row>
    <row r="88" spans="1:10" ht="12.75" customHeight="1">
      <c r="A88" s="116" t="s">
        <v>195</v>
      </c>
      <c r="B88" s="29" t="s">
        <v>278</v>
      </c>
      <c r="C88" s="29" t="s">
        <v>279</v>
      </c>
      <c r="D88" s="30" t="s">
        <v>622</v>
      </c>
      <c r="E88" s="30"/>
      <c r="F88" s="30"/>
      <c r="G88" s="30" t="s">
        <v>96</v>
      </c>
      <c r="H88" s="30" t="s">
        <v>96</v>
      </c>
      <c r="I88" s="30" t="s">
        <v>96</v>
      </c>
      <c r="J88" s="30" t="s">
        <v>96</v>
      </c>
    </row>
    <row r="89" spans="1:10" ht="12.75" customHeight="1">
      <c r="A89" s="116" t="s">
        <v>195</v>
      </c>
      <c r="B89" s="29" t="s">
        <v>280</v>
      </c>
      <c r="C89" s="29" t="s">
        <v>281</v>
      </c>
      <c r="D89" s="30" t="s">
        <v>622</v>
      </c>
      <c r="E89" s="30"/>
      <c r="F89" s="30"/>
      <c r="G89" s="30" t="s">
        <v>96</v>
      </c>
      <c r="H89" s="30" t="s">
        <v>96</v>
      </c>
      <c r="I89" s="30" t="s">
        <v>96</v>
      </c>
      <c r="J89" s="30" t="s">
        <v>96</v>
      </c>
    </row>
    <row r="90" spans="1:10" ht="12.75" customHeight="1">
      <c r="A90" s="116" t="s">
        <v>195</v>
      </c>
      <c r="B90" s="29" t="s">
        <v>282</v>
      </c>
      <c r="C90" s="29" t="s">
        <v>283</v>
      </c>
      <c r="D90" s="30" t="s">
        <v>622</v>
      </c>
      <c r="E90" s="30"/>
      <c r="F90" s="30"/>
      <c r="G90" s="30" t="s">
        <v>96</v>
      </c>
      <c r="H90" s="30" t="s">
        <v>96</v>
      </c>
      <c r="I90" s="30" t="s">
        <v>96</v>
      </c>
      <c r="J90" s="30" t="s">
        <v>96</v>
      </c>
    </row>
    <row r="91" spans="1:10" ht="12.75" customHeight="1">
      <c r="A91" s="116" t="s">
        <v>195</v>
      </c>
      <c r="B91" s="29" t="s">
        <v>284</v>
      </c>
      <c r="C91" s="29" t="s">
        <v>285</v>
      </c>
      <c r="D91" s="30" t="s">
        <v>622</v>
      </c>
      <c r="E91" s="30"/>
      <c r="F91" s="30"/>
      <c r="G91" s="30" t="s">
        <v>96</v>
      </c>
      <c r="H91" s="30" t="s">
        <v>96</v>
      </c>
      <c r="I91" s="30" t="s">
        <v>96</v>
      </c>
      <c r="J91" s="30" t="s">
        <v>96</v>
      </c>
    </row>
    <row r="92" spans="1:10" ht="12.75" customHeight="1">
      <c r="A92" s="116" t="s">
        <v>195</v>
      </c>
      <c r="B92" s="29" t="s">
        <v>286</v>
      </c>
      <c r="C92" s="29" t="s">
        <v>287</v>
      </c>
      <c r="D92" s="30" t="s">
        <v>622</v>
      </c>
      <c r="E92" s="30"/>
      <c r="F92" s="30"/>
      <c r="G92" s="30" t="s">
        <v>96</v>
      </c>
      <c r="H92" s="30" t="s">
        <v>96</v>
      </c>
      <c r="I92" s="30" t="s">
        <v>96</v>
      </c>
      <c r="J92" s="30" t="s">
        <v>96</v>
      </c>
    </row>
    <row r="93" spans="1:10" ht="12.75" customHeight="1">
      <c r="A93" s="116" t="s">
        <v>195</v>
      </c>
      <c r="B93" s="29" t="s">
        <v>288</v>
      </c>
      <c r="C93" s="29" t="s">
        <v>289</v>
      </c>
      <c r="D93" s="30" t="s">
        <v>622</v>
      </c>
      <c r="E93" s="30"/>
      <c r="F93" s="30"/>
      <c r="G93" s="30" t="s">
        <v>96</v>
      </c>
      <c r="H93" s="30" t="s">
        <v>96</v>
      </c>
      <c r="I93" s="30" t="s">
        <v>96</v>
      </c>
      <c r="J93" s="30" t="s">
        <v>96</v>
      </c>
    </row>
    <row r="94" spans="1:10" ht="12.75" customHeight="1">
      <c r="A94" s="116" t="s">
        <v>195</v>
      </c>
      <c r="B94" s="29" t="s">
        <v>290</v>
      </c>
      <c r="C94" s="29" t="s">
        <v>291</v>
      </c>
      <c r="D94" s="30" t="s">
        <v>622</v>
      </c>
      <c r="E94" s="30"/>
      <c r="F94" s="30"/>
      <c r="G94" s="30" t="s">
        <v>96</v>
      </c>
      <c r="H94" s="30" t="s">
        <v>96</v>
      </c>
      <c r="I94" s="30" t="s">
        <v>96</v>
      </c>
      <c r="J94" s="30" t="s">
        <v>96</v>
      </c>
    </row>
    <row r="95" spans="1:10" ht="12.75" customHeight="1">
      <c r="A95" s="116" t="s">
        <v>195</v>
      </c>
      <c r="B95" s="29" t="s">
        <v>292</v>
      </c>
      <c r="C95" s="29" t="s">
        <v>293</v>
      </c>
      <c r="D95" s="30" t="s">
        <v>622</v>
      </c>
      <c r="E95" s="30"/>
      <c r="F95" s="30"/>
      <c r="G95" s="30" t="s">
        <v>96</v>
      </c>
      <c r="H95" s="30" t="s">
        <v>96</v>
      </c>
      <c r="I95" s="30" t="s">
        <v>96</v>
      </c>
      <c r="J95" s="30" t="s">
        <v>96</v>
      </c>
    </row>
    <row r="96" spans="1:10" ht="12.75" customHeight="1">
      <c r="A96" s="116" t="s">
        <v>195</v>
      </c>
      <c r="B96" s="29" t="s">
        <v>294</v>
      </c>
      <c r="C96" s="29" t="s">
        <v>295</v>
      </c>
      <c r="D96" s="30" t="s">
        <v>622</v>
      </c>
      <c r="E96" s="30"/>
      <c r="F96" s="30"/>
      <c r="G96" s="30" t="s">
        <v>118</v>
      </c>
      <c r="H96" s="30" t="s">
        <v>118</v>
      </c>
      <c r="I96" s="30" t="s">
        <v>118</v>
      </c>
      <c r="J96" s="30" t="s">
        <v>118</v>
      </c>
    </row>
    <row r="97" spans="1:10" ht="12.75" customHeight="1">
      <c r="A97" s="116" t="s">
        <v>195</v>
      </c>
      <c r="B97" s="29" t="s">
        <v>296</v>
      </c>
      <c r="C97" s="29" t="s">
        <v>297</v>
      </c>
      <c r="D97" s="30" t="s">
        <v>622</v>
      </c>
      <c r="E97" s="30"/>
      <c r="F97" s="30"/>
      <c r="G97" s="30" t="s">
        <v>96</v>
      </c>
      <c r="H97" s="30" t="s">
        <v>96</v>
      </c>
      <c r="I97" s="30" t="s">
        <v>96</v>
      </c>
      <c r="J97" s="30" t="s">
        <v>96</v>
      </c>
    </row>
    <row r="98" spans="1:10" ht="12.75" customHeight="1">
      <c r="A98" s="116" t="s">
        <v>195</v>
      </c>
      <c r="B98" s="29" t="s">
        <v>298</v>
      </c>
      <c r="C98" s="29" t="s">
        <v>299</v>
      </c>
      <c r="D98" s="30" t="s">
        <v>622</v>
      </c>
      <c r="E98" s="30"/>
      <c r="F98" s="30"/>
      <c r="G98" s="30" t="s">
        <v>96</v>
      </c>
      <c r="H98" s="30" t="s">
        <v>96</v>
      </c>
      <c r="I98" s="30" t="s">
        <v>96</v>
      </c>
      <c r="J98" s="30" t="s">
        <v>96</v>
      </c>
    </row>
    <row r="99" spans="1:10" ht="12.75" customHeight="1">
      <c r="A99" s="116" t="s">
        <v>195</v>
      </c>
      <c r="B99" s="29" t="s">
        <v>300</v>
      </c>
      <c r="C99" s="29" t="s">
        <v>301</v>
      </c>
      <c r="D99" s="30" t="s">
        <v>622</v>
      </c>
      <c r="E99" s="30"/>
      <c r="F99" s="30"/>
      <c r="G99" s="30" t="s">
        <v>96</v>
      </c>
      <c r="H99" s="30" t="s">
        <v>96</v>
      </c>
      <c r="I99" s="30" t="s">
        <v>96</v>
      </c>
      <c r="J99" s="30" t="s">
        <v>96</v>
      </c>
    </row>
    <row r="100" spans="1:10" ht="12.75" customHeight="1">
      <c r="A100" s="116" t="s">
        <v>195</v>
      </c>
      <c r="B100" s="29" t="s">
        <v>302</v>
      </c>
      <c r="C100" s="29" t="s">
        <v>303</v>
      </c>
      <c r="D100" s="30" t="s">
        <v>622</v>
      </c>
      <c r="E100" s="30"/>
      <c r="F100" s="30"/>
      <c r="G100" s="30" t="s">
        <v>96</v>
      </c>
      <c r="H100" s="30" t="s">
        <v>96</v>
      </c>
      <c r="I100" s="30" t="s">
        <v>96</v>
      </c>
      <c r="J100" s="30" t="s">
        <v>96</v>
      </c>
    </row>
    <row r="101" spans="1:10" ht="12.75" customHeight="1">
      <c r="A101" s="116" t="s">
        <v>195</v>
      </c>
      <c r="B101" s="29" t="s">
        <v>304</v>
      </c>
      <c r="C101" s="29" t="s">
        <v>305</v>
      </c>
      <c r="D101" s="30" t="s">
        <v>622</v>
      </c>
      <c r="E101" s="30"/>
      <c r="F101" s="30"/>
      <c r="G101" s="30" t="s">
        <v>96</v>
      </c>
      <c r="H101" s="30" t="s">
        <v>96</v>
      </c>
      <c r="I101" s="30" t="s">
        <v>96</v>
      </c>
      <c r="J101" s="30" t="s">
        <v>96</v>
      </c>
    </row>
    <row r="102" spans="1:10" ht="12.75" customHeight="1">
      <c r="A102" s="116" t="s">
        <v>195</v>
      </c>
      <c r="B102" s="29" t="s">
        <v>306</v>
      </c>
      <c r="C102" s="29" t="s">
        <v>307</v>
      </c>
      <c r="D102" s="30" t="s">
        <v>622</v>
      </c>
      <c r="E102" s="30"/>
      <c r="F102" s="30"/>
      <c r="G102" s="30" t="s">
        <v>96</v>
      </c>
      <c r="H102" s="30" t="s">
        <v>96</v>
      </c>
      <c r="I102" s="30" t="s">
        <v>96</v>
      </c>
      <c r="J102" s="30" t="s">
        <v>96</v>
      </c>
    </row>
    <row r="103" spans="1:10" ht="12.75" customHeight="1">
      <c r="A103" s="116" t="s">
        <v>195</v>
      </c>
      <c r="B103" s="29" t="s">
        <v>308</v>
      </c>
      <c r="C103" s="29" t="s">
        <v>309</v>
      </c>
      <c r="D103" s="30" t="s">
        <v>622</v>
      </c>
      <c r="E103" s="30"/>
      <c r="F103" s="30"/>
      <c r="G103" s="30" t="s">
        <v>96</v>
      </c>
      <c r="H103" s="30" t="s">
        <v>96</v>
      </c>
      <c r="I103" s="30" t="s">
        <v>96</v>
      </c>
      <c r="J103" s="30" t="s">
        <v>96</v>
      </c>
    </row>
    <row r="104" spans="1:10" ht="12.75" customHeight="1">
      <c r="A104" s="116" t="s">
        <v>195</v>
      </c>
      <c r="B104" s="29" t="s">
        <v>310</v>
      </c>
      <c r="C104" s="29" t="s">
        <v>311</v>
      </c>
      <c r="D104" s="30" t="s">
        <v>622</v>
      </c>
      <c r="E104" s="30"/>
      <c r="F104" s="30"/>
      <c r="G104" s="30" t="s">
        <v>96</v>
      </c>
      <c r="H104" s="30" t="s">
        <v>96</v>
      </c>
      <c r="I104" s="30" t="s">
        <v>96</v>
      </c>
      <c r="J104" s="30" t="s">
        <v>96</v>
      </c>
    </row>
    <row r="105" spans="1:10" ht="12.75" customHeight="1">
      <c r="A105" s="116" t="s">
        <v>195</v>
      </c>
      <c r="B105" s="29" t="s">
        <v>312</v>
      </c>
      <c r="C105" s="29" t="s">
        <v>313</v>
      </c>
      <c r="D105" s="30" t="s">
        <v>622</v>
      </c>
      <c r="E105" s="30"/>
      <c r="F105" s="30"/>
      <c r="G105" s="30" t="s">
        <v>96</v>
      </c>
      <c r="H105" s="30" t="s">
        <v>96</v>
      </c>
      <c r="I105" s="30" t="s">
        <v>96</v>
      </c>
      <c r="J105" s="30" t="s">
        <v>96</v>
      </c>
    </row>
    <row r="106" spans="1:10" ht="12.75" customHeight="1">
      <c r="A106" s="116" t="s">
        <v>195</v>
      </c>
      <c r="B106" s="29" t="s">
        <v>314</v>
      </c>
      <c r="C106" s="29" t="s">
        <v>315</v>
      </c>
      <c r="D106" s="30" t="s">
        <v>622</v>
      </c>
      <c r="E106" s="30"/>
      <c r="F106" s="30"/>
      <c r="G106" s="30" t="s">
        <v>96</v>
      </c>
      <c r="H106" s="30" t="s">
        <v>96</v>
      </c>
      <c r="I106" s="30" t="s">
        <v>96</v>
      </c>
      <c r="J106" s="30" t="s">
        <v>96</v>
      </c>
    </row>
    <row r="107" spans="1:10" ht="12.75" customHeight="1">
      <c r="A107" s="116" t="s">
        <v>195</v>
      </c>
      <c r="B107" s="29" t="s">
        <v>316</v>
      </c>
      <c r="C107" s="29" t="s">
        <v>317</v>
      </c>
      <c r="D107" s="30" t="s">
        <v>622</v>
      </c>
      <c r="E107" s="30"/>
      <c r="F107" s="30"/>
      <c r="G107" s="30" t="s">
        <v>96</v>
      </c>
      <c r="H107" s="30" t="s">
        <v>96</v>
      </c>
      <c r="I107" s="30" t="s">
        <v>96</v>
      </c>
      <c r="J107" s="30" t="s">
        <v>96</v>
      </c>
    </row>
    <row r="108" spans="1:10" ht="12.75" customHeight="1">
      <c r="A108" s="116" t="s">
        <v>195</v>
      </c>
      <c r="B108" s="29" t="s">
        <v>318</v>
      </c>
      <c r="C108" s="29" t="s">
        <v>319</v>
      </c>
      <c r="D108" s="30" t="s">
        <v>622</v>
      </c>
      <c r="E108" s="30"/>
      <c r="F108" s="30"/>
      <c r="G108" s="30" t="s">
        <v>96</v>
      </c>
      <c r="H108" s="30" t="s">
        <v>96</v>
      </c>
      <c r="I108" s="30" t="s">
        <v>96</v>
      </c>
      <c r="J108" s="30" t="s">
        <v>96</v>
      </c>
    </row>
    <row r="109" spans="1:10" ht="12.75" customHeight="1">
      <c r="A109" s="116" t="s">
        <v>195</v>
      </c>
      <c r="B109" s="29" t="s">
        <v>320</v>
      </c>
      <c r="C109" s="29" t="s">
        <v>321</v>
      </c>
      <c r="D109" s="30" t="s">
        <v>622</v>
      </c>
      <c r="E109" s="30"/>
      <c r="F109" s="30"/>
      <c r="G109" s="30" t="s">
        <v>96</v>
      </c>
      <c r="H109" s="30" t="s">
        <v>96</v>
      </c>
      <c r="I109" s="30" t="s">
        <v>96</v>
      </c>
      <c r="J109" s="30" t="s">
        <v>96</v>
      </c>
    </row>
    <row r="110" spans="1:10" ht="12.75" customHeight="1">
      <c r="A110" s="116" t="s">
        <v>195</v>
      </c>
      <c r="B110" s="29" t="s">
        <v>322</v>
      </c>
      <c r="C110" s="29" t="s">
        <v>323</v>
      </c>
      <c r="D110" s="30"/>
      <c r="E110" s="30"/>
      <c r="F110" s="30"/>
      <c r="G110" s="30" t="s">
        <v>118</v>
      </c>
      <c r="H110" s="30" t="s">
        <v>118</v>
      </c>
      <c r="I110" s="30" t="s">
        <v>118</v>
      </c>
      <c r="J110" s="30" t="s">
        <v>118</v>
      </c>
    </row>
    <row r="111" spans="1:10" ht="12.75" customHeight="1">
      <c r="A111" s="116" t="s">
        <v>195</v>
      </c>
      <c r="B111" s="29" t="s">
        <v>324</v>
      </c>
      <c r="C111" s="29" t="s">
        <v>325</v>
      </c>
      <c r="D111" s="30" t="s">
        <v>622</v>
      </c>
      <c r="E111" s="30"/>
      <c r="F111" s="30"/>
      <c r="G111" s="30" t="s">
        <v>96</v>
      </c>
      <c r="H111" s="30" t="s">
        <v>96</v>
      </c>
      <c r="I111" s="30" t="s">
        <v>96</v>
      </c>
      <c r="J111" s="30" t="s">
        <v>96</v>
      </c>
    </row>
    <row r="112" spans="1:10" ht="12.75" customHeight="1">
      <c r="A112" s="116" t="s">
        <v>195</v>
      </c>
      <c r="B112" s="117" t="s">
        <v>326</v>
      </c>
      <c r="C112" s="117" t="s">
        <v>327</v>
      </c>
      <c r="D112" s="30" t="s">
        <v>96</v>
      </c>
      <c r="E112" s="30" t="s">
        <v>623</v>
      </c>
      <c r="F112" s="30">
        <v>2</v>
      </c>
      <c r="G112" s="30" t="s">
        <v>96</v>
      </c>
      <c r="H112" s="30" t="s">
        <v>96</v>
      </c>
      <c r="I112" s="30" t="s">
        <v>96</v>
      </c>
      <c r="J112" s="30" t="s">
        <v>96</v>
      </c>
    </row>
    <row r="113" spans="1:10" ht="12.75" customHeight="1">
      <c r="A113" s="116" t="s">
        <v>195</v>
      </c>
      <c r="B113" s="29" t="s">
        <v>328</v>
      </c>
      <c r="C113" s="29" t="s">
        <v>329</v>
      </c>
      <c r="D113" s="30" t="s">
        <v>96</v>
      </c>
      <c r="E113" s="30" t="s">
        <v>623</v>
      </c>
      <c r="F113" s="30">
        <v>3</v>
      </c>
      <c r="G113" s="30" t="s">
        <v>96</v>
      </c>
      <c r="H113" s="30" t="s">
        <v>96</v>
      </c>
      <c r="I113" s="30" t="s">
        <v>96</v>
      </c>
      <c r="J113" s="30" t="s">
        <v>96</v>
      </c>
    </row>
    <row r="114" spans="1:10" ht="12.75" customHeight="1">
      <c r="A114" s="116" t="s">
        <v>195</v>
      </c>
      <c r="B114" s="29" t="s">
        <v>330</v>
      </c>
      <c r="C114" s="29" t="s">
        <v>331</v>
      </c>
      <c r="D114" s="30" t="s">
        <v>622</v>
      </c>
      <c r="E114" s="30"/>
      <c r="F114" s="30"/>
      <c r="G114" s="30" t="s">
        <v>96</v>
      </c>
      <c r="H114" s="30" t="s">
        <v>96</v>
      </c>
      <c r="I114" s="30" t="s">
        <v>96</v>
      </c>
      <c r="J114" s="30" t="s">
        <v>96</v>
      </c>
    </row>
    <row r="115" spans="1:10" ht="12.75" customHeight="1">
      <c r="A115" s="116" t="s">
        <v>195</v>
      </c>
      <c r="B115" s="29" t="s">
        <v>332</v>
      </c>
      <c r="C115" s="29" t="s">
        <v>333</v>
      </c>
      <c r="D115" s="30" t="s">
        <v>622</v>
      </c>
      <c r="E115" s="30"/>
      <c r="F115" s="30"/>
      <c r="G115" s="30" t="s">
        <v>96</v>
      </c>
      <c r="H115" s="30" t="s">
        <v>96</v>
      </c>
      <c r="I115" s="30" t="s">
        <v>96</v>
      </c>
      <c r="J115" s="30" t="s">
        <v>96</v>
      </c>
    </row>
    <row r="116" spans="1:10" ht="12.75" customHeight="1">
      <c r="A116" s="116" t="s">
        <v>195</v>
      </c>
      <c r="B116" s="117" t="s">
        <v>334</v>
      </c>
      <c r="C116" s="117" t="s">
        <v>335</v>
      </c>
      <c r="D116" s="30" t="s">
        <v>96</v>
      </c>
      <c r="E116" s="30" t="s">
        <v>625</v>
      </c>
      <c r="F116" s="30">
        <v>3</v>
      </c>
      <c r="G116" s="30" t="s">
        <v>96</v>
      </c>
      <c r="H116" s="30" t="s">
        <v>96</v>
      </c>
      <c r="I116" s="30" t="s">
        <v>96</v>
      </c>
      <c r="J116" s="30" t="s">
        <v>96</v>
      </c>
    </row>
    <row r="117" spans="1:10" ht="12.75" customHeight="1">
      <c r="A117" s="116" t="s">
        <v>195</v>
      </c>
      <c r="B117" s="117" t="s">
        <v>336</v>
      </c>
      <c r="C117" s="117" t="s">
        <v>337</v>
      </c>
      <c r="D117" s="30" t="s">
        <v>96</v>
      </c>
      <c r="E117" s="30" t="s">
        <v>624</v>
      </c>
      <c r="F117" s="30">
        <v>3</v>
      </c>
      <c r="G117" s="30" t="s">
        <v>96</v>
      </c>
      <c r="H117" s="30" t="s">
        <v>96</v>
      </c>
      <c r="I117" s="30" t="s">
        <v>96</v>
      </c>
      <c r="J117" s="30" t="s">
        <v>96</v>
      </c>
    </row>
    <row r="118" spans="1:10" ht="12.75" customHeight="1">
      <c r="A118" s="116" t="s">
        <v>195</v>
      </c>
      <c r="B118" s="29" t="s">
        <v>338</v>
      </c>
      <c r="C118" s="29" t="s">
        <v>339</v>
      </c>
      <c r="D118" s="30" t="s">
        <v>622</v>
      </c>
      <c r="E118" s="30"/>
      <c r="F118" s="30"/>
      <c r="G118" s="30" t="s">
        <v>96</v>
      </c>
      <c r="H118" s="30" t="s">
        <v>96</v>
      </c>
      <c r="I118" s="30" t="s">
        <v>96</v>
      </c>
      <c r="J118" s="30" t="s">
        <v>96</v>
      </c>
    </row>
    <row r="119" spans="1:10" ht="12.75" customHeight="1">
      <c r="A119" s="116" t="s">
        <v>195</v>
      </c>
      <c r="B119" s="117" t="s">
        <v>340</v>
      </c>
      <c r="C119" s="117" t="s">
        <v>341</v>
      </c>
      <c r="D119" s="30" t="s">
        <v>96</v>
      </c>
      <c r="E119" s="30" t="s">
        <v>623</v>
      </c>
      <c r="F119" s="30">
        <v>1</v>
      </c>
      <c r="G119" s="30" t="s">
        <v>96</v>
      </c>
      <c r="H119" s="30" t="s">
        <v>96</v>
      </c>
      <c r="I119" s="30" t="s">
        <v>96</v>
      </c>
      <c r="J119" s="30" t="s">
        <v>96</v>
      </c>
    </row>
    <row r="120" spans="1:10" ht="12.75" customHeight="1">
      <c r="A120" s="116" t="s">
        <v>195</v>
      </c>
      <c r="B120" s="29" t="s">
        <v>342</v>
      </c>
      <c r="C120" s="29" t="s">
        <v>343</v>
      </c>
      <c r="D120" s="30" t="s">
        <v>622</v>
      </c>
      <c r="E120" s="30"/>
      <c r="F120" s="30"/>
      <c r="G120" s="30" t="s">
        <v>96</v>
      </c>
      <c r="H120" s="30" t="s">
        <v>96</v>
      </c>
      <c r="I120" s="30" t="s">
        <v>96</v>
      </c>
      <c r="J120" s="30" t="s">
        <v>96</v>
      </c>
    </row>
    <row r="121" spans="1:10" ht="12.75" customHeight="1">
      <c r="A121" s="116" t="s">
        <v>195</v>
      </c>
      <c r="B121" s="29" t="s">
        <v>344</v>
      </c>
      <c r="C121" s="29" t="s">
        <v>345</v>
      </c>
      <c r="D121" s="30" t="s">
        <v>622</v>
      </c>
      <c r="E121" s="30"/>
      <c r="F121" s="30"/>
      <c r="G121" s="30" t="s">
        <v>96</v>
      </c>
      <c r="H121" s="30" t="s">
        <v>96</v>
      </c>
      <c r="I121" s="30" t="s">
        <v>96</v>
      </c>
      <c r="J121" s="30" t="s">
        <v>96</v>
      </c>
    </row>
    <row r="122" spans="1:10" ht="12.75" customHeight="1">
      <c r="A122" s="116" t="s">
        <v>195</v>
      </c>
      <c r="B122" s="29" t="s">
        <v>346</v>
      </c>
      <c r="C122" s="29" t="s">
        <v>347</v>
      </c>
      <c r="D122" s="30" t="s">
        <v>622</v>
      </c>
      <c r="E122" s="30"/>
      <c r="F122" s="30"/>
      <c r="G122" s="30" t="s">
        <v>96</v>
      </c>
      <c r="H122" s="30" t="s">
        <v>96</v>
      </c>
      <c r="I122" s="30" t="s">
        <v>96</v>
      </c>
      <c r="J122" s="30" t="s">
        <v>96</v>
      </c>
    </row>
    <row r="123" spans="1:10" ht="12.75" customHeight="1">
      <c r="A123" s="116" t="s">
        <v>195</v>
      </c>
      <c r="B123" s="29" t="s">
        <v>348</v>
      </c>
      <c r="C123" s="29" t="s">
        <v>349</v>
      </c>
      <c r="D123" s="30" t="s">
        <v>622</v>
      </c>
      <c r="E123" s="30"/>
      <c r="F123" s="30"/>
      <c r="G123" s="30" t="s">
        <v>96</v>
      </c>
      <c r="H123" s="30" t="s">
        <v>96</v>
      </c>
      <c r="I123" s="30" t="s">
        <v>96</v>
      </c>
      <c r="J123" s="30" t="s">
        <v>96</v>
      </c>
    </row>
    <row r="124" spans="1:10" ht="12.75" customHeight="1">
      <c r="A124" s="116" t="s">
        <v>195</v>
      </c>
      <c r="B124" s="29" t="s">
        <v>350</v>
      </c>
      <c r="C124" s="29" t="s">
        <v>351</v>
      </c>
      <c r="D124" s="30" t="s">
        <v>622</v>
      </c>
      <c r="E124" s="30"/>
      <c r="F124" s="30"/>
      <c r="G124" s="30" t="s">
        <v>96</v>
      </c>
      <c r="H124" s="30" t="s">
        <v>96</v>
      </c>
      <c r="I124" s="30" t="s">
        <v>96</v>
      </c>
      <c r="J124" s="30" t="s">
        <v>96</v>
      </c>
    </row>
    <row r="125" spans="1:10" ht="12.75" customHeight="1">
      <c r="A125" s="116" t="s">
        <v>195</v>
      </c>
      <c r="B125" s="29" t="s">
        <v>352</v>
      </c>
      <c r="C125" s="29" t="s">
        <v>353</v>
      </c>
      <c r="D125" s="30" t="s">
        <v>622</v>
      </c>
      <c r="E125" s="30"/>
      <c r="F125" s="30"/>
      <c r="G125" s="30" t="s">
        <v>96</v>
      </c>
      <c r="H125" s="30" t="s">
        <v>96</v>
      </c>
      <c r="I125" s="30" t="s">
        <v>96</v>
      </c>
      <c r="J125" s="30" t="s">
        <v>96</v>
      </c>
    </row>
    <row r="126" spans="1:10" ht="12.75" customHeight="1">
      <c r="A126" s="116" t="s">
        <v>195</v>
      </c>
      <c r="B126" s="29" t="s">
        <v>354</v>
      </c>
      <c r="C126" s="29" t="s">
        <v>355</v>
      </c>
      <c r="D126" s="30" t="s">
        <v>622</v>
      </c>
      <c r="E126" s="30"/>
      <c r="F126" s="30"/>
      <c r="G126" s="30" t="s">
        <v>96</v>
      </c>
      <c r="H126" s="30" t="s">
        <v>96</v>
      </c>
      <c r="I126" s="30" t="s">
        <v>96</v>
      </c>
      <c r="J126" s="30" t="s">
        <v>96</v>
      </c>
    </row>
    <row r="127" spans="1:10" ht="12.75" customHeight="1">
      <c r="A127" s="116" t="s">
        <v>195</v>
      </c>
      <c r="B127" s="29" t="s">
        <v>356</v>
      </c>
      <c r="C127" s="29" t="s">
        <v>357</v>
      </c>
      <c r="D127" s="30" t="s">
        <v>622</v>
      </c>
      <c r="E127" s="30"/>
      <c r="F127" s="30"/>
      <c r="G127" s="30" t="s">
        <v>96</v>
      </c>
      <c r="H127" s="30" t="s">
        <v>96</v>
      </c>
      <c r="I127" s="30" t="s">
        <v>96</v>
      </c>
      <c r="J127" s="30" t="s">
        <v>96</v>
      </c>
    </row>
    <row r="128" spans="1:10" ht="12.75" customHeight="1">
      <c r="A128" s="116" t="s">
        <v>195</v>
      </c>
      <c r="B128" s="29" t="s">
        <v>358</v>
      </c>
      <c r="C128" s="29" t="s">
        <v>359</v>
      </c>
      <c r="D128" s="30" t="s">
        <v>622</v>
      </c>
      <c r="E128" s="30"/>
      <c r="F128" s="30"/>
      <c r="G128" s="30" t="s">
        <v>96</v>
      </c>
      <c r="H128" s="30" t="s">
        <v>96</v>
      </c>
      <c r="I128" s="30" t="s">
        <v>96</v>
      </c>
      <c r="J128" s="30" t="s">
        <v>96</v>
      </c>
    </row>
    <row r="129" spans="1:10" ht="12.75" customHeight="1">
      <c r="A129" s="28" t="s">
        <v>195</v>
      </c>
      <c r="B129" s="29" t="s">
        <v>360</v>
      </c>
      <c r="C129" s="29" t="s">
        <v>361</v>
      </c>
      <c r="D129" s="30" t="s">
        <v>622</v>
      </c>
      <c r="E129" s="30"/>
      <c r="F129" s="30"/>
      <c r="G129" s="30" t="s">
        <v>96</v>
      </c>
      <c r="H129" s="30" t="s">
        <v>96</v>
      </c>
      <c r="I129" s="30" t="s">
        <v>96</v>
      </c>
      <c r="J129" s="30" t="s">
        <v>96</v>
      </c>
    </row>
    <row r="130" spans="1:10" ht="12.75" customHeight="1">
      <c r="A130" s="116" t="s">
        <v>195</v>
      </c>
      <c r="B130" s="29" t="s">
        <v>362</v>
      </c>
      <c r="C130" s="29" t="s">
        <v>363</v>
      </c>
      <c r="D130" s="30" t="s">
        <v>622</v>
      </c>
      <c r="E130" s="30"/>
      <c r="F130" s="30"/>
      <c r="G130" s="30" t="s">
        <v>96</v>
      </c>
      <c r="H130" s="30" t="s">
        <v>96</v>
      </c>
      <c r="I130" s="30" t="s">
        <v>96</v>
      </c>
      <c r="J130" s="30" t="s">
        <v>96</v>
      </c>
    </row>
    <row r="131" spans="1:10" ht="12.75" customHeight="1">
      <c r="A131" s="116" t="s">
        <v>195</v>
      </c>
      <c r="B131" s="29" t="s">
        <v>364</v>
      </c>
      <c r="C131" s="29" t="s">
        <v>365</v>
      </c>
      <c r="D131" s="30" t="s">
        <v>622</v>
      </c>
      <c r="E131" s="30"/>
      <c r="F131" s="30"/>
      <c r="G131" s="30" t="s">
        <v>96</v>
      </c>
      <c r="H131" s="30" t="s">
        <v>96</v>
      </c>
      <c r="I131" s="30" t="s">
        <v>96</v>
      </c>
      <c r="J131" s="30" t="s">
        <v>96</v>
      </c>
    </row>
    <row r="132" spans="1:10" ht="12.75" customHeight="1">
      <c r="A132" s="30" t="s">
        <v>195</v>
      </c>
      <c r="B132" s="44" t="s">
        <v>601</v>
      </c>
      <c r="C132" s="44" t="s">
        <v>602</v>
      </c>
      <c r="D132" s="30" t="s">
        <v>96</v>
      </c>
      <c r="E132" s="30" t="s">
        <v>594</v>
      </c>
      <c r="F132" s="30">
        <v>3</v>
      </c>
      <c r="G132" s="30" t="s">
        <v>118</v>
      </c>
      <c r="H132" s="30" t="s">
        <v>118</v>
      </c>
      <c r="I132" s="30" t="s">
        <v>118</v>
      </c>
      <c r="J132" s="30" t="s">
        <v>118</v>
      </c>
    </row>
    <row r="133" spans="1:10" ht="12.75" customHeight="1">
      <c r="A133" s="116" t="s">
        <v>195</v>
      </c>
      <c r="B133" s="117" t="s">
        <v>366</v>
      </c>
      <c r="C133" s="117" t="s">
        <v>367</v>
      </c>
      <c r="D133" s="30" t="s">
        <v>96</v>
      </c>
      <c r="E133" s="30" t="s">
        <v>624</v>
      </c>
      <c r="F133" s="30">
        <v>3</v>
      </c>
      <c r="G133" s="30" t="s">
        <v>96</v>
      </c>
      <c r="H133" s="30" t="s">
        <v>96</v>
      </c>
      <c r="I133" s="30" t="s">
        <v>96</v>
      </c>
      <c r="J133" s="30" t="s">
        <v>96</v>
      </c>
    </row>
    <row r="134" spans="1:10" ht="12.75" customHeight="1">
      <c r="A134" s="118" t="s">
        <v>195</v>
      </c>
      <c r="B134" s="119" t="s">
        <v>368</v>
      </c>
      <c r="C134" s="119" t="s">
        <v>369</v>
      </c>
      <c r="D134" s="33" t="s">
        <v>622</v>
      </c>
      <c r="E134" s="33"/>
      <c r="F134" s="33"/>
      <c r="G134" s="33" t="s">
        <v>96</v>
      </c>
      <c r="H134" s="33" t="s">
        <v>96</v>
      </c>
      <c r="I134" s="33" t="s">
        <v>96</v>
      </c>
      <c r="J134" s="33" t="s">
        <v>96</v>
      </c>
    </row>
    <row r="135" spans="1:10" ht="12.75" customHeight="1">
      <c r="A135" s="44"/>
      <c r="B135" s="71">
        <f>COUNTA(B43:B134)</f>
        <v>92</v>
      </c>
      <c r="C135" s="44"/>
      <c r="D135" s="71">
        <f>COUNTIF(D43:D134,"Yes")</f>
        <v>23</v>
      </c>
      <c r="E135" s="44"/>
      <c r="F135" s="44"/>
      <c r="G135" s="44"/>
      <c r="H135" s="44"/>
      <c r="I135" s="44"/>
      <c r="J135" s="44"/>
    </row>
    <row r="136" spans="1:10" ht="7.5" customHeight="1">
      <c r="A136" s="44"/>
      <c r="B136" s="44"/>
      <c r="C136" s="44"/>
      <c r="D136" s="44"/>
      <c r="E136" s="44"/>
      <c r="F136" s="44"/>
      <c r="G136" s="44"/>
      <c r="H136" s="44"/>
      <c r="I136" s="44"/>
      <c r="J136" s="44"/>
    </row>
    <row r="137" spans="1:10" ht="12.75" customHeight="1">
      <c r="A137" s="116" t="s">
        <v>370</v>
      </c>
      <c r="B137" s="29" t="s">
        <v>371</v>
      </c>
      <c r="C137" s="29" t="s">
        <v>372</v>
      </c>
      <c r="D137" s="30" t="s">
        <v>622</v>
      </c>
      <c r="E137" s="30"/>
      <c r="F137" s="30"/>
      <c r="G137" s="30" t="s">
        <v>96</v>
      </c>
      <c r="H137" s="30" t="s">
        <v>96</v>
      </c>
      <c r="I137" s="30" t="s">
        <v>96</v>
      </c>
      <c r="J137" s="30" t="s">
        <v>96</v>
      </c>
    </row>
    <row r="138" spans="1:10" ht="12.75" customHeight="1">
      <c r="A138" s="116" t="s">
        <v>370</v>
      </c>
      <c r="B138" s="29" t="s">
        <v>373</v>
      </c>
      <c r="C138" s="29" t="s">
        <v>374</v>
      </c>
      <c r="D138" s="30"/>
      <c r="E138" s="30"/>
      <c r="F138" s="30"/>
      <c r="G138" s="30" t="s">
        <v>118</v>
      </c>
      <c r="H138" s="30" t="s">
        <v>118</v>
      </c>
      <c r="I138" s="30" t="s">
        <v>118</v>
      </c>
      <c r="J138" s="30" t="s">
        <v>118</v>
      </c>
    </row>
    <row r="139" spans="1:10" ht="12.75" customHeight="1">
      <c r="A139" s="116" t="s">
        <v>370</v>
      </c>
      <c r="B139" s="29" t="s">
        <v>375</v>
      </c>
      <c r="C139" s="29" t="s">
        <v>376</v>
      </c>
      <c r="D139" s="30" t="s">
        <v>622</v>
      </c>
      <c r="E139" s="30"/>
      <c r="F139" s="30"/>
      <c r="G139" s="30" t="s">
        <v>96</v>
      </c>
      <c r="H139" s="30" t="s">
        <v>96</v>
      </c>
      <c r="I139" s="30" t="s">
        <v>96</v>
      </c>
      <c r="J139" s="30" t="s">
        <v>96</v>
      </c>
    </row>
    <row r="140" spans="1:10" ht="12.75" customHeight="1">
      <c r="A140" s="116" t="s">
        <v>370</v>
      </c>
      <c r="B140" s="29" t="s">
        <v>377</v>
      </c>
      <c r="C140" s="29" t="s">
        <v>378</v>
      </c>
      <c r="D140" s="30" t="s">
        <v>622</v>
      </c>
      <c r="E140" s="30"/>
      <c r="F140" s="30"/>
      <c r="G140" s="30" t="s">
        <v>96</v>
      </c>
      <c r="H140" s="30" t="s">
        <v>96</v>
      </c>
      <c r="I140" s="30" t="s">
        <v>96</v>
      </c>
      <c r="J140" s="30" t="s">
        <v>96</v>
      </c>
    </row>
    <row r="141" spans="1:10" ht="12.75" customHeight="1">
      <c r="A141" s="116" t="s">
        <v>370</v>
      </c>
      <c r="B141" s="29" t="s">
        <v>379</v>
      </c>
      <c r="C141" s="29" t="s">
        <v>380</v>
      </c>
      <c r="D141" s="30" t="s">
        <v>622</v>
      </c>
      <c r="E141" s="30"/>
      <c r="F141" s="30"/>
      <c r="G141" s="30" t="s">
        <v>96</v>
      </c>
      <c r="H141" s="30" t="s">
        <v>96</v>
      </c>
      <c r="I141" s="30" t="s">
        <v>96</v>
      </c>
      <c r="J141" s="30" t="s">
        <v>96</v>
      </c>
    </row>
    <row r="142" spans="1:10" ht="12.75" customHeight="1">
      <c r="A142" s="116" t="s">
        <v>370</v>
      </c>
      <c r="B142" s="29" t="s">
        <v>381</v>
      </c>
      <c r="C142" s="29" t="s">
        <v>382</v>
      </c>
      <c r="D142" s="30" t="s">
        <v>622</v>
      </c>
      <c r="E142" s="30"/>
      <c r="F142" s="30"/>
      <c r="G142" s="30" t="s">
        <v>96</v>
      </c>
      <c r="H142" s="30" t="s">
        <v>96</v>
      </c>
      <c r="I142" s="30" t="s">
        <v>96</v>
      </c>
      <c r="J142" s="30" t="s">
        <v>96</v>
      </c>
    </row>
    <row r="143" spans="1:10" ht="12.75" customHeight="1">
      <c r="A143" s="116" t="s">
        <v>370</v>
      </c>
      <c r="B143" s="29" t="s">
        <v>383</v>
      </c>
      <c r="C143" s="29" t="s">
        <v>384</v>
      </c>
      <c r="D143" s="30" t="s">
        <v>622</v>
      </c>
      <c r="E143" s="30"/>
      <c r="F143" s="30"/>
      <c r="G143" s="30" t="s">
        <v>96</v>
      </c>
      <c r="H143" s="30" t="s">
        <v>96</v>
      </c>
      <c r="I143" s="30" t="s">
        <v>96</v>
      </c>
      <c r="J143" s="30" t="s">
        <v>96</v>
      </c>
    </row>
    <row r="144" spans="1:10" ht="12.75" customHeight="1">
      <c r="A144" s="118" t="s">
        <v>370</v>
      </c>
      <c r="B144" s="119" t="s">
        <v>385</v>
      </c>
      <c r="C144" s="119" t="s">
        <v>386</v>
      </c>
      <c r="D144" s="33" t="s">
        <v>622</v>
      </c>
      <c r="E144" s="33"/>
      <c r="F144" s="33"/>
      <c r="G144" s="33" t="s">
        <v>96</v>
      </c>
      <c r="H144" s="33" t="s">
        <v>96</v>
      </c>
      <c r="I144" s="33" t="s">
        <v>96</v>
      </c>
      <c r="J144" s="33" t="s">
        <v>96</v>
      </c>
    </row>
    <row r="145" spans="1:10" ht="12.75" customHeight="1">
      <c r="A145" s="44"/>
      <c r="B145" s="71">
        <f>COUNTA(B137:B144)</f>
        <v>8</v>
      </c>
      <c r="C145" s="44"/>
      <c r="D145" s="71">
        <f>COUNTIF(D137:D144,"Yes")</f>
        <v>0</v>
      </c>
      <c r="E145" s="44"/>
      <c r="F145" s="44"/>
      <c r="G145" s="44"/>
      <c r="H145" s="44"/>
      <c r="I145" s="44"/>
      <c r="J145" s="44"/>
    </row>
    <row r="146" spans="1:10" ht="7.5" customHeight="1">
      <c r="A146" s="44"/>
      <c r="B146" s="71"/>
      <c r="C146" s="44"/>
      <c r="D146" s="71"/>
      <c r="E146" s="45"/>
      <c r="F146" s="45"/>
      <c r="G146" s="45"/>
      <c r="H146" s="45"/>
      <c r="I146" s="45"/>
      <c r="J146" s="45"/>
    </row>
    <row r="147" spans="1:10" ht="12.75" customHeight="1">
      <c r="A147" s="28" t="s">
        <v>387</v>
      </c>
      <c r="B147" s="29" t="s">
        <v>388</v>
      </c>
      <c r="C147" s="29" t="s">
        <v>389</v>
      </c>
      <c r="D147" s="30" t="s">
        <v>96</v>
      </c>
      <c r="E147" s="30" t="s">
        <v>625</v>
      </c>
      <c r="F147" s="30">
        <v>3</v>
      </c>
      <c r="G147" s="30" t="s">
        <v>96</v>
      </c>
      <c r="H147" s="30" t="s">
        <v>96</v>
      </c>
      <c r="I147" s="30" t="s">
        <v>96</v>
      </c>
      <c r="J147" s="30" t="s">
        <v>96</v>
      </c>
    </row>
    <row r="148" spans="1:10" ht="12.75" customHeight="1">
      <c r="A148" s="28" t="s">
        <v>387</v>
      </c>
      <c r="B148" s="29" t="s">
        <v>390</v>
      </c>
      <c r="C148" s="29" t="s">
        <v>391</v>
      </c>
      <c r="D148" s="30" t="s">
        <v>96</v>
      </c>
      <c r="E148" s="30" t="s">
        <v>625</v>
      </c>
      <c r="F148" s="30">
        <v>3</v>
      </c>
      <c r="G148" s="30" t="s">
        <v>96</v>
      </c>
      <c r="H148" s="30" t="s">
        <v>96</v>
      </c>
      <c r="I148" s="30" t="s">
        <v>96</v>
      </c>
      <c r="J148" s="30" t="s">
        <v>96</v>
      </c>
    </row>
    <row r="149" spans="1:10" ht="12.75" customHeight="1">
      <c r="A149" s="29" t="s">
        <v>387</v>
      </c>
      <c r="B149" s="120" t="s">
        <v>392</v>
      </c>
      <c r="C149" s="29" t="s">
        <v>393</v>
      </c>
      <c r="D149" s="30" t="s">
        <v>96</v>
      </c>
      <c r="E149" s="30" t="s">
        <v>625</v>
      </c>
      <c r="F149" s="30">
        <v>3</v>
      </c>
      <c r="G149" s="30" t="s">
        <v>96</v>
      </c>
      <c r="H149" s="30" t="s">
        <v>96</v>
      </c>
      <c r="I149" s="30" t="s">
        <v>96</v>
      </c>
      <c r="J149" s="30" t="s">
        <v>96</v>
      </c>
    </row>
    <row r="150" spans="1:10" ht="12.75" customHeight="1">
      <c r="A150" s="28" t="s">
        <v>387</v>
      </c>
      <c r="B150" s="29" t="s">
        <v>394</v>
      </c>
      <c r="C150" s="29" t="s">
        <v>395</v>
      </c>
      <c r="D150" s="30" t="s">
        <v>96</v>
      </c>
      <c r="E150" s="30" t="s">
        <v>625</v>
      </c>
      <c r="F150" s="30">
        <v>3</v>
      </c>
      <c r="G150" s="30" t="s">
        <v>96</v>
      </c>
      <c r="H150" s="30" t="s">
        <v>96</v>
      </c>
      <c r="I150" s="30" t="s">
        <v>96</v>
      </c>
      <c r="J150" s="30" t="s">
        <v>96</v>
      </c>
    </row>
    <row r="151" spans="1:10" ht="12.75" customHeight="1">
      <c r="A151" s="28" t="s">
        <v>387</v>
      </c>
      <c r="B151" s="29" t="s">
        <v>396</v>
      </c>
      <c r="C151" s="29" t="s">
        <v>397</v>
      </c>
      <c r="D151" s="30" t="s">
        <v>96</v>
      </c>
      <c r="E151" s="30" t="s">
        <v>625</v>
      </c>
      <c r="F151" s="30">
        <v>3</v>
      </c>
      <c r="G151" s="30" t="s">
        <v>96</v>
      </c>
      <c r="H151" s="30" t="s">
        <v>96</v>
      </c>
      <c r="I151" s="30" t="s">
        <v>96</v>
      </c>
      <c r="J151" s="30" t="s">
        <v>96</v>
      </c>
    </row>
    <row r="152" spans="1:10" ht="12.75" customHeight="1">
      <c r="A152" s="28" t="s">
        <v>387</v>
      </c>
      <c r="B152" s="29" t="s">
        <v>398</v>
      </c>
      <c r="C152" s="29" t="s">
        <v>399</v>
      </c>
      <c r="D152" s="30" t="s">
        <v>622</v>
      </c>
      <c r="E152" s="30"/>
      <c r="F152" s="30"/>
      <c r="G152" s="30" t="s">
        <v>96</v>
      </c>
      <c r="H152" s="30" t="s">
        <v>96</v>
      </c>
      <c r="I152" s="30" t="s">
        <v>96</v>
      </c>
      <c r="J152" s="30" t="s">
        <v>96</v>
      </c>
    </row>
    <row r="153" spans="1:10" ht="12.75" customHeight="1">
      <c r="A153" s="28" t="s">
        <v>387</v>
      </c>
      <c r="B153" s="29" t="s">
        <v>400</v>
      </c>
      <c r="C153" s="29" t="s">
        <v>401</v>
      </c>
      <c r="D153" s="30" t="s">
        <v>622</v>
      </c>
      <c r="E153" s="30"/>
      <c r="F153" s="30"/>
      <c r="G153" s="30" t="s">
        <v>96</v>
      </c>
      <c r="H153" s="30" t="s">
        <v>96</v>
      </c>
      <c r="I153" s="30" t="s">
        <v>96</v>
      </c>
      <c r="J153" s="30" t="s">
        <v>96</v>
      </c>
    </row>
    <row r="154" spans="1:10" ht="12.75" customHeight="1">
      <c r="A154" s="28" t="s">
        <v>387</v>
      </c>
      <c r="B154" s="29" t="s">
        <v>402</v>
      </c>
      <c r="C154" s="29" t="s">
        <v>403</v>
      </c>
      <c r="D154" s="30" t="s">
        <v>622</v>
      </c>
      <c r="E154" s="30"/>
      <c r="F154" s="30"/>
      <c r="G154" s="30" t="s">
        <v>96</v>
      </c>
      <c r="H154" s="30" t="s">
        <v>96</v>
      </c>
      <c r="I154" s="30" t="s">
        <v>96</v>
      </c>
      <c r="J154" s="30" t="s">
        <v>96</v>
      </c>
    </row>
    <row r="155" spans="1:10" ht="12.75" customHeight="1">
      <c r="A155" s="28" t="s">
        <v>387</v>
      </c>
      <c r="B155" s="29" t="s">
        <v>404</v>
      </c>
      <c r="C155" s="29" t="s">
        <v>405</v>
      </c>
      <c r="D155" s="30" t="s">
        <v>622</v>
      </c>
      <c r="E155" s="30"/>
      <c r="F155" s="30"/>
      <c r="G155" s="30" t="s">
        <v>96</v>
      </c>
      <c r="H155" s="30" t="s">
        <v>96</v>
      </c>
      <c r="I155" s="30" t="s">
        <v>96</v>
      </c>
      <c r="J155" s="30" t="s">
        <v>96</v>
      </c>
    </row>
    <row r="156" spans="1:10" ht="12.75" customHeight="1">
      <c r="A156" s="28" t="s">
        <v>387</v>
      </c>
      <c r="B156" s="29" t="s">
        <v>406</v>
      </c>
      <c r="C156" s="29" t="s">
        <v>407</v>
      </c>
      <c r="D156" s="30" t="s">
        <v>622</v>
      </c>
      <c r="E156" s="30"/>
      <c r="F156" s="30"/>
      <c r="G156" s="30" t="s">
        <v>96</v>
      </c>
      <c r="H156" s="30" t="s">
        <v>96</v>
      </c>
      <c r="I156" s="30" t="s">
        <v>96</v>
      </c>
      <c r="J156" s="30" t="s">
        <v>96</v>
      </c>
    </row>
    <row r="157" spans="1:10" ht="12.75" customHeight="1">
      <c r="A157" s="28" t="s">
        <v>387</v>
      </c>
      <c r="B157" s="29" t="s">
        <v>408</v>
      </c>
      <c r="C157" s="29" t="s">
        <v>409</v>
      </c>
      <c r="D157" s="30" t="s">
        <v>622</v>
      </c>
      <c r="E157" s="30"/>
      <c r="F157" s="30"/>
      <c r="G157" s="30" t="s">
        <v>96</v>
      </c>
      <c r="H157" s="30" t="s">
        <v>96</v>
      </c>
      <c r="I157" s="30" t="s">
        <v>96</v>
      </c>
      <c r="J157" s="30" t="s">
        <v>96</v>
      </c>
    </row>
    <row r="158" spans="1:10" ht="12.75" customHeight="1">
      <c r="A158" s="28" t="s">
        <v>387</v>
      </c>
      <c r="B158" s="29" t="s">
        <v>410</v>
      </c>
      <c r="C158" s="29" t="s">
        <v>411</v>
      </c>
      <c r="D158" s="30" t="s">
        <v>622</v>
      </c>
      <c r="E158" s="30"/>
      <c r="F158" s="30"/>
      <c r="G158" s="30" t="s">
        <v>96</v>
      </c>
      <c r="H158" s="30" t="s">
        <v>96</v>
      </c>
      <c r="I158" s="30" t="s">
        <v>96</v>
      </c>
      <c r="J158" s="30" t="s">
        <v>96</v>
      </c>
    </row>
    <row r="159" spans="1:10" ht="12.75" customHeight="1">
      <c r="A159" s="28" t="s">
        <v>387</v>
      </c>
      <c r="B159" s="29" t="s">
        <v>412</v>
      </c>
      <c r="C159" s="29" t="s">
        <v>413</v>
      </c>
      <c r="D159" s="30" t="s">
        <v>622</v>
      </c>
      <c r="E159" s="30"/>
      <c r="F159" s="30"/>
      <c r="G159" s="30" t="s">
        <v>96</v>
      </c>
      <c r="H159" s="30" t="s">
        <v>96</v>
      </c>
      <c r="I159" s="30" t="s">
        <v>96</v>
      </c>
      <c r="J159" s="30" t="s">
        <v>96</v>
      </c>
    </row>
    <row r="160" spans="1:10" ht="12.75" customHeight="1">
      <c r="A160" s="28" t="s">
        <v>387</v>
      </c>
      <c r="B160" s="29" t="s">
        <v>414</v>
      </c>
      <c r="C160" s="29" t="s">
        <v>415</v>
      </c>
      <c r="D160" s="30" t="s">
        <v>622</v>
      </c>
      <c r="E160" s="30"/>
      <c r="F160" s="30"/>
      <c r="G160" s="30" t="s">
        <v>96</v>
      </c>
      <c r="H160" s="30" t="s">
        <v>96</v>
      </c>
      <c r="I160" s="30" t="s">
        <v>96</v>
      </c>
      <c r="J160" s="30" t="s">
        <v>96</v>
      </c>
    </row>
    <row r="161" spans="1:10" ht="12.75" customHeight="1">
      <c r="A161" s="28" t="s">
        <v>387</v>
      </c>
      <c r="B161" s="29" t="s">
        <v>416</v>
      </c>
      <c r="C161" s="29" t="s">
        <v>417</v>
      </c>
      <c r="D161" s="30" t="s">
        <v>622</v>
      </c>
      <c r="E161" s="30"/>
      <c r="F161" s="30"/>
      <c r="G161" s="30" t="s">
        <v>96</v>
      </c>
      <c r="H161" s="30" t="s">
        <v>96</v>
      </c>
      <c r="I161" s="30" t="s">
        <v>96</v>
      </c>
      <c r="J161" s="30" t="s">
        <v>96</v>
      </c>
    </row>
    <row r="162" spans="1:10" ht="12.75" customHeight="1">
      <c r="A162" s="28" t="s">
        <v>387</v>
      </c>
      <c r="B162" s="29" t="s">
        <v>418</v>
      </c>
      <c r="C162" s="29" t="s">
        <v>419</v>
      </c>
      <c r="D162" s="30" t="s">
        <v>622</v>
      </c>
      <c r="E162" s="30"/>
      <c r="F162" s="30"/>
      <c r="G162" s="30" t="s">
        <v>96</v>
      </c>
      <c r="H162" s="30" t="s">
        <v>96</v>
      </c>
      <c r="I162" s="30" t="s">
        <v>96</v>
      </c>
      <c r="J162" s="30" t="s">
        <v>96</v>
      </c>
    </row>
    <row r="163" spans="1:10" ht="12.75" customHeight="1">
      <c r="A163" s="28" t="s">
        <v>387</v>
      </c>
      <c r="B163" s="29" t="s">
        <v>420</v>
      </c>
      <c r="C163" s="29" t="s">
        <v>421</v>
      </c>
      <c r="D163" s="30" t="s">
        <v>622</v>
      </c>
      <c r="E163" s="30"/>
      <c r="F163" s="30"/>
      <c r="G163" s="30" t="s">
        <v>96</v>
      </c>
      <c r="H163" s="30" t="s">
        <v>96</v>
      </c>
      <c r="I163" s="30" t="s">
        <v>96</v>
      </c>
      <c r="J163" s="30" t="s">
        <v>96</v>
      </c>
    </row>
    <row r="164" spans="1:10" ht="12.75" customHeight="1">
      <c r="A164" s="28" t="s">
        <v>387</v>
      </c>
      <c r="B164" s="29" t="s">
        <v>422</v>
      </c>
      <c r="C164" s="29" t="s">
        <v>423</v>
      </c>
      <c r="D164" s="30" t="s">
        <v>96</v>
      </c>
      <c r="E164" s="30" t="s">
        <v>625</v>
      </c>
      <c r="F164" s="30">
        <v>3</v>
      </c>
      <c r="G164" s="30" t="s">
        <v>96</v>
      </c>
      <c r="H164" s="30" t="s">
        <v>96</v>
      </c>
      <c r="I164" s="30" t="s">
        <v>96</v>
      </c>
      <c r="J164" s="30" t="s">
        <v>96</v>
      </c>
    </row>
    <row r="165" spans="1:10" ht="12.75" customHeight="1">
      <c r="A165" s="28" t="s">
        <v>387</v>
      </c>
      <c r="B165" s="29" t="s">
        <v>424</v>
      </c>
      <c r="C165" s="29" t="s">
        <v>425</v>
      </c>
      <c r="D165" s="30" t="s">
        <v>96</v>
      </c>
      <c r="E165" s="30" t="s">
        <v>624</v>
      </c>
      <c r="F165" s="30">
        <v>1</v>
      </c>
      <c r="G165" s="30" t="s">
        <v>96</v>
      </c>
      <c r="H165" s="30" t="s">
        <v>96</v>
      </c>
      <c r="I165" s="30" t="s">
        <v>96</v>
      </c>
      <c r="J165" s="30" t="s">
        <v>96</v>
      </c>
    </row>
    <row r="166" spans="1:10" ht="12.75" customHeight="1">
      <c r="A166" s="28" t="s">
        <v>387</v>
      </c>
      <c r="B166" s="29" t="s">
        <v>426</v>
      </c>
      <c r="C166" s="29" t="s">
        <v>427</v>
      </c>
      <c r="D166" s="30" t="s">
        <v>622</v>
      </c>
      <c r="E166" s="30"/>
      <c r="F166" s="30"/>
      <c r="G166" s="30" t="s">
        <v>96</v>
      </c>
      <c r="H166" s="30" t="s">
        <v>96</v>
      </c>
      <c r="I166" s="30" t="s">
        <v>96</v>
      </c>
      <c r="J166" s="30" t="s">
        <v>96</v>
      </c>
    </row>
    <row r="167" spans="1:10" ht="12.75" customHeight="1">
      <c r="A167" s="28" t="s">
        <v>387</v>
      </c>
      <c r="B167" s="29" t="s">
        <v>428</v>
      </c>
      <c r="C167" s="29" t="s">
        <v>429</v>
      </c>
      <c r="D167" s="30" t="s">
        <v>622</v>
      </c>
      <c r="E167" s="30"/>
      <c r="F167" s="30"/>
      <c r="G167" s="30" t="s">
        <v>96</v>
      </c>
      <c r="H167" s="30" t="s">
        <v>96</v>
      </c>
      <c r="I167" s="30" t="s">
        <v>96</v>
      </c>
      <c r="J167" s="30" t="s">
        <v>96</v>
      </c>
    </row>
    <row r="168" spans="1:10" ht="12.75" customHeight="1">
      <c r="A168" s="28" t="s">
        <v>387</v>
      </c>
      <c r="B168" s="29" t="s">
        <v>430</v>
      </c>
      <c r="C168" s="29" t="s">
        <v>431</v>
      </c>
      <c r="D168" s="30" t="s">
        <v>96</v>
      </c>
      <c r="E168" s="30" t="s">
        <v>624</v>
      </c>
      <c r="F168" s="30">
        <v>2</v>
      </c>
      <c r="G168" s="30" t="s">
        <v>96</v>
      </c>
      <c r="H168" s="30" t="s">
        <v>96</v>
      </c>
      <c r="I168" s="30" t="s">
        <v>96</v>
      </c>
      <c r="J168" s="30" t="s">
        <v>96</v>
      </c>
    </row>
    <row r="169" spans="1:10" ht="12.75" customHeight="1">
      <c r="A169" s="28" t="s">
        <v>387</v>
      </c>
      <c r="B169" s="29" t="s">
        <v>432</v>
      </c>
      <c r="C169" s="29" t="s">
        <v>433</v>
      </c>
      <c r="D169" s="30" t="s">
        <v>96</v>
      </c>
      <c r="E169" s="30" t="s">
        <v>624</v>
      </c>
      <c r="F169" s="30">
        <v>1</v>
      </c>
      <c r="G169" s="30" t="s">
        <v>96</v>
      </c>
      <c r="H169" s="30" t="s">
        <v>96</v>
      </c>
      <c r="I169" s="30" t="s">
        <v>96</v>
      </c>
      <c r="J169" s="30" t="s">
        <v>96</v>
      </c>
    </row>
    <row r="170" spans="1:10" ht="12.75" customHeight="1">
      <c r="A170" s="28" t="s">
        <v>387</v>
      </c>
      <c r="B170" s="29" t="s">
        <v>434</v>
      </c>
      <c r="C170" s="29" t="s">
        <v>435</v>
      </c>
      <c r="D170" s="30" t="s">
        <v>622</v>
      </c>
      <c r="E170" s="30"/>
      <c r="F170" s="30"/>
      <c r="G170" s="30" t="s">
        <v>96</v>
      </c>
      <c r="H170" s="30" t="s">
        <v>96</v>
      </c>
      <c r="I170" s="30" t="s">
        <v>96</v>
      </c>
      <c r="J170" s="30" t="s">
        <v>96</v>
      </c>
    </row>
    <row r="171" spans="1:10" ht="12.75" customHeight="1">
      <c r="A171" s="29" t="s">
        <v>387</v>
      </c>
      <c r="B171" s="120" t="s">
        <v>436</v>
      </c>
      <c r="C171" s="29" t="s">
        <v>437</v>
      </c>
      <c r="D171" s="30" t="s">
        <v>96</v>
      </c>
      <c r="E171" s="30" t="s">
        <v>623</v>
      </c>
      <c r="F171" s="30">
        <v>1</v>
      </c>
      <c r="G171" s="30" t="s">
        <v>96</v>
      </c>
      <c r="H171" s="30" t="s">
        <v>96</v>
      </c>
      <c r="I171" s="30" t="s">
        <v>96</v>
      </c>
      <c r="J171" s="30" t="s">
        <v>96</v>
      </c>
    </row>
    <row r="172" spans="1:10" ht="12.75" customHeight="1">
      <c r="A172" s="28" t="s">
        <v>387</v>
      </c>
      <c r="B172" s="29" t="s">
        <v>438</v>
      </c>
      <c r="C172" s="29" t="s">
        <v>439</v>
      </c>
      <c r="D172" s="30" t="s">
        <v>622</v>
      </c>
      <c r="E172" s="30"/>
      <c r="F172" s="30"/>
      <c r="G172" s="30" t="s">
        <v>96</v>
      </c>
      <c r="H172" s="30" t="s">
        <v>96</v>
      </c>
      <c r="I172" s="30" t="s">
        <v>96</v>
      </c>
      <c r="J172" s="30" t="s">
        <v>96</v>
      </c>
    </row>
    <row r="173" spans="1:10" ht="12.75" customHeight="1">
      <c r="A173" s="28" t="s">
        <v>387</v>
      </c>
      <c r="B173" s="29" t="s">
        <v>440</v>
      </c>
      <c r="C173" s="29" t="s">
        <v>441</v>
      </c>
      <c r="D173" s="30" t="s">
        <v>96</v>
      </c>
      <c r="E173" s="30" t="s">
        <v>623</v>
      </c>
      <c r="F173" s="30">
        <v>3</v>
      </c>
      <c r="G173" s="30" t="s">
        <v>96</v>
      </c>
      <c r="H173" s="30" t="s">
        <v>96</v>
      </c>
      <c r="I173" s="30" t="s">
        <v>96</v>
      </c>
      <c r="J173" s="30" t="s">
        <v>96</v>
      </c>
    </row>
    <row r="174" spans="1:10" ht="12.75" customHeight="1">
      <c r="A174" s="28" t="s">
        <v>387</v>
      </c>
      <c r="B174" s="29" t="s">
        <v>442</v>
      </c>
      <c r="C174" s="29" t="s">
        <v>443</v>
      </c>
      <c r="D174" s="30" t="s">
        <v>96</v>
      </c>
      <c r="E174" s="30" t="s">
        <v>623</v>
      </c>
      <c r="F174" s="30">
        <v>3</v>
      </c>
      <c r="G174" s="30" t="s">
        <v>96</v>
      </c>
      <c r="H174" s="30" t="s">
        <v>96</v>
      </c>
      <c r="I174" s="30" t="s">
        <v>96</v>
      </c>
      <c r="J174" s="30" t="s">
        <v>96</v>
      </c>
    </row>
    <row r="175" spans="1:10" ht="12.75" customHeight="1">
      <c r="A175" s="28" t="s">
        <v>387</v>
      </c>
      <c r="B175" s="29" t="s">
        <v>444</v>
      </c>
      <c r="C175" s="29" t="s">
        <v>445</v>
      </c>
      <c r="D175" s="30" t="s">
        <v>622</v>
      </c>
      <c r="E175" s="30"/>
      <c r="F175" s="30"/>
      <c r="G175" s="30" t="s">
        <v>96</v>
      </c>
      <c r="H175" s="30" t="s">
        <v>96</v>
      </c>
      <c r="I175" s="30" t="s">
        <v>96</v>
      </c>
      <c r="J175" s="30" t="s">
        <v>96</v>
      </c>
    </row>
    <row r="176" spans="1:10" ht="12.75" customHeight="1">
      <c r="A176" s="28" t="s">
        <v>387</v>
      </c>
      <c r="B176" s="29" t="s">
        <v>446</v>
      </c>
      <c r="C176" s="29" t="s">
        <v>447</v>
      </c>
      <c r="D176" s="30" t="s">
        <v>622</v>
      </c>
      <c r="E176" s="30"/>
      <c r="F176" s="30"/>
      <c r="G176" s="30" t="s">
        <v>118</v>
      </c>
      <c r="H176" s="30" t="s">
        <v>118</v>
      </c>
      <c r="I176" s="30" t="s">
        <v>118</v>
      </c>
      <c r="J176" s="30" t="s">
        <v>118</v>
      </c>
    </row>
    <row r="177" spans="1:10" ht="12.75" customHeight="1">
      <c r="A177" s="28" t="s">
        <v>387</v>
      </c>
      <c r="B177" s="29" t="s">
        <v>448</v>
      </c>
      <c r="C177" s="29" t="s">
        <v>449</v>
      </c>
      <c r="D177" s="30" t="s">
        <v>622</v>
      </c>
      <c r="E177" s="30"/>
      <c r="F177" s="30"/>
      <c r="G177" s="30" t="s">
        <v>96</v>
      </c>
      <c r="H177" s="30" t="s">
        <v>96</v>
      </c>
      <c r="I177" s="30" t="s">
        <v>96</v>
      </c>
      <c r="J177" s="30" t="s">
        <v>96</v>
      </c>
    </row>
    <row r="178" spans="1:10" ht="12.75" customHeight="1">
      <c r="A178" s="28" t="s">
        <v>387</v>
      </c>
      <c r="B178" s="29" t="s">
        <v>450</v>
      </c>
      <c r="C178" s="29" t="s">
        <v>451</v>
      </c>
      <c r="D178" s="30" t="s">
        <v>96</v>
      </c>
      <c r="E178" s="30" t="s">
        <v>594</v>
      </c>
      <c r="F178" s="30">
        <v>2</v>
      </c>
      <c r="G178" s="30" t="s">
        <v>96</v>
      </c>
      <c r="H178" s="30" t="s">
        <v>96</v>
      </c>
      <c r="I178" s="30" t="s">
        <v>96</v>
      </c>
      <c r="J178" s="30" t="s">
        <v>96</v>
      </c>
    </row>
    <row r="179" spans="1:10" ht="12.75" customHeight="1">
      <c r="A179" s="28" t="s">
        <v>387</v>
      </c>
      <c r="B179" s="29" t="s">
        <v>452</v>
      </c>
      <c r="C179" s="29" t="s">
        <v>453</v>
      </c>
      <c r="D179" s="30" t="s">
        <v>96</v>
      </c>
      <c r="E179" s="30" t="s">
        <v>625</v>
      </c>
      <c r="F179" s="30">
        <v>3</v>
      </c>
      <c r="G179" s="30" t="s">
        <v>96</v>
      </c>
      <c r="H179" s="30" t="s">
        <v>96</v>
      </c>
      <c r="I179" s="30" t="s">
        <v>96</v>
      </c>
      <c r="J179" s="30" t="s">
        <v>96</v>
      </c>
    </row>
    <row r="180" spans="1:10" ht="12.75" customHeight="1">
      <c r="A180" s="28" t="s">
        <v>387</v>
      </c>
      <c r="B180" s="29" t="s">
        <v>454</v>
      </c>
      <c r="C180" s="29" t="s">
        <v>455</v>
      </c>
      <c r="D180" s="30" t="s">
        <v>96</v>
      </c>
      <c r="E180" s="30" t="s">
        <v>623</v>
      </c>
      <c r="F180" s="30">
        <v>3</v>
      </c>
      <c r="G180" s="30" t="s">
        <v>96</v>
      </c>
      <c r="H180" s="30" t="s">
        <v>96</v>
      </c>
      <c r="I180" s="30" t="s">
        <v>96</v>
      </c>
      <c r="J180" s="30" t="s">
        <v>96</v>
      </c>
    </row>
    <row r="181" spans="1:10" ht="12.75" customHeight="1">
      <c r="A181" s="28" t="s">
        <v>387</v>
      </c>
      <c r="B181" s="29" t="s">
        <v>456</v>
      </c>
      <c r="C181" s="29" t="s">
        <v>457</v>
      </c>
      <c r="D181" s="30" t="s">
        <v>96</v>
      </c>
      <c r="E181" s="30" t="s">
        <v>623</v>
      </c>
      <c r="F181" s="30">
        <v>3</v>
      </c>
      <c r="G181" s="30" t="s">
        <v>96</v>
      </c>
      <c r="H181" s="30" t="s">
        <v>96</v>
      </c>
      <c r="I181" s="30" t="s">
        <v>96</v>
      </c>
      <c r="J181" s="30" t="s">
        <v>96</v>
      </c>
    </row>
    <row r="182" spans="1:10" ht="12.75" customHeight="1">
      <c r="A182" s="28" t="s">
        <v>387</v>
      </c>
      <c r="B182" s="29" t="s">
        <v>458</v>
      </c>
      <c r="C182" s="29" t="s">
        <v>459</v>
      </c>
      <c r="D182" s="30" t="s">
        <v>96</v>
      </c>
      <c r="E182" s="30" t="s">
        <v>623</v>
      </c>
      <c r="F182" s="30">
        <v>3</v>
      </c>
      <c r="G182" s="30" t="s">
        <v>96</v>
      </c>
      <c r="H182" s="30" t="s">
        <v>96</v>
      </c>
      <c r="I182" s="30" t="s">
        <v>96</v>
      </c>
      <c r="J182" s="30" t="s">
        <v>96</v>
      </c>
    </row>
    <row r="183" spans="1:10" ht="12.75" customHeight="1">
      <c r="A183" s="28" t="s">
        <v>387</v>
      </c>
      <c r="B183" s="29" t="s">
        <v>460</v>
      </c>
      <c r="C183" s="29" t="s">
        <v>461</v>
      </c>
      <c r="D183" s="30" t="s">
        <v>96</v>
      </c>
      <c r="E183" s="30" t="s">
        <v>594</v>
      </c>
      <c r="F183" s="30">
        <v>3</v>
      </c>
      <c r="G183" s="30" t="s">
        <v>96</v>
      </c>
      <c r="H183" s="30" t="s">
        <v>96</v>
      </c>
      <c r="I183" s="30" t="s">
        <v>96</v>
      </c>
      <c r="J183" s="30" t="s">
        <v>96</v>
      </c>
    </row>
    <row r="184" spans="1:10" ht="12.75" customHeight="1">
      <c r="A184" s="28" t="s">
        <v>387</v>
      </c>
      <c r="B184" s="29" t="s">
        <v>462</v>
      </c>
      <c r="C184" s="29" t="s">
        <v>463</v>
      </c>
      <c r="D184" s="30" t="s">
        <v>622</v>
      </c>
      <c r="E184" s="30"/>
      <c r="F184" s="30"/>
      <c r="G184" s="30" t="s">
        <v>96</v>
      </c>
      <c r="H184" s="30" t="s">
        <v>96</v>
      </c>
      <c r="I184" s="30" t="s">
        <v>96</v>
      </c>
      <c r="J184" s="30" t="s">
        <v>96</v>
      </c>
    </row>
    <row r="185" spans="1:10" ht="12.75" customHeight="1">
      <c r="A185" s="28" t="s">
        <v>387</v>
      </c>
      <c r="B185" s="29" t="s">
        <v>464</v>
      </c>
      <c r="C185" s="29" t="s">
        <v>465</v>
      </c>
      <c r="D185" s="30" t="s">
        <v>96</v>
      </c>
      <c r="E185" s="30" t="s">
        <v>594</v>
      </c>
      <c r="F185" s="30">
        <v>3</v>
      </c>
      <c r="G185" s="30" t="s">
        <v>96</v>
      </c>
      <c r="H185" s="30" t="s">
        <v>96</v>
      </c>
      <c r="I185" s="30" t="s">
        <v>96</v>
      </c>
      <c r="J185" s="30" t="s">
        <v>96</v>
      </c>
    </row>
    <row r="186" spans="1:10" ht="12.75" customHeight="1">
      <c r="A186" s="28" t="s">
        <v>387</v>
      </c>
      <c r="B186" s="29" t="s">
        <v>466</v>
      </c>
      <c r="C186" s="29" t="s">
        <v>467</v>
      </c>
      <c r="D186" s="30" t="s">
        <v>622</v>
      </c>
      <c r="E186" s="30"/>
      <c r="F186" s="30"/>
      <c r="G186" s="30" t="s">
        <v>96</v>
      </c>
      <c r="H186" s="30" t="s">
        <v>96</v>
      </c>
      <c r="I186" s="30" t="s">
        <v>96</v>
      </c>
      <c r="J186" s="30" t="s">
        <v>96</v>
      </c>
    </row>
    <row r="187" spans="1:10" ht="12.75" customHeight="1">
      <c r="A187" s="28" t="s">
        <v>387</v>
      </c>
      <c r="B187" s="29" t="s">
        <v>468</v>
      </c>
      <c r="C187" s="29" t="s">
        <v>469</v>
      </c>
      <c r="D187" s="30" t="s">
        <v>622</v>
      </c>
      <c r="E187" s="30"/>
      <c r="F187" s="30"/>
      <c r="G187" s="30" t="s">
        <v>96</v>
      </c>
      <c r="H187" s="30" t="s">
        <v>96</v>
      </c>
      <c r="I187" s="30" t="s">
        <v>96</v>
      </c>
      <c r="J187" s="30" t="s">
        <v>96</v>
      </c>
    </row>
    <row r="188" spans="1:10" ht="12.75" customHeight="1">
      <c r="A188" s="28" t="s">
        <v>387</v>
      </c>
      <c r="B188" s="29" t="s">
        <v>470</v>
      </c>
      <c r="C188" s="29" t="s">
        <v>471</v>
      </c>
      <c r="D188" s="30" t="s">
        <v>96</v>
      </c>
      <c r="E188" s="30" t="s">
        <v>623</v>
      </c>
      <c r="F188" s="30">
        <v>3</v>
      </c>
      <c r="G188" s="30" t="s">
        <v>96</v>
      </c>
      <c r="H188" s="30" t="s">
        <v>96</v>
      </c>
      <c r="I188" s="30" t="s">
        <v>96</v>
      </c>
      <c r="J188" s="30" t="s">
        <v>96</v>
      </c>
    </row>
    <row r="189" spans="1:10" ht="12.75" customHeight="1">
      <c r="A189" s="28" t="s">
        <v>387</v>
      </c>
      <c r="B189" s="29" t="s">
        <v>472</v>
      </c>
      <c r="C189" s="29" t="s">
        <v>473</v>
      </c>
      <c r="D189" s="30" t="s">
        <v>96</v>
      </c>
      <c r="E189" s="30" t="s">
        <v>594</v>
      </c>
      <c r="F189" s="30">
        <v>3</v>
      </c>
      <c r="G189" s="30" t="s">
        <v>96</v>
      </c>
      <c r="H189" s="30" t="s">
        <v>96</v>
      </c>
      <c r="I189" s="30" t="s">
        <v>96</v>
      </c>
      <c r="J189" s="30" t="s">
        <v>96</v>
      </c>
    </row>
    <row r="190" spans="1:10" ht="12.75" customHeight="1">
      <c r="A190" s="28" t="s">
        <v>387</v>
      </c>
      <c r="B190" s="29" t="s">
        <v>474</v>
      </c>
      <c r="C190" s="29" t="s">
        <v>475</v>
      </c>
      <c r="D190" s="30" t="s">
        <v>96</v>
      </c>
      <c r="E190" s="30" t="s">
        <v>625</v>
      </c>
      <c r="F190" s="30">
        <v>3</v>
      </c>
      <c r="G190" s="30" t="s">
        <v>96</v>
      </c>
      <c r="H190" s="30" t="s">
        <v>96</v>
      </c>
      <c r="I190" s="30" t="s">
        <v>96</v>
      </c>
      <c r="J190" s="30" t="s">
        <v>96</v>
      </c>
    </row>
    <row r="191" spans="1:10" ht="12.75" customHeight="1">
      <c r="A191" s="28" t="s">
        <v>387</v>
      </c>
      <c r="B191" s="29" t="s">
        <v>476</v>
      </c>
      <c r="C191" s="29" t="s">
        <v>477</v>
      </c>
      <c r="D191" s="30" t="s">
        <v>96</v>
      </c>
      <c r="E191" s="30" t="s">
        <v>623</v>
      </c>
      <c r="F191" s="30">
        <v>1</v>
      </c>
      <c r="G191" s="30" t="s">
        <v>96</v>
      </c>
      <c r="H191" s="30" t="s">
        <v>96</v>
      </c>
      <c r="I191" s="30" t="s">
        <v>96</v>
      </c>
      <c r="J191" s="30" t="s">
        <v>96</v>
      </c>
    </row>
    <row r="192" spans="1:10" ht="12.75" customHeight="1">
      <c r="A192" s="28" t="s">
        <v>387</v>
      </c>
      <c r="B192" s="29" t="s">
        <v>478</v>
      </c>
      <c r="C192" s="29" t="s">
        <v>479</v>
      </c>
      <c r="D192" s="30" t="s">
        <v>622</v>
      </c>
      <c r="E192" s="30"/>
      <c r="F192" s="30"/>
      <c r="G192" s="30" t="s">
        <v>96</v>
      </c>
      <c r="H192" s="30" t="s">
        <v>96</v>
      </c>
      <c r="I192" s="30" t="s">
        <v>96</v>
      </c>
      <c r="J192" s="30" t="s">
        <v>96</v>
      </c>
    </row>
    <row r="193" spans="1:10" ht="12.75" customHeight="1">
      <c r="A193" s="28" t="s">
        <v>387</v>
      </c>
      <c r="B193" s="29" t="s">
        <v>480</v>
      </c>
      <c r="C193" s="29" t="s">
        <v>481</v>
      </c>
      <c r="D193" s="30" t="s">
        <v>622</v>
      </c>
      <c r="E193" s="30"/>
      <c r="F193" s="30"/>
      <c r="G193" s="30" t="s">
        <v>96</v>
      </c>
      <c r="H193" s="30" t="s">
        <v>96</v>
      </c>
      <c r="I193" s="30" t="s">
        <v>96</v>
      </c>
      <c r="J193" s="30" t="s">
        <v>96</v>
      </c>
    </row>
    <row r="194" spans="1:10" ht="12.75" customHeight="1">
      <c r="A194" s="28" t="s">
        <v>387</v>
      </c>
      <c r="B194" s="29" t="s">
        <v>482</v>
      </c>
      <c r="C194" s="29" t="s">
        <v>483</v>
      </c>
      <c r="D194" s="30" t="s">
        <v>96</v>
      </c>
      <c r="E194" s="30" t="s">
        <v>623</v>
      </c>
      <c r="F194" s="30">
        <v>1</v>
      </c>
      <c r="G194" s="30" t="s">
        <v>96</v>
      </c>
      <c r="H194" s="30" t="s">
        <v>96</v>
      </c>
      <c r="I194" s="30" t="s">
        <v>96</v>
      </c>
      <c r="J194" s="30" t="s">
        <v>96</v>
      </c>
    </row>
    <row r="195" spans="1:10" ht="12.75" customHeight="1">
      <c r="A195" s="28" t="s">
        <v>387</v>
      </c>
      <c r="B195" s="29" t="s">
        <v>484</v>
      </c>
      <c r="C195" s="29" t="s">
        <v>485</v>
      </c>
      <c r="D195" s="30" t="s">
        <v>622</v>
      </c>
      <c r="E195" s="30"/>
      <c r="F195" s="30"/>
      <c r="G195" s="30" t="s">
        <v>96</v>
      </c>
      <c r="H195" s="30" t="s">
        <v>96</v>
      </c>
      <c r="I195" s="30" t="s">
        <v>96</v>
      </c>
      <c r="J195" s="30" t="s">
        <v>96</v>
      </c>
    </row>
    <row r="196" spans="1:10" ht="12.75" customHeight="1">
      <c r="A196" s="28" t="s">
        <v>387</v>
      </c>
      <c r="B196" s="29" t="s">
        <v>486</v>
      </c>
      <c r="C196" s="29" t="s">
        <v>487</v>
      </c>
      <c r="D196" s="30" t="s">
        <v>622</v>
      </c>
      <c r="E196" s="30"/>
      <c r="F196" s="30"/>
      <c r="G196" s="30" t="s">
        <v>96</v>
      </c>
      <c r="H196" s="30" t="s">
        <v>96</v>
      </c>
      <c r="I196" s="30" t="s">
        <v>96</v>
      </c>
      <c r="J196" s="30" t="s">
        <v>96</v>
      </c>
    </row>
    <row r="197" spans="1:10" ht="12.75" customHeight="1">
      <c r="A197" s="28" t="s">
        <v>387</v>
      </c>
      <c r="B197" s="29" t="s">
        <v>488</v>
      </c>
      <c r="C197" s="29" t="s">
        <v>489</v>
      </c>
      <c r="D197" s="30" t="s">
        <v>622</v>
      </c>
      <c r="E197" s="30"/>
      <c r="F197" s="30"/>
      <c r="G197" s="30" t="s">
        <v>96</v>
      </c>
      <c r="H197" s="30" t="s">
        <v>96</v>
      </c>
      <c r="I197" s="30" t="s">
        <v>96</v>
      </c>
      <c r="J197" s="30" t="s">
        <v>96</v>
      </c>
    </row>
    <row r="198" spans="1:10" ht="12.75" customHeight="1">
      <c r="A198" s="28" t="s">
        <v>387</v>
      </c>
      <c r="B198" s="29" t="s">
        <v>490</v>
      </c>
      <c r="C198" s="29" t="s">
        <v>491</v>
      </c>
      <c r="D198" s="30" t="s">
        <v>622</v>
      </c>
      <c r="E198" s="30"/>
      <c r="F198" s="30"/>
      <c r="G198" s="30" t="s">
        <v>96</v>
      </c>
      <c r="H198" s="30" t="s">
        <v>96</v>
      </c>
      <c r="I198" s="30" t="s">
        <v>96</v>
      </c>
      <c r="J198" s="30" t="s">
        <v>96</v>
      </c>
    </row>
    <row r="199" spans="1:10" ht="12.75" customHeight="1">
      <c r="A199" s="28" t="s">
        <v>387</v>
      </c>
      <c r="B199" s="29" t="s">
        <v>492</v>
      </c>
      <c r="C199" s="29" t="s">
        <v>493</v>
      </c>
      <c r="D199" s="30" t="s">
        <v>622</v>
      </c>
      <c r="E199" s="30"/>
      <c r="F199" s="30"/>
      <c r="G199" s="30" t="s">
        <v>96</v>
      </c>
      <c r="H199" s="30" t="s">
        <v>96</v>
      </c>
      <c r="I199" s="30" t="s">
        <v>96</v>
      </c>
      <c r="J199" s="30" t="s">
        <v>96</v>
      </c>
    </row>
    <row r="200" spans="1:10" ht="12.75" customHeight="1">
      <c r="A200" s="28" t="s">
        <v>387</v>
      </c>
      <c r="B200" s="29" t="s">
        <v>494</v>
      </c>
      <c r="C200" s="29" t="s">
        <v>495</v>
      </c>
      <c r="D200" s="30" t="s">
        <v>622</v>
      </c>
      <c r="E200" s="30"/>
      <c r="F200" s="30"/>
      <c r="G200" s="30" t="s">
        <v>96</v>
      </c>
      <c r="H200" s="30" t="s">
        <v>96</v>
      </c>
      <c r="I200" s="30" t="s">
        <v>96</v>
      </c>
      <c r="J200" s="30" t="s">
        <v>96</v>
      </c>
    </row>
    <row r="201" spans="1:10" ht="12.75" customHeight="1">
      <c r="A201" s="28" t="s">
        <v>387</v>
      </c>
      <c r="B201" s="29" t="s">
        <v>496</v>
      </c>
      <c r="C201" s="29" t="s">
        <v>497</v>
      </c>
      <c r="D201" s="30" t="s">
        <v>622</v>
      </c>
      <c r="E201" s="30"/>
      <c r="F201" s="30"/>
      <c r="G201" s="30" t="s">
        <v>96</v>
      </c>
      <c r="H201" s="30" t="s">
        <v>96</v>
      </c>
      <c r="I201" s="30" t="s">
        <v>96</v>
      </c>
      <c r="J201" s="30" t="s">
        <v>96</v>
      </c>
    </row>
    <row r="202" spans="1:10" ht="12.75" customHeight="1">
      <c r="A202" s="28" t="s">
        <v>387</v>
      </c>
      <c r="B202" s="29" t="s">
        <v>498</v>
      </c>
      <c r="C202" s="29" t="s">
        <v>499</v>
      </c>
      <c r="D202" s="30" t="s">
        <v>622</v>
      </c>
      <c r="E202" s="30"/>
      <c r="F202" s="30"/>
      <c r="G202" s="30" t="s">
        <v>96</v>
      </c>
      <c r="H202" s="30" t="s">
        <v>96</v>
      </c>
      <c r="I202" s="30" t="s">
        <v>96</v>
      </c>
      <c r="J202" s="30" t="s">
        <v>96</v>
      </c>
    </row>
    <row r="203" spans="1:10" ht="12.75" customHeight="1">
      <c r="A203" s="28" t="s">
        <v>387</v>
      </c>
      <c r="B203" s="29" t="s">
        <v>500</v>
      </c>
      <c r="C203" s="29" t="s">
        <v>501</v>
      </c>
      <c r="D203" s="30" t="s">
        <v>622</v>
      </c>
      <c r="E203" s="30"/>
      <c r="F203" s="30"/>
      <c r="G203" s="30" t="s">
        <v>96</v>
      </c>
      <c r="H203" s="30" t="s">
        <v>96</v>
      </c>
      <c r="I203" s="30" t="s">
        <v>96</v>
      </c>
      <c r="J203" s="30" t="s">
        <v>96</v>
      </c>
    </row>
    <row r="204" spans="1:10" ht="12.75" customHeight="1">
      <c r="A204" s="28" t="s">
        <v>387</v>
      </c>
      <c r="B204" s="29" t="s">
        <v>502</v>
      </c>
      <c r="C204" s="29" t="s">
        <v>503</v>
      </c>
      <c r="D204" s="30" t="s">
        <v>622</v>
      </c>
      <c r="E204" s="30"/>
      <c r="F204" s="30"/>
      <c r="G204" s="30" t="s">
        <v>96</v>
      </c>
      <c r="H204" s="30" t="s">
        <v>96</v>
      </c>
      <c r="I204" s="30" t="s">
        <v>96</v>
      </c>
      <c r="J204" s="30" t="s">
        <v>96</v>
      </c>
    </row>
    <row r="205" spans="1:10" ht="12.75" customHeight="1">
      <c r="A205" s="28" t="s">
        <v>387</v>
      </c>
      <c r="B205" s="29" t="s">
        <v>504</v>
      </c>
      <c r="C205" s="29" t="s">
        <v>505</v>
      </c>
      <c r="D205" s="30" t="s">
        <v>622</v>
      </c>
      <c r="E205" s="30"/>
      <c r="F205" s="30"/>
      <c r="G205" s="30" t="s">
        <v>118</v>
      </c>
      <c r="H205" s="30" t="s">
        <v>118</v>
      </c>
      <c r="I205" s="30" t="s">
        <v>118</v>
      </c>
      <c r="J205" s="30" t="s">
        <v>118</v>
      </c>
    </row>
    <row r="206" spans="1:10" ht="12.75" customHeight="1">
      <c r="A206" s="28" t="s">
        <v>387</v>
      </c>
      <c r="B206" s="29" t="s">
        <v>506</v>
      </c>
      <c r="C206" s="29" t="s">
        <v>507</v>
      </c>
      <c r="D206" s="30" t="s">
        <v>96</v>
      </c>
      <c r="E206" s="30" t="s">
        <v>623</v>
      </c>
      <c r="F206" s="30">
        <v>1</v>
      </c>
      <c r="G206" s="30" t="s">
        <v>96</v>
      </c>
      <c r="H206" s="30" t="s">
        <v>96</v>
      </c>
      <c r="I206" s="30" t="s">
        <v>96</v>
      </c>
      <c r="J206" s="30" t="s">
        <v>96</v>
      </c>
    </row>
    <row r="207" spans="1:10" ht="12.75" customHeight="1">
      <c r="A207" s="28" t="s">
        <v>387</v>
      </c>
      <c r="B207" s="29" t="s">
        <v>508</v>
      </c>
      <c r="C207" s="29" t="s">
        <v>509</v>
      </c>
      <c r="D207" s="30" t="s">
        <v>622</v>
      </c>
      <c r="E207" s="30"/>
      <c r="F207" s="30"/>
      <c r="G207" s="30" t="s">
        <v>96</v>
      </c>
      <c r="H207" s="30" t="s">
        <v>96</v>
      </c>
      <c r="I207" s="30" t="s">
        <v>96</v>
      </c>
      <c r="J207" s="30" t="s">
        <v>96</v>
      </c>
    </row>
    <row r="208" spans="1:10" ht="12.75" customHeight="1">
      <c r="A208" s="28" t="s">
        <v>387</v>
      </c>
      <c r="B208" s="29" t="s">
        <v>510</v>
      </c>
      <c r="C208" s="29" t="s">
        <v>511</v>
      </c>
      <c r="D208" s="30" t="s">
        <v>622</v>
      </c>
      <c r="E208" s="30"/>
      <c r="F208" s="30"/>
      <c r="G208" s="30" t="s">
        <v>96</v>
      </c>
      <c r="H208" s="30" t="s">
        <v>96</v>
      </c>
      <c r="I208" s="30" t="s">
        <v>96</v>
      </c>
      <c r="J208" s="30" t="s">
        <v>96</v>
      </c>
    </row>
    <row r="209" spans="1:10" ht="12.75" customHeight="1">
      <c r="A209" s="28" t="s">
        <v>387</v>
      </c>
      <c r="B209" s="29" t="s">
        <v>512</v>
      </c>
      <c r="C209" s="29" t="s">
        <v>513</v>
      </c>
      <c r="D209" s="30" t="s">
        <v>622</v>
      </c>
      <c r="E209" s="30"/>
      <c r="F209" s="30"/>
      <c r="G209" s="30" t="s">
        <v>96</v>
      </c>
      <c r="H209" s="30" t="s">
        <v>96</v>
      </c>
      <c r="I209" s="30" t="s">
        <v>96</v>
      </c>
      <c r="J209" s="30" t="s">
        <v>96</v>
      </c>
    </row>
    <row r="210" spans="1:10" ht="12.75" customHeight="1">
      <c r="A210" s="28" t="s">
        <v>387</v>
      </c>
      <c r="B210" s="29" t="s">
        <v>514</v>
      </c>
      <c r="C210" s="29" t="s">
        <v>515</v>
      </c>
      <c r="D210" s="30" t="s">
        <v>622</v>
      </c>
      <c r="E210" s="30"/>
      <c r="F210" s="30"/>
      <c r="G210" s="30" t="s">
        <v>96</v>
      </c>
      <c r="H210" s="30" t="s">
        <v>96</v>
      </c>
      <c r="I210" s="30" t="s">
        <v>96</v>
      </c>
      <c r="J210" s="30" t="s">
        <v>96</v>
      </c>
    </row>
    <row r="211" spans="1:10" ht="12.75" customHeight="1">
      <c r="A211" s="28" t="s">
        <v>387</v>
      </c>
      <c r="B211" s="29" t="s">
        <v>516</v>
      </c>
      <c r="C211" s="29" t="s">
        <v>517</v>
      </c>
      <c r="D211" s="30" t="s">
        <v>622</v>
      </c>
      <c r="E211" s="30"/>
      <c r="F211" s="30"/>
      <c r="G211" s="30" t="s">
        <v>96</v>
      </c>
      <c r="H211" s="30" t="s">
        <v>96</v>
      </c>
      <c r="I211" s="30" t="s">
        <v>96</v>
      </c>
      <c r="J211" s="30" t="s">
        <v>96</v>
      </c>
    </row>
    <row r="212" spans="1:10" ht="12.75" customHeight="1">
      <c r="A212" s="28" t="s">
        <v>387</v>
      </c>
      <c r="B212" s="29" t="s">
        <v>518</v>
      </c>
      <c r="C212" s="29" t="s">
        <v>519</v>
      </c>
      <c r="D212" s="30" t="s">
        <v>622</v>
      </c>
      <c r="E212" s="30"/>
      <c r="F212" s="30"/>
      <c r="G212" s="30" t="s">
        <v>96</v>
      </c>
      <c r="H212" s="30" t="s">
        <v>96</v>
      </c>
      <c r="I212" s="30" t="s">
        <v>96</v>
      </c>
      <c r="J212" s="30" t="s">
        <v>96</v>
      </c>
    </row>
    <row r="213" spans="1:10" ht="12.75" customHeight="1">
      <c r="A213" s="28" t="s">
        <v>387</v>
      </c>
      <c r="B213" s="29" t="s">
        <v>520</v>
      </c>
      <c r="C213" s="29" t="s">
        <v>521</v>
      </c>
      <c r="D213" s="30" t="s">
        <v>622</v>
      </c>
      <c r="E213" s="30"/>
      <c r="F213" s="30"/>
      <c r="G213" s="30" t="s">
        <v>96</v>
      </c>
      <c r="H213" s="30" t="s">
        <v>96</v>
      </c>
      <c r="I213" s="30" t="s">
        <v>96</v>
      </c>
      <c r="J213" s="30" t="s">
        <v>96</v>
      </c>
    </row>
    <row r="214" spans="1:10" ht="12.75" customHeight="1">
      <c r="A214" s="28" t="s">
        <v>387</v>
      </c>
      <c r="B214" s="29" t="s">
        <v>522</v>
      </c>
      <c r="C214" s="29" t="s">
        <v>523</v>
      </c>
      <c r="D214" s="30" t="s">
        <v>622</v>
      </c>
      <c r="E214" s="30"/>
      <c r="F214" s="30"/>
      <c r="G214" s="30" t="s">
        <v>96</v>
      </c>
      <c r="H214" s="30" t="s">
        <v>96</v>
      </c>
      <c r="I214" s="30" t="s">
        <v>96</v>
      </c>
      <c r="J214" s="30" t="s">
        <v>96</v>
      </c>
    </row>
    <row r="215" spans="1:10" ht="12.75" customHeight="1">
      <c r="A215" s="28" t="s">
        <v>387</v>
      </c>
      <c r="B215" s="29" t="s">
        <v>524</v>
      </c>
      <c r="C215" s="29" t="s">
        <v>525</v>
      </c>
      <c r="D215" s="30" t="s">
        <v>622</v>
      </c>
      <c r="E215" s="30"/>
      <c r="F215" s="30"/>
      <c r="G215" s="30" t="s">
        <v>96</v>
      </c>
      <c r="H215" s="30" t="s">
        <v>96</v>
      </c>
      <c r="I215" s="30" t="s">
        <v>96</v>
      </c>
      <c r="J215" s="30" t="s">
        <v>96</v>
      </c>
    </row>
    <row r="216" spans="1:10" ht="12.75" customHeight="1">
      <c r="A216" s="28" t="s">
        <v>387</v>
      </c>
      <c r="B216" s="29" t="s">
        <v>526</v>
      </c>
      <c r="C216" s="29" t="s">
        <v>527</v>
      </c>
      <c r="D216" s="30" t="s">
        <v>622</v>
      </c>
      <c r="E216" s="30"/>
      <c r="F216" s="30"/>
      <c r="G216" s="30" t="s">
        <v>96</v>
      </c>
      <c r="H216" s="30" t="s">
        <v>96</v>
      </c>
      <c r="I216" s="30" t="s">
        <v>96</v>
      </c>
      <c r="J216" s="30" t="s">
        <v>96</v>
      </c>
    </row>
    <row r="217" spans="1:10" ht="12.75" customHeight="1">
      <c r="A217" s="28" t="s">
        <v>387</v>
      </c>
      <c r="B217" s="29" t="s">
        <v>528</v>
      </c>
      <c r="C217" s="29" t="s">
        <v>529</v>
      </c>
      <c r="D217" s="30" t="s">
        <v>622</v>
      </c>
      <c r="E217" s="30"/>
      <c r="F217" s="30"/>
      <c r="G217" s="30" t="s">
        <v>96</v>
      </c>
      <c r="H217" s="30" t="s">
        <v>96</v>
      </c>
      <c r="I217" s="30" t="s">
        <v>96</v>
      </c>
      <c r="J217" s="30" t="s">
        <v>96</v>
      </c>
    </row>
    <row r="218" spans="1:10" ht="12.75" customHeight="1">
      <c r="A218" s="28" t="s">
        <v>387</v>
      </c>
      <c r="B218" s="29" t="s">
        <v>530</v>
      </c>
      <c r="C218" s="29" t="s">
        <v>531</v>
      </c>
      <c r="D218" s="30" t="s">
        <v>622</v>
      </c>
      <c r="E218" s="30"/>
      <c r="F218" s="30"/>
      <c r="G218" s="30" t="s">
        <v>96</v>
      </c>
      <c r="H218" s="30" t="s">
        <v>96</v>
      </c>
      <c r="I218" s="30" t="s">
        <v>96</v>
      </c>
      <c r="J218" s="30" t="s">
        <v>96</v>
      </c>
    </row>
    <row r="219" spans="1:10" ht="12.75" customHeight="1">
      <c r="A219" s="28" t="s">
        <v>387</v>
      </c>
      <c r="B219" s="29" t="s">
        <v>532</v>
      </c>
      <c r="C219" s="29" t="s">
        <v>533</v>
      </c>
      <c r="D219" s="30" t="s">
        <v>622</v>
      </c>
      <c r="E219" s="30"/>
      <c r="F219" s="30"/>
      <c r="G219" s="30" t="s">
        <v>96</v>
      </c>
      <c r="H219" s="30" t="s">
        <v>96</v>
      </c>
      <c r="I219" s="30" t="s">
        <v>96</v>
      </c>
      <c r="J219" s="30" t="s">
        <v>96</v>
      </c>
    </row>
    <row r="220" spans="1:10" ht="12.75" customHeight="1">
      <c r="A220" s="28" t="s">
        <v>387</v>
      </c>
      <c r="B220" s="29" t="s">
        <v>534</v>
      </c>
      <c r="C220" s="29" t="s">
        <v>535</v>
      </c>
      <c r="D220" s="30" t="s">
        <v>96</v>
      </c>
      <c r="E220" s="30" t="s">
        <v>594</v>
      </c>
      <c r="F220" s="30">
        <v>3</v>
      </c>
      <c r="G220" s="30" t="s">
        <v>96</v>
      </c>
      <c r="H220" s="30" t="s">
        <v>96</v>
      </c>
      <c r="I220" s="30" t="s">
        <v>96</v>
      </c>
      <c r="J220" s="30" t="s">
        <v>96</v>
      </c>
    </row>
    <row r="221" spans="1:10" ht="12.75" customHeight="1">
      <c r="A221" s="28" t="s">
        <v>387</v>
      </c>
      <c r="B221" s="29" t="s">
        <v>536</v>
      </c>
      <c r="C221" s="29" t="s">
        <v>537</v>
      </c>
      <c r="D221" s="30" t="s">
        <v>96</v>
      </c>
      <c r="E221" s="30" t="s">
        <v>625</v>
      </c>
      <c r="F221" s="30">
        <v>3</v>
      </c>
      <c r="G221" s="30" t="s">
        <v>96</v>
      </c>
      <c r="H221" s="30" t="s">
        <v>96</v>
      </c>
      <c r="I221" s="30" t="s">
        <v>96</v>
      </c>
      <c r="J221" s="30" t="s">
        <v>96</v>
      </c>
    </row>
    <row r="222" spans="1:10" ht="12.75" customHeight="1">
      <c r="A222" s="28" t="s">
        <v>387</v>
      </c>
      <c r="B222" s="29" t="s">
        <v>538</v>
      </c>
      <c r="C222" s="29" t="s">
        <v>539</v>
      </c>
      <c r="D222" s="30" t="s">
        <v>96</v>
      </c>
      <c r="E222" s="30" t="s">
        <v>625</v>
      </c>
      <c r="F222" s="30">
        <v>3</v>
      </c>
      <c r="G222" s="30" t="s">
        <v>96</v>
      </c>
      <c r="H222" s="30" t="s">
        <v>96</v>
      </c>
      <c r="I222" s="30" t="s">
        <v>96</v>
      </c>
      <c r="J222" s="30" t="s">
        <v>96</v>
      </c>
    </row>
    <row r="223" spans="1:10" ht="12.75" customHeight="1">
      <c r="A223" s="28" t="s">
        <v>387</v>
      </c>
      <c r="B223" s="29" t="s">
        <v>540</v>
      </c>
      <c r="C223" s="29" t="s">
        <v>541</v>
      </c>
      <c r="D223" s="30" t="s">
        <v>96</v>
      </c>
      <c r="E223" s="30" t="s">
        <v>624</v>
      </c>
      <c r="F223" s="30">
        <v>2</v>
      </c>
      <c r="G223" s="30" t="s">
        <v>96</v>
      </c>
      <c r="H223" s="30" t="s">
        <v>96</v>
      </c>
      <c r="I223" s="30" t="s">
        <v>96</v>
      </c>
      <c r="J223" s="30" t="s">
        <v>96</v>
      </c>
    </row>
    <row r="224" spans="1:10" ht="12.75" customHeight="1">
      <c r="A224" s="28" t="s">
        <v>387</v>
      </c>
      <c r="B224" s="29" t="s">
        <v>542</v>
      </c>
      <c r="C224" s="29" t="s">
        <v>543</v>
      </c>
      <c r="D224" s="30" t="s">
        <v>622</v>
      </c>
      <c r="E224" s="30"/>
      <c r="F224" s="30"/>
      <c r="G224" s="30" t="s">
        <v>96</v>
      </c>
      <c r="H224" s="30" t="s">
        <v>96</v>
      </c>
      <c r="I224" s="30" t="s">
        <v>96</v>
      </c>
      <c r="J224" s="30" t="s">
        <v>96</v>
      </c>
    </row>
    <row r="225" spans="1:10" ht="12.75" customHeight="1">
      <c r="A225" s="28" t="s">
        <v>387</v>
      </c>
      <c r="B225" s="29" t="s">
        <v>544</v>
      </c>
      <c r="C225" s="29" t="s">
        <v>545</v>
      </c>
      <c r="D225" s="30" t="s">
        <v>96</v>
      </c>
      <c r="E225" s="30" t="s">
        <v>594</v>
      </c>
      <c r="F225" s="30">
        <v>3</v>
      </c>
      <c r="G225" s="30" t="s">
        <v>96</v>
      </c>
      <c r="H225" s="30" t="s">
        <v>96</v>
      </c>
      <c r="I225" s="30" t="s">
        <v>96</v>
      </c>
      <c r="J225" s="30" t="s">
        <v>96</v>
      </c>
    </row>
    <row r="226" spans="1:10" ht="12.75" customHeight="1">
      <c r="A226" s="28" t="s">
        <v>387</v>
      </c>
      <c r="B226" s="29" t="s">
        <v>546</v>
      </c>
      <c r="C226" s="29" t="s">
        <v>547</v>
      </c>
      <c r="D226" s="30" t="s">
        <v>96</v>
      </c>
      <c r="E226" s="30" t="s">
        <v>623</v>
      </c>
      <c r="F226" s="30">
        <v>3</v>
      </c>
      <c r="G226" s="30" t="s">
        <v>96</v>
      </c>
      <c r="H226" s="30" t="s">
        <v>96</v>
      </c>
      <c r="I226" s="30" t="s">
        <v>96</v>
      </c>
      <c r="J226" s="30" t="s">
        <v>96</v>
      </c>
    </row>
    <row r="227" spans="1:10" ht="12.75" customHeight="1">
      <c r="A227" s="28" t="s">
        <v>387</v>
      </c>
      <c r="B227" s="29" t="s">
        <v>548</v>
      </c>
      <c r="C227" s="29" t="s">
        <v>549</v>
      </c>
      <c r="D227" s="30" t="s">
        <v>96</v>
      </c>
      <c r="E227" s="30" t="s">
        <v>625</v>
      </c>
      <c r="F227" s="30">
        <v>3</v>
      </c>
      <c r="G227" s="30" t="s">
        <v>96</v>
      </c>
      <c r="H227" s="30" t="s">
        <v>96</v>
      </c>
      <c r="I227" s="30" t="s">
        <v>96</v>
      </c>
      <c r="J227" s="30" t="s">
        <v>96</v>
      </c>
    </row>
    <row r="228" spans="1:10" ht="12.75" customHeight="1">
      <c r="A228" s="28" t="s">
        <v>387</v>
      </c>
      <c r="B228" s="29" t="s">
        <v>550</v>
      </c>
      <c r="C228" s="29" t="s">
        <v>551</v>
      </c>
      <c r="D228" s="30" t="s">
        <v>96</v>
      </c>
      <c r="E228" s="30" t="s">
        <v>625</v>
      </c>
      <c r="F228" s="30">
        <v>3</v>
      </c>
      <c r="G228" s="30" t="s">
        <v>96</v>
      </c>
      <c r="H228" s="30" t="s">
        <v>96</v>
      </c>
      <c r="I228" s="30" t="s">
        <v>96</v>
      </c>
      <c r="J228" s="30" t="s">
        <v>96</v>
      </c>
    </row>
    <row r="229" spans="1:10" ht="12.75" customHeight="1">
      <c r="A229" s="28" t="s">
        <v>387</v>
      </c>
      <c r="B229" s="29" t="s">
        <v>552</v>
      </c>
      <c r="C229" s="29" t="s">
        <v>553</v>
      </c>
      <c r="D229" s="30" t="s">
        <v>96</v>
      </c>
      <c r="E229" s="30" t="s">
        <v>624</v>
      </c>
      <c r="F229" s="30">
        <v>2</v>
      </c>
      <c r="G229" s="30" t="s">
        <v>118</v>
      </c>
      <c r="H229" s="30" t="s">
        <v>118</v>
      </c>
      <c r="I229" s="30" t="s">
        <v>118</v>
      </c>
      <c r="J229" s="30" t="s">
        <v>118</v>
      </c>
    </row>
    <row r="230" spans="1:10" ht="12.75" customHeight="1">
      <c r="A230" s="28" t="s">
        <v>387</v>
      </c>
      <c r="B230" s="29" t="s">
        <v>554</v>
      </c>
      <c r="C230" s="29" t="s">
        <v>555</v>
      </c>
      <c r="D230" s="30" t="s">
        <v>96</v>
      </c>
      <c r="E230" s="30" t="s">
        <v>623</v>
      </c>
      <c r="F230" s="30">
        <v>1</v>
      </c>
      <c r="G230" s="30" t="s">
        <v>96</v>
      </c>
      <c r="H230" s="30" t="s">
        <v>96</v>
      </c>
      <c r="I230" s="30" t="s">
        <v>96</v>
      </c>
      <c r="J230" s="30" t="s">
        <v>96</v>
      </c>
    </row>
    <row r="231" spans="1:10" ht="12.75" customHeight="1">
      <c r="A231" s="28" t="s">
        <v>387</v>
      </c>
      <c r="B231" s="29" t="s">
        <v>556</v>
      </c>
      <c r="C231" s="29" t="s">
        <v>557</v>
      </c>
      <c r="D231" s="30" t="s">
        <v>96</v>
      </c>
      <c r="E231" s="30" t="s">
        <v>623</v>
      </c>
      <c r="F231" s="30">
        <v>1</v>
      </c>
      <c r="G231" s="30" t="s">
        <v>96</v>
      </c>
      <c r="H231" s="30" t="s">
        <v>96</v>
      </c>
      <c r="I231" s="30" t="s">
        <v>96</v>
      </c>
      <c r="J231" s="30" t="s">
        <v>96</v>
      </c>
    </row>
    <row r="232" spans="1:10" ht="12.75" customHeight="1">
      <c r="A232" s="28" t="s">
        <v>387</v>
      </c>
      <c r="B232" s="29" t="s">
        <v>558</v>
      </c>
      <c r="C232" s="29" t="s">
        <v>559</v>
      </c>
      <c r="D232" s="30" t="s">
        <v>96</v>
      </c>
      <c r="E232" s="30" t="s">
        <v>625</v>
      </c>
      <c r="F232" s="30">
        <v>3</v>
      </c>
      <c r="G232" s="30" t="s">
        <v>96</v>
      </c>
      <c r="H232" s="30" t="s">
        <v>96</v>
      </c>
      <c r="I232" s="30" t="s">
        <v>96</v>
      </c>
      <c r="J232" s="30" t="s">
        <v>96</v>
      </c>
    </row>
    <row r="233" spans="1:10" ht="12.75" customHeight="1">
      <c r="A233" s="28" t="s">
        <v>387</v>
      </c>
      <c r="B233" s="29" t="s">
        <v>560</v>
      </c>
      <c r="C233" s="29" t="s">
        <v>561</v>
      </c>
      <c r="D233" s="30" t="s">
        <v>622</v>
      </c>
      <c r="E233" s="30"/>
      <c r="F233" s="30"/>
      <c r="G233" s="30" t="s">
        <v>96</v>
      </c>
      <c r="H233" s="30" t="s">
        <v>96</v>
      </c>
      <c r="I233" s="30" t="s">
        <v>96</v>
      </c>
      <c r="J233" s="30" t="s">
        <v>96</v>
      </c>
    </row>
    <row r="234" spans="1:10" ht="12.75" customHeight="1">
      <c r="A234" s="28" t="s">
        <v>387</v>
      </c>
      <c r="B234" s="29" t="s">
        <v>562</v>
      </c>
      <c r="C234" s="29" t="s">
        <v>563</v>
      </c>
      <c r="D234" s="30" t="s">
        <v>622</v>
      </c>
      <c r="E234" s="30"/>
      <c r="F234" s="30"/>
      <c r="G234" s="30" t="s">
        <v>96</v>
      </c>
      <c r="H234" s="30" t="s">
        <v>96</v>
      </c>
      <c r="I234" s="30" t="s">
        <v>96</v>
      </c>
      <c r="J234" s="30" t="s">
        <v>96</v>
      </c>
    </row>
    <row r="235" spans="1:10" ht="12.75" customHeight="1">
      <c r="A235" s="28" t="s">
        <v>387</v>
      </c>
      <c r="B235" s="29" t="s">
        <v>564</v>
      </c>
      <c r="C235" s="29" t="s">
        <v>565</v>
      </c>
      <c r="D235" s="30" t="s">
        <v>622</v>
      </c>
      <c r="E235" s="30"/>
      <c r="F235" s="30"/>
      <c r="G235" s="30" t="s">
        <v>96</v>
      </c>
      <c r="H235" s="30" t="s">
        <v>96</v>
      </c>
      <c r="I235" s="30" t="s">
        <v>96</v>
      </c>
      <c r="J235" s="30" t="s">
        <v>96</v>
      </c>
    </row>
    <row r="236" spans="1:10" ht="12.75" customHeight="1">
      <c r="A236" s="28" t="s">
        <v>387</v>
      </c>
      <c r="B236" s="29" t="s">
        <v>566</v>
      </c>
      <c r="C236" s="29" t="s">
        <v>567</v>
      </c>
      <c r="D236" s="30" t="s">
        <v>622</v>
      </c>
      <c r="E236" s="30"/>
      <c r="F236" s="30"/>
      <c r="G236" s="30" t="s">
        <v>96</v>
      </c>
      <c r="H236" s="30" t="s">
        <v>96</v>
      </c>
      <c r="I236" s="30" t="s">
        <v>96</v>
      </c>
      <c r="J236" s="30" t="s">
        <v>96</v>
      </c>
    </row>
    <row r="237" spans="1:10" ht="12.75" customHeight="1">
      <c r="A237" s="28" t="s">
        <v>387</v>
      </c>
      <c r="B237" s="29" t="s">
        <v>568</v>
      </c>
      <c r="C237" s="29" t="s">
        <v>569</v>
      </c>
      <c r="D237" s="30" t="s">
        <v>622</v>
      </c>
      <c r="E237" s="30"/>
      <c r="F237" s="30"/>
      <c r="G237" s="30" t="s">
        <v>96</v>
      </c>
      <c r="H237" s="30" t="s">
        <v>96</v>
      </c>
      <c r="I237" s="30" t="s">
        <v>96</v>
      </c>
      <c r="J237" s="30" t="s">
        <v>96</v>
      </c>
    </row>
    <row r="238" spans="1:10" ht="12.75" customHeight="1">
      <c r="A238" s="28" t="s">
        <v>387</v>
      </c>
      <c r="B238" s="29" t="s">
        <v>570</v>
      </c>
      <c r="C238" s="29" t="s">
        <v>571</v>
      </c>
      <c r="D238" s="30" t="s">
        <v>96</v>
      </c>
      <c r="E238" s="30" t="s">
        <v>625</v>
      </c>
      <c r="F238" s="30">
        <v>3</v>
      </c>
      <c r="G238" s="30" t="s">
        <v>96</v>
      </c>
      <c r="H238" s="30" t="s">
        <v>96</v>
      </c>
      <c r="I238" s="30" t="s">
        <v>96</v>
      </c>
      <c r="J238" s="30" t="s">
        <v>96</v>
      </c>
    </row>
    <row r="239" spans="1:10" ht="12.75" customHeight="1">
      <c r="A239" s="28" t="s">
        <v>387</v>
      </c>
      <c r="B239" s="29" t="s">
        <v>572</v>
      </c>
      <c r="C239" s="29" t="s">
        <v>573</v>
      </c>
      <c r="D239" s="30" t="s">
        <v>622</v>
      </c>
      <c r="E239" s="30"/>
      <c r="F239" s="30"/>
      <c r="G239" s="30" t="s">
        <v>96</v>
      </c>
      <c r="H239" s="30" t="s">
        <v>96</v>
      </c>
      <c r="I239" s="30" t="s">
        <v>96</v>
      </c>
      <c r="J239" s="30" t="s">
        <v>96</v>
      </c>
    </row>
    <row r="240" spans="1:10" ht="12.75" customHeight="1">
      <c r="A240" s="28" t="s">
        <v>387</v>
      </c>
      <c r="B240" s="29" t="s">
        <v>574</v>
      </c>
      <c r="C240" s="29" t="s">
        <v>575</v>
      </c>
      <c r="D240" s="30" t="s">
        <v>96</v>
      </c>
      <c r="E240" s="30" t="s">
        <v>625</v>
      </c>
      <c r="F240" s="30">
        <v>3</v>
      </c>
      <c r="G240" s="30" t="s">
        <v>96</v>
      </c>
      <c r="H240" s="30" t="s">
        <v>96</v>
      </c>
      <c r="I240" s="30" t="s">
        <v>96</v>
      </c>
      <c r="J240" s="30" t="s">
        <v>96</v>
      </c>
    </row>
    <row r="241" spans="1:10" ht="12.75" customHeight="1">
      <c r="A241" s="28" t="s">
        <v>387</v>
      </c>
      <c r="B241" s="29" t="s">
        <v>576</v>
      </c>
      <c r="C241" s="29" t="s">
        <v>577</v>
      </c>
      <c r="D241" s="30" t="s">
        <v>96</v>
      </c>
      <c r="E241" s="30" t="s">
        <v>623</v>
      </c>
      <c r="F241" s="30">
        <v>3</v>
      </c>
      <c r="G241" s="30" t="s">
        <v>96</v>
      </c>
      <c r="H241" s="30" t="s">
        <v>96</v>
      </c>
      <c r="I241" s="30" t="s">
        <v>96</v>
      </c>
      <c r="J241" s="30" t="s">
        <v>96</v>
      </c>
    </row>
    <row r="242" spans="1:10" ht="12.75" customHeight="1">
      <c r="A242" s="28" t="s">
        <v>387</v>
      </c>
      <c r="B242" s="29" t="s">
        <v>578</v>
      </c>
      <c r="C242" s="29" t="s">
        <v>579</v>
      </c>
      <c r="D242" s="30" t="s">
        <v>96</v>
      </c>
      <c r="E242" s="30" t="s">
        <v>623</v>
      </c>
      <c r="F242" s="30">
        <v>3</v>
      </c>
      <c r="G242" s="30" t="s">
        <v>96</v>
      </c>
      <c r="H242" s="30" t="s">
        <v>96</v>
      </c>
      <c r="I242" s="30" t="s">
        <v>96</v>
      </c>
      <c r="J242" s="30" t="s">
        <v>96</v>
      </c>
    </row>
    <row r="243" spans="1:10" ht="12.75" customHeight="1">
      <c r="A243" s="28" t="s">
        <v>387</v>
      </c>
      <c r="B243" s="29" t="s">
        <v>580</v>
      </c>
      <c r="C243" s="29" t="s">
        <v>581</v>
      </c>
      <c r="D243" s="30" t="s">
        <v>622</v>
      </c>
      <c r="E243" s="30"/>
      <c r="F243" s="30"/>
      <c r="G243" s="30" t="s">
        <v>96</v>
      </c>
      <c r="H243" s="30" t="s">
        <v>96</v>
      </c>
      <c r="I243" s="30" t="s">
        <v>96</v>
      </c>
      <c r="J243" s="30" t="s">
        <v>96</v>
      </c>
    </row>
    <row r="244" spans="1:10" ht="12.75" customHeight="1">
      <c r="A244" s="28" t="s">
        <v>387</v>
      </c>
      <c r="B244" s="29" t="s">
        <v>582</v>
      </c>
      <c r="C244" s="29" t="s">
        <v>583</v>
      </c>
      <c r="D244" s="30" t="s">
        <v>622</v>
      </c>
      <c r="E244" s="30"/>
      <c r="F244" s="30"/>
      <c r="G244" s="30" t="s">
        <v>96</v>
      </c>
      <c r="H244" s="30" t="s">
        <v>96</v>
      </c>
      <c r="I244" s="30" t="s">
        <v>96</v>
      </c>
      <c r="J244" s="30" t="s">
        <v>96</v>
      </c>
    </row>
    <row r="245" spans="1:10" ht="12.75" customHeight="1">
      <c r="A245" s="28" t="s">
        <v>387</v>
      </c>
      <c r="B245" s="29" t="s">
        <v>584</v>
      </c>
      <c r="C245" s="29" t="s">
        <v>585</v>
      </c>
      <c r="D245" s="30" t="s">
        <v>622</v>
      </c>
      <c r="E245" s="30"/>
      <c r="F245" s="30"/>
      <c r="G245" s="30" t="s">
        <v>96</v>
      </c>
      <c r="H245" s="30" t="s">
        <v>96</v>
      </c>
      <c r="I245" s="30" t="s">
        <v>96</v>
      </c>
      <c r="J245" s="30" t="s">
        <v>96</v>
      </c>
    </row>
    <row r="246" spans="1:10" ht="12.75" customHeight="1">
      <c r="A246" s="28" t="s">
        <v>387</v>
      </c>
      <c r="B246" s="29" t="s">
        <v>586</v>
      </c>
      <c r="C246" s="29" t="s">
        <v>587</v>
      </c>
      <c r="D246" s="30" t="s">
        <v>622</v>
      </c>
      <c r="E246" s="30"/>
      <c r="F246" s="30"/>
      <c r="G246" s="30" t="s">
        <v>96</v>
      </c>
      <c r="H246" s="30" t="s">
        <v>96</v>
      </c>
      <c r="I246" s="30" t="s">
        <v>96</v>
      </c>
      <c r="J246" s="30" t="s">
        <v>96</v>
      </c>
    </row>
    <row r="247" spans="1:10" ht="12.75" customHeight="1">
      <c r="A247" s="28" t="s">
        <v>387</v>
      </c>
      <c r="B247" s="29" t="s">
        <v>588</v>
      </c>
      <c r="C247" s="29" t="s">
        <v>589</v>
      </c>
      <c r="D247" s="30" t="s">
        <v>96</v>
      </c>
      <c r="E247" s="30"/>
      <c r="F247" s="30"/>
      <c r="G247" s="30" t="s">
        <v>96</v>
      </c>
      <c r="H247" s="30" t="s">
        <v>96</v>
      </c>
      <c r="I247" s="30" t="s">
        <v>96</v>
      </c>
      <c r="J247" s="30" t="s">
        <v>96</v>
      </c>
    </row>
    <row r="248" spans="1:10" ht="12.75" customHeight="1">
      <c r="A248" s="121" t="s">
        <v>387</v>
      </c>
      <c r="B248" s="119" t="s">
        <v>590</v>
      </c>
      <c r="C248" s="119" t="s">
        <v>591</v>
      </c>
      <c r="D248" s="33" t="s">
        <v>96</v>
      </c>
      <c r="E248" s="33" t="s">
        <v>624</v>
      </c>
      <c r="F248" s="33">
        <v>3</v>
      </c>
      <c r="G248" s="33" t="s">
        <v>96</v>
      </c>
      <c r="H248" s="33" t="s">
        <v>96</v>
      </c>
      <c r="I248" s="33" t="s">
        <v>96</v>
      </c>
      <c r="J248" s="33" t="s">
        <v>96</v>
      </c>
    </row>
    <row r="249" spans="1:10" ht="12.75" customHeight="1">
      <c r="A249" s="44"/>
      <c r="B249" s="71">
        <f>COUNTA(B147:B248)</f>
        <v>102</v>
      </c>
      <c r="C249" s="44"/>
      <c r="D249" s="71">
        <f>COUNTIF(D147:D248,"Yes")</f>
        <v>43</v>
      </c>
      <c r="E249" s="44"/>
      <c r="F249" s="44"/>
      <c r="G249" s="44"/>
      <c r="H249" s="44"/>
      <c r="I249" s="44"/>
      <c r="J249" s="44"/>
    </row>
    <row r="250" spans="1:10" ht="7.5" customHeight="1">
      <c r="A250" s="45"/>
      <c r="B250" s="45"/>
      <c r="C250" s="45"/>
      <c r="D250" s="45"/>
      <c r="E250" s="45"/>
      <c r="F250" s="45"/>
      <c r="G250" s="45"/>
      <c r="H250" s="45"/>
      <c r="I250" s="45"/>
      <c r="J250" s="45"/>
    </row>
    <row r="251" spans="1:4" ht="12.75" customHeight="1">
      <c r="A251" s="19" t="s">
        <v>105</v>
      </c>
      <c r="B251" s="19">
        <f>B23+B41+B135+B145+B249</f>
        <v>238</v>
      </c>
      <c r="D251" s="19">
        <f>D23+D41+D135+D145+D249</f>
        <v>74</v>
      </c>
    </row>
  </sheetData>
  <mergeCells count="1">
    <mergeCell ref="G1:J1"/>
  </mergeCells>
  <printOptions gridLines="1" horizontalCentered="1"/>
  <pageMargins left="0.5" right="0.5" top="1.5" bottom="0.75" header="0.5" footer="0.5"/>
  <pageSetup horizontalDpi="600" verticalDpi="600" orientation="landscape" scale="80" r:id="rId1"/>
  <headerFooter alignWithMargins="0">
    <oddHeader>&amp;C&amp;"Arial,Bold"&amp;16 2008 Swimming Season
Rhode Island Beach Attributes</oddHeader>
    <oddFooter>&amp;R&amp;P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256"/>
  <sheetViews>
    <sheetView workbookViewId="0" topLeftCell="A1">
      <pane ySplit="1" topLeftCell="BM136" activePane="bottomLeft" state="frozen"/>
      <selection pane="topLeft" activeCell="A1" sqref="A1"/>
      <selection pane="bottomLeft" activeCell="L248" sqref="L248"/>
    </sheetView>
  </sheetViews>
  <sheetFormatPr defaultColWidth="9.140625" defaultRowHeight="12.75"/>
  <cols>
    <col min="1" max="1" width="14.00390625" style="0" customWidth="1"/>
    <col min="2" max="2" width="7.7109375" style="0" customWidth="1"/>
    <col min="3" max="3" width="41.00390625" style="0" customWidth="1"/>
    <col min="4" max="5" width="9.28125" style="0" customWidth="1"/>
    <col min="6" max="6" width="9.28125" style="6" customWidth="1"/>
    <col min="7" max="7" width="11.00390625" style="0" customWidth="1"/>
    <col min="8" max="8" width="9.28125" style="0" customWidth="1"/>
    <col min="9" max="9" width="11.00390625" style="0" customWidth="1"/>
  </cols>
  <sheetData>
    <row r="1" spans="1:9" s="23" customFormat="1" ht="46.5" customHeight="1">
      <c r="A1" s="24" t="s">
        <v>44</v>
      </c>
      <c r="B1" s="24" t="s">
        <v>45</v>
      </c>
      <c r="C1" s="24" t="s">
        <v>46</v>
      </c>
      <c r="D1" s="24" t="s">
        <v>47</v>
      </c>
      <c r="E1" s="24" t="s">
        <v>48</v>
      </c>
      <c r="F1" s="3" t="s">
        <v>49</v>
      </c>
      <c r="G1" s="24" t="s">
        <v>50</v>
      </c>
      <c r="H1" s="24" t="s">
        <v>69</v>
      </c>
      <c r="I1" s="24" t="s">
        <v>68</v>
      </c>
    </row>
    <row r="2" spans="1:9" ht="12.75" customHeight="1">
      <c r="A2" s="116" t="s">
        <v>121</v>
      </c>
      <c r="B2" s="124" t="s">
        <v>122</v>
      </c>
      <c r="C2" s="124" t="s">
        <v>123</v>
      </c>
      <c r="D2" s="29">
        <v>99</v>
      </c>
      <c r="E2" s="117" t="s">
        <v>626</v>
      </c>
      <c r="F2" s="124">
        <v>0</v>
      </c>
      <c r="G2" s="28" t="s">
        <v>627</v>
      </c>
      <c r="H2" s="117">
        <v>0</v>
      </c>
      <c r="I2" s="117" t="s">
        <v>627</v>
      </c>
    </row>
    <row r="3" spans="1:9" ht="12.75" customHeight="1">
      <c r="A3" s="116" t="s">
        <v>121</v>
      </c>
      <c r="B3" s="124" t="s">
        <v>124</v>
      </c>
      <c r="C3" s="124" t="s">
        <v>125</v>
      </c>
      <c r="D3" s="29">
        <v>99</v>
      </c>
      <c r="E3" s="117" t="s">
        <v>626</v>
      </c>
      <c r="F3" s="124">
        <v>0</v>
      </c>
      <c r="G3" s="28" t="s">
        <v>627</v>
      </c>
      <c r="H3" s="117">
        <v>0</v>
      </c>
      <c r="I3" s="117" t="s">
        <v>627</v>
      </c>
    </row>
    <row r="4" spans="1:9" ht="12.75" customHeight="1">
      <c r="A4" s="116" t="s">
        <v>121</v>
      </c>
      <c r="B4" s="117" t="s">
        <v>126</v>
      </c>
      <c r="C4" s="117" t="s">
        <v>127</v>
      </c>
      <c r="D4" s="117">
        <v>99</v>
      </c>
      <c r="E4" s="117" t="s">
        <v>626</v>
      </c>
      <c r="F4" s="29">
        <v>10</v>
      </c>
      <c r="G4" s="28" t="s">
        <v>627</v>
      </c>
      <c r="H4" s="117">
        <v>0</v>
      </c>
      <c r="I4" s="117" t="s">
        <v>627</v>
      </c>
    </row>
    <row r="5" spans="1:9" ht="12.75" customHeight="1">
      <c r="A5" s="116" t="s">
        <v>121</v>
      </c>
      <c r="B5" s="124" t="s">
        <v>128</v>
      </c>
      <c r="C5" s="124" t="s">
        <v>129</v>
      </c>
      <c r="D5" s="29">
        <v>99</v>
      </c>
      <c r="E5" s="117" t="s">
        <v>626</v>
      </c>
      <c r="F5" s="124">
        <v>0</v>
      </c>
      <c r="G5" s="28" t="s">
        <v>627</v>
      </c>
      <c r="H5" s="117">
        <v>0</v>
      </c>
      <c r="I5" s="117" t="s">
        <v>627</v>
      </c>
    </row>
    <row r="6" spans="1:9" ht="12.75" customHeight="1">
      <c r="A6" s="116" t="s">
        <v>121</v>
      </c>
      <c r="B6" s="124" t="s">
        <v>130</v>
      </c>
      <c r="C6" s="124" t="s">
        <v>131</v>
      </c>
      <c r="D6" s="29">
        <v>99</v>
      </c>
      <c r="E6" s="117" t="s">
        <v>626</v>
      </c>
      <c r="F6" s="124">
        <v>0</v>
      </c>
      <c r="G6" s="28" t="s">
        <v>627</v>
      </c>
      <c r="H6" s="117">
        <v>0</v>
      </c>
      <c r="I6" s="117" t="s">
        <v>627</v>
      </c>
    </row>
    <row r="7" spans="1:9" ht="12.75" customHeight="1">
      <c r="A7" s="116" t="s">
        <v>121</v>
      </c>
      <c r="B7" s="124" t="s">
        <v>132</v>
      </c>
      <c r="C7" s="124" t="s">
        <v>133</v>
      </c>
      <c r="D7" s="29">
        <v>99</v>
      </c>
      <c r="E7" s="117" t="s">
        <v>626</v>
      </c>
      <c r="F7" s="124">
        <v>0</v>
      </c>
      <c r="G7" s="28" t="s">
        <v>627</v>
      </c>
      <c r="H7" s="117">
        <v>0</v>
      </c>
      <c r="I7" s="117" t="s">
        <v>627</v>
      </c>
    </row>
    <row r="8" spans="1:9" ht="12.75" customHeight="1">
      <c r="A8" s="116" t="s">
        <v>121</v>
      </c>
      <c r="B8" s="124" t="s">
        <v>134</v>
      </c>
      <c r="C8" s="124" t="s">
        <v>135</v>
      </c>
      <c r="D8" s="29">
        <v>99</v>
      </c>
      <c r="E8" s="117" t="s">
        <v>626</v>
      </c>
      <c r="F8" s="124">
        <v>0</v>
      </c>
      <c r="G8" s="28" t="s">
        <v>627</v>
      </c>
      <c r="H8" s="117">
        <v>0</v>
      </c>
      <c r="I8" s="117" t="s">
        <v>627</v>
      </c>
    </row>
    <row r="9" spans="1:9" ht="12.75" customHeight="1">
      <c r="A9" s="116" t="s">
        <v>121</v>
      </c>
      <c r="B9" s="117" t="s">
        <v>136</v>
      </c>
      <c r="C9" s="117" t="s">
        <v>137</v>
      </c>
      <c r="D9" s="117">
        <v>99</v>
      </c>
      <c r="E9" s="117" t="s">
        <v>626</v>
      </c>
      <c r="F9" s="29">
        <v>12</v>
      </c>
      <c r="G9" s="28" t="s">
        <v>627</v>
      </c>
      <c r="H9" s="117">
        <v>0</v>
      </c>
      <c r="I9" s="117" t="s">
        <v>627</v>
      </c>
    </row>
    <row r="10" spans="1:9" ht="12.75" customHeight="1">
      <c r="A10" s="116" t="s">
        <v>121</v>
      </c>
      <c r="B10" s="124" t="s">
        <v>138</v>
      </c>
      <c r="C10" s="124" t="s">
        <v>139</v>
      </c>
      <c r="D10" s="29">
        <v>99</v>
      </c>
      <c r="E10" s="117" t="s">
        <v>626</v>
      </c>
      <c r="F10" s="124">
        <v>0</v>
      </c>
      <c r="G10" s="28" t="s">
        <v>627</v>
      </c>
      <c r="H10" s="117">
        <v>0</v>
      </c>
      <c r="I10" s="117" t="s">
        <v>627</v>
      </c>
    </row>
    <row r="11" spans="1:9" ht="12.75" customHeight="1">
      <c r="A11" s="116" t="s">
        <v>121</v>
      </c>
      <c r="B11" s="124" t="s">
        <v>140</v>
      </c>
      <c r="C11" s="124" t="s">
        <v>141</v>
      </c>
      <c r="D11" s="29">
        <v>99</v>
      </c>
      <c r="E11" s="117" t="s">
        <v>626</v>
      </c>
      <c r="F11" s="124">
        <v>0</v>
      </c>
      <c r="G11" s="28" t="s">
        <v>627</v>
      </c>
      <c r="H11" s="117">
        <v>0</v>
      </c>
      <c r="I11" s="117" t="s">
        <v>627</v>
      </c>
    </row>
    <row r="12" spans="1:9" ht="12.75" customHeight="1">
      <c r="A12" s="116" t="s">
        <v>121</v>
      </c>
      <c r="B12" s="124" t="s">
        <v>142</v>
      </c>
      <c r="C12" s="124" t="s">
        <v>143</v>
      </c>
      <c r="D12" s="29">
        <v>99</v>
      </c>
      <c r="E12" s="117" t="s">
        <v>626</v>
      </c>
      <c r="F12" s="124">
        <v>0</v>
      </c>
      <c r="G12" s="28" t="s">
        <v>627</v>
      </c>
      <c r="H12" s="117">
        <v>0</v>
      </c>
      <c r="I12" s="117" t="s">
        <v>627</v>
      </c>
    </row>
    <row r="13" spans="1:9" ht="12.75" customHeight="1">
      <c r="A13" s="116" t="s">
        <v>121</v>
      </c>
      <c r="B13" s="117" t="s">
        <v>144</v>
      </c>
      <c r="C13" s="117" t="s">
        <v>145</v>
      </c>
      <c r="D13" s="117">
        <v>99</v>
      </c>
      <c r="E13" s="117" t="s">
        <v>626</v>
      </c>
      <c r="F13" s="29">
        <v>4</v>
      </c>
      <c r="G13" s="28" t="s">
        <v>627</v>
      </c>
      <c r="H13" s="117">
        <v>0</v>
      </c>
      <c r="I13" s="117" t="s">
        <v>627</v>
      </c>
    </row>
    <row r="14" spans="1:9" ht="12.75" customHeight="1">
      <c r="A14" s="116" t="s">
        <v>121</v>
      </c>
      <c r="B14" s="124" t="s">
        <v>146</v>
      </c>
      <c r="C14" s="124" t="s">
        <v>147</v>
      </c>
      <c r="D14" s="29">
        <v>99</v>
      </c>
      <c r="E14" s="117" t="s">
        <v>626</v>
      </c>
      <c r="F14" s="124">
        <v>0</v>
      </c>
      <c r="G14" s="28" t="s">
        <v>627</v>
      </c>
      <c r="H14" s="117">
        <v>0</v>
      </c>
      <c r="I14" s="117" t="s">
        <v>627</v>
      </c>
    </row>
    <row r="15" spans="1:9" ht="12.75" customHeight="1">
      <c r="A15" s="116" t="s">
        <v>121</v>
      </c>
      <c r="B15" s="124" t="s">
        <v>148</v>
      </c>
      <c r="C15" s="124" t="s">
        <v>149</v>
      </c>
      <c r="D15" s="29">
        <v>99</v>
      </c>
      <c r="E15" s="117" t="s">
        <v>626</v>
      </c>
      <c r="F15" s="124">
        <v>0</v>
      </c>
      <c r="G15" s="28" t="s">
        <v>627</v>
      </c>
      <c r="H15" s="117">
        <v>0</v>
      </c>
      <c r="I15" s="117" t="s">
        <v>627</v>
      </c>
    </row>
    <row r="16" spans="1:9" ht="12.75" customHeight="1">
      <c r="A16" s="116" t="s">
        <v>121</v>
      </c>
      <c r="B16" s="124" t="s">
        <v>150</v>
      </c>
      <c r="C16" s="124" t="s">
        <v>151</v>
      </c>
      <c r="D16" s="29">
        <v>99</v>
      </c>
      <c r="E16" s="117" t="s">
        <v>626</v>
      </c>
      <c r="F16" s="124">
        <v>0</v>
      </c>
      <c r="G16" s="28" t="s">
        <v>627</v>
      </c>
      <c r="H16" s="117">
        <v>0</v>
      </c>
      <c r="I16" s="117" t="s">
        <v>627</v>
      </c>
    </row>
    <row r="17" spans="1:9" ht="12.75" customHeight="1">
      <c r="A17" s="116" t="s">
        <v>121</v>
      </c>
      <c r="B17" s="124" t="s">
        <v>152</v>
      </c>
      <c r="C17" s="124" t="s">
        <v>153</v>
      </c>
      <c r="D17" s="29">
        <v>99</v>
      </c>
      <c r="E17" s="117" t="s">
        <v>626</v>
      </c>
      <c r="F17" s="124">
        <v>0</v>
      </c>
      <c r="G17" s="28" t="s">
        <v>627</v>
      </c>
      <c r="H17" s="117">
        <v>0</v>
      </c>
      <c r="I17" s="117" t="s">
        <v>627</v>
      </c>
    </row>
    <row r="18" spans="1:9" ht="12.75" customHeight="1">
      <c r="A18" s="116" t="s">
        <v>121</v>
      </c>
      <c r="B18" s="124" t="s">
        <v>154</v>
      </c>
      <c r="C18" s="124" t="s">
        <v>155</v>
      </c>
      <c r="D18" s="29">
        <v>99</v>
      </c>
      <c r="E18" s="117" t="s">
        <v>626</v>
      </c>
      <c r="F18" s="124">
        <v>0</v>
      </c>
      <c r="G18" s="28" t="s">
        <v>627</v>
      </c>
      <c r="H18" s="117">
        <v>0</v>
      </c>
      <c r="I18" s="117" t="s">
        <v>627</v>
      </c>
    </row>
    <row r="19" spans="1:9" ht="12.75" customHeight="1">
      <c r="A19" s="116" t="s">
        <v>121</v>
      </c>
      <c r="B19" s="117" t="s">
        <v>156</v>
      </c>
      <c r="C19" s="117" t="s">
        <v>157</v>
      </c>
      <c r="D19" s="117">
        <v>99</v>
      </c>
      <c r="E19" s="117" t="s">
        <v>626</v>
      </c>
      <c r="F19" s="29">
        <v>10</v>
      </c>
      <c r="G19" s="28" t="s">
        <v>627</v>
      </c>
      <c r="H19" s="117">
        <v>0</v>
      </c>
      <c r="I19" s="117" t="s">
        <v>627</v>
      </c>
    </row>
    <row r="20" spans="1:9" ht="12.75" customHeight="1">
      <c r="A20" s="116" t="s">
        <v>121</v>
      </c>
      <c r="B20" s="124" t="s">
        <v>158</v>
      </c>
      <c r="C20" s="124" t="s">
        <v>159</v>
      </c>
      <c r="D20" s="29">
        <v>99</v>
      </c>
      <c r="E20" s="117" t="s">
        <v>626</v>
      </c>
      <c r="F20" s="124">
        <v>0</v>
      </c>
      <c r="G20" s="28" t="s">
        <v>627</v>
      </c>
      <c r="H20" s="117">
        <v>0</v>
      </c>
      <c r="I20" s="117" t="s">
        <v>627</v>
      </c>
    </row>
    <row r="21" spans="1:9" ht="12.75" customHeight="1">
      <c r="A21" s="118" t="s">
        <v>121</v>
      </c>
      <c r="B21" s="134" t="s">
        <v>160</v>
      </c>
      <c r="C21" s="134" t="s">
        <v>161</v>
      </c>
      <c r="D21" s="119">
        <v>99</v>
      </c>
      <c r="E21" s="123" t="s">
        <v>626</v>
      </c>
      <c r="F21" s="134">
        <v>0</v>
      </c>
      <c r="G21" s="121" t="s">
        <v>627</v>
      </c>
      <c r="H21" s="123">
        <v>0</v>
      </c>
      <c r="I21" s="123" t="s">
        <v>627</v>
      </c>
    </row>
    <row r="22" spans="1:9" ht="12.75" customHeight="1">
      <c r="A22" s="30"/>
      <c r="B22" s="31">
        <f>COUNTA(B2:B21)</f>
        <v>20</v>
      </c>
      <c r="C22" s="31"/>
      <c r="D22" s="71"/>
      <c r="E22" s="71"/>
      <c r="F22" s="71">
        <f>COUNTIF(F2:F21,"&gt;0")</f>
        <v>4</v>
      </c>
      <c r="G22" s="71"/>
      <c r="H22" s="44"/>
      <c r="I22" s="44"/>
    </row>
    <row r="23" spans="1:9" ht="7.5" customHeight="1">
      <c r="A23" s="30"/>
      <c r="B23" s="30"/>
      <c r="C23" s="30"/>
      <c r="D23" s="44"/>
      <c r="E23" s="44"/>
      <c r="F23" s="44"/>
      <c r="G23" s="44"/>
      <c r="H23" s="44"/>
      <c r="I23" s="44"/>
    </row>
    <row r="24" spans="1:9" ht="12.75" customHeight="1">
      <c r="A24" s="116" t="s">
        <v>162</v>
      </c>
      <c r="B24" s="124" t="s">
        <v>163</v>
      </c>
      <c r="C24" s="124" t="s">
        <v>164</v>
      </c>
      <c r="D24" s="29">
        <v>99</v>
      </c>
      <c r="E24" s="117" t="s">
        <v>626</v>
      </c>
      <c r="F24" s="124">
        <v>0</v>
      </c>
      <c r="G24" s="28" t="s">
        <v>627</v>
      </c>
      <c r="H24" s="117">
        <v>0</v>
      </c>
      <c r="I24" s="117" t="s">
        <v>627</v>
      </c>
    </row>
    <row r="25" spans="1:9" ht="12.75" customHeight="1">
      <c r="A25" s="116" t="s">
        <v>162</v>
      </c>
      <c r="B25" s="124" t="s">
        <v>165</v>
      </c>
      <c r="C25" s="124" t="s">
        <v>166</v>
      </c>
      <c r="D25" s="29">
        <v>99</v>
      </c>
      <c r="E25" s="117" t="s">
        <v>626</v>
      </c>
      <c r="F25" s="124">
        <v>0</v>
      </c>
      <c r="G25" s="28" t="s">
        <v>627</v>
      </c>
      <c r="H25" s="117">
        <v>0</v>
      </c>
      <c r="I25" s="117" t="s">
        <v>627</v>
      </c>
    </row>
    <row r="26" spans="1:9" ht="12.75" customHeight="1">
      <c r="A26" s="116" t="s">
        <v>162</v>
      </c>
      <c r="B26" s="124" t="s">
        <v>167</v>
      </c>
      <c r="C26" s="124" t="s">
        <v>168</v>
      </c>
      <c r="D26" s="29">
        <v>99</v>
      </c>
      <c r="E26" s="117" t="s">
        <v>626</v>
      </c>
      <c r="F26" s="124">
        <v>0</v>
      </c>
      <c r="G26" s="28" t="s">
        <v>627</v>
      </c>
      <c r="H26" s="117">
        <v>0</v>
      </c>
      <c r="I26" s="117" t="s">
        <v>627</v>
      </c>
    </row>
    <row r="27" spans="1:9" ht="12.75" customHeight="1">
      <c r="A27" s="116" t="s">
        <v>162</v>
      </c>
      <c r="B27" s="116" t="s">
        <v>169</v>
      </c>
      <c r="C27" s="116" t="s">
        <v>170</v>
      </c>
      <c r="D27" s="116">
        <v>99</v>
      </c>
      <c r="E27" s="117" t="s">
        <v>626</v>
      </c>
      <c r="F27" s="28">
        <v>12</v>
      </c>
      <c r="G27" s="28" t="s">
        <v>627</v>
      </c>
      <c r="H27" s="117">
        <v>0</v>
      </c>
      <c r="I27" s="117" t="s">
        <v>627</v>
      </c>
    </row>
    <row r="28" spans="1:9" ht="12.75" customHeight="1">
      <c r="A28" s="116" t="s">
        <v>162</v>
      </c>
      <c r="B28" s="124" t="s">
        <v>171</v>
      </c>
      <c r="C28" s="124" t="s">
        <v>172</v>
      </c>
      <c r="D28" s="29">
        <v>99</v>
      </c>
      <c r="E28" s="117" t="s">
        <v>626</v>
      </c>
      <c r="F28" s="124">
        <v>0</v>
      </c>
      <c r="G28" s="28" t="s">
        <v>627</v>
      </c>
      <c r="H28" s="117">
        <v>0</v>
      </c>
      <c r="I28" s="117" t="s">
        <v>627</v>
      </c>
    </row>
    <row r="29" spans="1:9" ht="12.75" customHeight="1">
      <c r="A29" s="116" t="s">
        <v>162</v>
      </c>
      <c r="B29" s="116" t="s">
        <v>173</v>
      </c>
      <c r="C29" s="116" t="s">
        <v>174</v>
      </c>
      <c r="D29" s="116">
        <v>99</v>
      </c>
      <c r="E29" s="117" t="s">
        <v>626</v>
      </c>
      <c r="F29" s="28">
        <v>12</v>
      </c>
      <c r="G29" s="28" t="s">
        <v>627</v>
      </c>
      <c r="H29" s="117">
        <v>0</v>
      </c>
      <c r="I29" s="117" t="s">
        <v>627</v>
      </c>
    </row>
    <row r="30" spans="1:9" ht="12.75" customHeight="1">
      <c r="A30" s="116" t="s">
        <v>162</v>
      </c>
      <c r="B30" s="124" t="s">
        <v>175</v>
      </c>
      <c r="C30" s="124" t="s">
        <v>176</v>
      </c>
      <c r="D30" s="29">
        <v>99</v>
      </c>
      <c r="E30" s="117" t="s">
        <v>626</v>
      </c>
      <c r="F30" s="124">
        <v>0</v>
      </c>
      <c r="G30" s="28" t="s">
        <v>627</v>
      </c>
      <c r="H30" s="117">
        <v>0</v>
      </c>
      <c r="I30" s="117" t="s">
        <v>627</v>
      </c>
    </row>
    <row r="31" spans="1:9" ht="12.75" customHeight="1">
      <c r="A31" s="116" t="s">
        <v>162</v>
      </c>
      <c r="B31" s="124" t="s">
        <v>177</v>
      </c>
      <c r="C31" s="124" t="s">
        <v>178</v>
      </c>
      <c r="D31" s="29">
        <v>99</v>
      </c>
      <c r="E31" s="117" t="s">
        <v>626</v>
      </c>
      <c r="F31" s="124">
        <v>0</v>
      </c>
      <c r="G31" s="28" t="s">
        <v>627</v>
      </c>
      <c r="H31" s="117">
        <v>0</v>
      </c>
      <c r="I31" s="117" t="s">
        <v>627</v>
      </c>
    </row>
    <row r="32" spans="1:9" ht="12.75" customHeight="1">
      <c r="A32" s="116" t="s">
        <v>162</v>
      </c>
      <c r="B32" s="116" t="s">
        <v>179</v>
      </c>
      <c r="C32" s="116" t="s">
        <v>180</v>
      </c>
      <c r="D32" s="116">
        <v>99</v>
      </c>
      <c r="E32" s="117" t="s">
        <v>626</v>
      </c>
      <c r="F32" s="28">
        <v>12</v>
      </c>
      <c r="G32" s="28" t="s">
        <v>627</v>
      </c>
      <c r="H32" s="117">
        <v>0</v>
      </c>
      <c r="I32" s="117" t="s">
        <v>627</v>
      </c>
    </row>
    <row r="33" spans="1:9" ht="12.75" customHeight="1">
      <c r="A33" s="116" t="s">
        <v>162</v>
      </c>
      <c r="B33" s="124" t="s">
        <v>181</v>
      </c>
      <c r="C33" s="124" t="s">
        <v>182</v>
      </c>
      <c r="D33" s="29">
        <v>99</v>
      </c>
      <c r="E33" s="117" t="s">
        <v>626</v>
      </c>
      <c r="F33" s="124">
        <v>0</v>
      </c>
      <c r="G33" s="28" t="s">
        <v>627</v>
      </c>
      <c r="H33" s="117">
        <v>0</v>
      </c>
      <c r="I33" s="117" t="s">
        <v>627</v>
      </c>
    </row>
    <row r="34" spans="1:9" ht="12.75" customHeight="1">
      <c r="A34" s="116" t="s">
        <v>162</v>
      </c>
      <c r="B34" s="124" t="s">
        <v>183</v>
      </c>
      <c r="C34" s="124" t="s">
        <v>184</v>
      </c>
      <c r="D34" s="29">
        <v>99</v>
      </c>
      <c r="E34" s="117" t="s">
        <v>626</v>
      </c>
      <c r="F34" s="124">
        <v>0</v>
      </c>
      <c r="G34" s="28" t="s">
        <v>627</v>
      </c>
      <c r="H34" s="117">
        <v>0</v>
      </c>
      <c r="I34" s="117" t="s">
        <v>627</v>
      </c>
    </row>
    <row r="35" spans="1:9" ht="12.75" customHeight="1">
      <c r="A35" s="116" t="s">
        <v>162</v>
      </c>
      <c r="B35" s="116" t="s">
        <v>185</v>
      </c>
      <c r="C35" s="116" t="s">
        <v>186</v>
      </c>
      <c r="D35" s="116">
        <v>99</v>
      </c>
      <c r="E35" s="117" t="s">
        <v>626</v>
      </c>
      <c r="F35" s="28">
        <v>12</v>
      </c>
      <c r="G35" s="28" t="s">
        <v>627</v>
      </c>
      <c r="H35" s="117">
        <v>0</v>
      </c>
      <c r="I35" s="117" t="s">
        <v>627</v>
      </c>
    </row>
    <row r="36" spans="1:9" ht="12.75" customHeight="1">
      <c r="A36" s="116" t="s">
        <v>162</v>
      </c>
      <c r="B36" s="124" t="s">
        <v>187</v>
      </c>
      <c r="C36" s="124" t="s">
        <v>188</v>
      </c>
      <c r="D36" s="29">
        <v>99</v>
      </c>
      <c r="E36" s="117" t="s">
        <v>626</v>
      </c>
      <c r="F36" s="124">
        <v>0</v>
      </c>
      <c r="G36" s="28" t="s">
        <v>627</v>
      </c>
      <c r="H36" s="117">
        <v>0</v>
      </c>
      <c r="I36" s="117" t="s">
        <v>627</v>
      </c>
    </row>
    <row r="37" spans="1:9" ht="12.75" customHeight="1">
      <c r="A37" s="116" t="s">
        <v>162</v>
      </c>
      <c r="B37" s="124" t="s">
        <v>189</v>
      </c>
      <c r="C37" s="124" t="s">
        <v>190</v>
      </c>
      <c r="D37" s="29">
        <v>99</v>
      </c>
      <c r="E37" s="117" t="s">
        <v>626</v>
      </c>
      <c r="F37" s="124">
        <v>0</v>
      </c>
      <c r="G37" s="28" t="s">
        <v>627</v>
      </c>
      <c r="H37" s="117">
        <v>0</v>
      </c>
      <c r="I37" s="117" t="s">
        <v>627</v>
      </c>
    </row>
    <row r="38" spans="1:9" ht="12.75" customHeight="1">
      <c r="A38" s="116" t="s">
        <v>162</v>
      </c>
      <c r="B38" s="124" t="s">
        <v>191</v>
      </c>
      <c r="C38" s="124" t="s">
        <v>192</v>
      </c>
      <c r="D38" s="29">
        <v>99</v>
      </c>
      <c r="E38" s="117" t="s">
        <v>626</v>
      </c>
      <c r="F38" s="124">
        <v>0</v>
      </c>
      <c r="G38" s="28" t="s">
        <v>627</v>
      </c>
      <c r="H38" s="117">
        <v>0</v>
      </c>
      <c r="I38" s="117" t="s">
        <v>627</v>
      </c>
    </row>
    <row r="39" spans="1:9" ht="12.75" customHeight="1">
      <c r="A39" s="118" t="s">
        <v>162</v>
      </c>
      <c r="B39" s="134" t="s">
        <v>193</v>
      </c>
      <c r="C39" s="134" t="s">
        <v>194</v>
      </c>
      <c r="D39" s="119">
        <v>99</v>
      </c>
      <c r="E39" s="123" t="s">
        <v>626</v>
      </c>
      <c r="F39" s="134">
        <v>0</v>
      </c>
      <c r="G39" s="121" t="s">
        <v>627</v>
      </c>
      <c r="H39" s="123">
        <v>0</v>
      </c>
      <c r="I39" s="123" t="s">
        <v>627</v>
      </c>
    </row>
    <row r="40" spans="1:9" ht="12.75" customHeight="1">
      <c r="A40" s="30"/>
      <c r="B40" s="31">
        <f>COUNTA(B24:B39)</f>
        <v>16</v>
      </c>
      <c r="C40" s="31"/>
      <c r="D40" s="71"/>
      <c r="E40" s="71"/>
      <c r="F40" s="71">
        <f>COUNTIF(F24:F39,"&gt;0")</f>
        <v>4</v>
      </c>
      <c r="G40" s="71"/>
      <c r="H40" s="44"/>
      <c r="I40" s="44"/>
    </row>
    <row r="41" spans="1:9" ht="7.5" customHeight="1">
      <c r="A41" s="30"/>
      <c r="B41" s="30"/>
      <c r="C41" s="30"/>
      <c r="D41" s="44"/>
      <c r="E41" s="44"/>
      <c r="F41" s="44"/>
      <c r="G41" s="44"/>
      <c r="H41" s="44"/>
      <c r="I41" s="44"/>
    </row>
    <row r="42" spans="1:9" ht="12.75" customHeight="1">
      <c r="A42" s="116" t="s">
        <v>195</v>
      </c>
      <c r="B42" s="116" t="s">
        <v>196</v>
      </c>
      <c r="C42" s="116" t="s">
        <v>197</v>
      </c>
      <c r="D42" s="116">
        <v>99</v>
      </c>
      <c r="E42" s="117" t="s">
        <v>626</v>
      </c>
      <c r="F42" s="28">
        <v>16</v>
      </c>
      <c r="G42" s="28" t="s">
        <v>627</v>
      </c>
      <c r="H42" s="117">
        <v>0</v>
      </c>
      <c r="I42" s="117" t="s">
        <v>627</v>
      </c>
    </row>
    <row r="43" spans="1:9" ht="12.75" customHeight="1">
      <c r="A43" s="116" t="s">
        <v>195</v>
      </c>
      <c r="B43" s="116" t="s">
        <v>198</v>
      </c>
      <c r="C43" s="116" t="s">
        <v>199</v>
      </c>
      <c r="D43" s="116">
        <v>99</v>
      </c>
      <c r="E43" s="117" t="s">
        <v>626</v>
      </c>
      <c r="F43" s="28">
        <v>1</v>
      </c>
      <c r="G43" s="28" t="s">
        <v>627</v>
      </c>
      <c r="H43" s="117">
        <v>0</v>
      </c>
      <c r="I43" s="117" t="s">
        <v>627</v>
      </c>
    </row>
    <row r="44" spans="1:9" ht="12.75" customHeight="1">
      <c r="A44" s="116" t="s">
        <v>195</v>
      </c>
      <c r="B44" s="124" t="s">
        <v>200</v>
      </c>
      <c r="C44" s="124" t="s">
        <v>201</v>
      </c>
      <c r="D44" s="29">
        <v>99</v>
      </c>
      <c r="E44" s="117" t="s">
        <v>626</v>
      </c>
      <c r="F44" s="124">
        <v>0</v>
      </c>
      <c r="G44" s="28" t="s">
        <v>627</v>
      </c>
      <c r="H44" s="117">
        <v>0</v>
      </c>
      <c r="I44" s="117" t="s">
        <v>627</v>
      </c>
    </row>
    <row r="45" spans="1:9" ht="12.75" customHeight="1">
      <c r="A45" s="116" t="s">
        <v>195</v>
      </c>
      <c r="B45" s="116" t="s">
        <v>202</v>
      </c>
      <c r="C45" s="116" t="s">
        <v>203</v>
      </c>
      <c r="D45" s="116">
        <v>99</v>
      </c>
      <c r="E45" s="117" t="s">
        <v>626</v>
      </c>
      <c r="F45" s="28">
        <v>8</v>
      </c>
      <c r="G45" s="28" t="s">
        <v>627</v>
      </c>
      <c r="H45" s="117">
        <v>0</v>
      </c>
      <c r="I45" s="117" t="s">
        <v>627</v>
      </c>
    </row>
    <row r="46" spans="1:9" ht="12.75" customHeight="1">
      <c r="A46" s="30" t="s">
        <v>195</v>
      </c>
      <c r="B46" s="128" t="s">
        <v>592</v>
      </c>
      <c r="C46" s="128" t="s">
        <v>593</v>
      </c>
      <c r="D46" s="117">
        <v>99</v>
      </c>
      <c r="E46" s="117" t="s">
        <v>626</v>
      </c>
      <c r="F46" s="135">
        <v>1</v>
      </c>
      <c r="G46" s="29" t="s">
        <v>627</v>
      </c>
      <c r="H46" s="117">
        <v>0</v>
      </c>
      <c r="I46" s="117" t="s">
        <v>627</v>
      </c>
    </row>
    <row r="47" spans="1:9" ht="12.75" customHeight="1">
      <c r="A47" s="30" t="s">
        <v>195</v>
      </c>
      <c r="B47" s="128" t="s">
        <v>595</v>
      </c>
      <c r="C47" s="128" t="s">
        <v>596</v>
      </c>
      <c r="D47" s="117">
        <v>99</v>
      </c>
      <c r="E47" s="117" t="s">
        <v>626</v>
      </c>
      <c r="F47" s="135">
        <v>1</v>
      </c>
      <c r="G47" s="29" t="s">
        <v>627</v>
      </c>
      <c r="H47" s="117">
        <v>0</v>
      </c>
      <c r="I47" s="117" t="s">
        <v>627</v>
      </c>
    </row>
    <row r="48" spans="1:9" ht="12.75" customHeight="1">
      <c r="A48" s="116" t="s">
        <v>195</v>
      </c>
      <c r="B48" s="116" t="s">
        <v>204</v>
      </c>
      <c r="C48" s="116" t="s">
        <v>205</v>
      </c>
      <c r="D48" s="116">
        <v>99</v>
      </c>
      <c r="E48" s="117" t="s">
        <v>626</v>
      </c>
      <c r="F48" s="28">
        <v>2</v>
      </c>
      <c r="G48" s="28" t="s">
        <v>627</v>
      </c>
      <c r="H48" s="117">
        <v>0</v>
      </c>
      <c r="I48" s="117" t="s">
        <v>627</v>
      </c>
    </row>
    <row r="49" spans="1:9" ht="12.75" customHeight="1">
      <c r="A49" s="116" t="s">
        <v>195</v>
      </c>
      <c r="B49" s="116" t="s">
        <v>206</v>
      </c>
      <c r="C49" s="116" t="s">
        <v>207</v>
      </c>
      <c r="D49" s="116">
        <v>99</v>
      </c>
      <c r="E49" s="117" t="s">
        <v>626</v>
      </c>
      <c r="F49" s="28">
        <v>12</v>
      </c>
      <c r="G49" s="28" t="s">
        <v>627</v>
      </c>
      <c r="H49" s="117">
        <v>0</v>
      </c>
      <c r="I49" s="117" t="s">
        <v>627</v>
      </c>
    </row>
    <row r="50" spans="1:9" ht="12.75" customHeight="1">
      <c r="A50" s="116" t="s">
        <v>195</v>
      </c>
      <c r="B50" s="124" t="s">
        <v>208</v>
      </c>
      <c r="C50" s="124" t="s">
        <v>209</v>
      </c>
      <c r="D50" s="29">
        <v>99</v>
      </c>
      <c r="E50" s="117" t="s">
        <v>626</v>
      </c>
      <c r="F50" s="124">
        <v>0</v>
      </c>
      <c r="G50" s="28" t="s">
        <v>627</v>
      </c>
      <c r="H50" s="117">
        <v>0</v>
      </c>
      <c r="I50" s="117" t="s">
        <v>627</v>
      </c>
    </row>
    <row r="51" spans="1:9" ht="12.75" customHeight="1">
      <c r="A51" s="116" t="s">
        <v>195</v>
      </c>
      <c r="B51" s="124" t="s">
        <v>210</v>
      </c>
      <c r="C51" s="124" t="s">
        <v>211</v>
      </c>
      <c r="D51" s="29">
        <v>99</v>
      </c>
      <c r="E51" s="117" t="s">
        <v>626</v>
      </c>
      <c r="F51" s="124">
        <v>0</v>
      </c>
      <c r="G51" s="28" t="s">
        <v>627</v>
      </c>
      <c r="H51" s="117">
        <v>0</v>
      </c>
      <c r="I51" s="117" t="s">
        <v>627</v>
      </c>
    </row>
    <row r="52" spans="1:9" ht="12.75" customHeight="1">
      <c r="A52" s="116" t="s">
        <v>195</v>
      </c>
      <c r="B52" s="116" t="s">
        <v>212</v>
      </c>
      <c r="C52" s="116" t="s">
        <v>213</v>
      </c>
      <c r="D52" s="116">
        <v>99</v>
      </c>
      <c r="E52" s="117" t="s">
        <v>626</v>
      </c>
      <c r="F52" s="28">
        <v>1</v>
      </c>
      <c r="G52" s="28" t="s">
        <v>627</v>
      </c>
      <c r="H52" s="117">
        <v>0</v>
      </c>
      <c r="I52" s="117" t="s">
        <v>627</v>
      </c>
    </row>
    <row r="53" spans="1:9" ht="12.75" customHeight="1">
      <c r="A53" s="116" t="s">
        <v>195</v>
      </c>
      <c r="B53" s="116" t="s">
        <v>214</v>
      </c>
      <c r="C53" s="116" t="s">
        <v>215</v>
      </c>
      <c r="D53" s="116">
        <v>99</v>
      </c>
      <c r="E53" s="117" t="s">
        <v>626</v>
      </c>
      <c r="F53" s="28">
        <v>1</v>
      </c>
      <c r="G53" s="28" t="s">
        <v>627</v>
      </c>
      <c r="H53" s="117">
        <v>0</v>
      </c>
      <c r="I53" s="117" t="s">
        <v>627</v>
      </c>
    </row>
    <row r="54" spans="1:9" ht="12.75" customHeight="1">
      <c r="A54" s="116" t="s">
        <v>195</v>
      </c>
      <c r="B54" s="116" t="s">
        <v>216</v>
      </c>
      <c r="C54" s="116" t="s">
        <v>217</v>
      </c>
      <c r="D54" s="116">
        <v>99</v>
      </c>
      <c r="E54" s="117" t="s">
        <v>626</v>
      </c>
      <c r="F54" s="28">
        <v>2</v>
      </c>
      <c r="G54" s="28" t="s">
        <v>627</v>
      </c>
      <c r="H54" s="117">
        <v>0</v>
      </c>
      <c r="I54" s="117" t="s">
        <v>627</v>
      </c>
    </row>
    <row r="55" spans="1:9" ht="12.75" customHeight="1">
      <c r="A55" s="116" t="s">
        <v>195</v>
      </c>
      <c r="B55" s="116" t="s">
        <v>218</v>
      </c>
      <c r="C55" s="116" t="s">
        <v>219</v>
      </c>
      <c r="D55" s="116">
        <v>99</v>
      </c>
      <c r="E55" s="117" t="s">
        <v>626</v>
      </c>
      <c r="F55" s="28">
        <v>1</v>
      </c>
      <c r="G55" s="28" t="s">
        <v>627</v>
      </c>
      <c r="H55" s="117">
        <v>0</v>
      </c>
      <c r="I55" s="117" t="s">
        <v>627</v>
      </c>
    </row>
    <row r="56" spans="1:9" ht="12.75" customHeight="1">
      <c r="A56" s="116" t="s">
        <v>195</v>
      </c>
      <c r="B56" s="124" t="s">
        <v>220</v>
      </c>
      <c r="C56" s="124" t="s">
        <v>221</v>
      </c>
      <c r="D56" s="29">
        <v>99</v>
      </c>
      <c r="E56" s="117" t="s">
        <v>626</v>
      </c>
      <c r="F56" s="124">
        <v>0</v>
      </c>
      <c r="G56" s="28" t="s">
        <v>627</v>
      </c>
      <c r="H56" s="117">
        <v>0</v>
      </c>
      <c r="I56" s="117" t="s">
        <v>627</v>
      </c>
    </row>
    <row r="57" spans="1:9" ht="12.75" customHeight="1">
      <c r="A57" s="116" t="s">
        <v>195</v>
      </c>
      <c r="B57" s="124" t="s">
        <v>222</v>
      </c>
      <c r="C57" s="124" t="s">
        <v>223</v>
      </c>
      <c r="D57" s="29">
        <v>99</v>
      </c>
      <c r="E57" s="117" t="s">
        <v>626</v>
      </c>
      <c r="F57" s="124">
        <v>0</v>
      </c>
      <c r="G57" s="28" t="s">
        <v>627</v>
      </c>
      <c r="H57" s="117">
        <v>0</v>
      </c>
      <c r="I57" s="117" t="s">
        <v>627</v>
      </c>
    </row>
    <row r="58" spans="1:9" ht="12.75" customHeight="1">
      <c r="A58" s="116" t="s">
        <v>195</v>
      </c>
      <c r="B58" s="124" t="s">
        <v>224</v>
      </c>
      <c r="C58" s="124" t="s">
        <v>225</v>
      </c>
      <c r="D58" s="29">
        <v>99</v>
      </c>
      <c r="E58" s="117" t="s">
        <v>626</v>
      </c>
      <c r="F58" s="124">
        <v>0</v>
      </c>
      <c r="G58" s="28" t="s">
        <v>627</v>
      </c>
      <c r="H58" s="117">
        <v>0</v>
      </c>
      <c r="I58" s="117" t="s">
        <v>627</v>
      </c>
    </row>
    <row r="59" spans="1:9" ht="12.75" customHeight="1">
      <c r="A59" s="116" t="s">
        <v>195</v>
      </c>
      <c r="B59" s="124" t="s">
        <v>226</v>
      </c>
      <c r="C59" s="124" t="s">
        <v>227</v>
      </c>
      <c r="D59" s="29">
        <v>99</v>
      </c>
      <c r="E59" s="117" t="s">
        <v>626</v>
      </c>
      <c r="F59" s="124">
        <v>0</v>
      </c>
      <c r="G59" s="28" t="s">
        <v>627</v>
      </c>
      <c r="H59" s="117">
        <v>0</v>
      </c>
      <c r="I59" s="117" t="s">
        <v>627</v>
      </c>
    </row>
    <row r="60" spans="1:9" ht="12.75" customHeight="1">
      <c r="A60" s="116" t="s">
        <v>195</v>
      </c>
      <c r="B60" s="124" t="s">
        <v>228</v>
      </c>
      <c r="C60" s="124" t="s">
        <v>229</v>
      </c>
      <c r="D60" s="29">
        <v>99</v>
      </c>
      <c r="E60" s="117" t="s">
        <v>626</v>
      </c>
      <c r="F60" s="124">
        <v>0</v>
      </c>
      <c r="G60" s="28" t="s">
        <v>627</v>
      </c>
      <c r="H60" s="117">
        <v>0</v>
      </c>
      <c r="I60" s="117" t="s">
        <v>627</v>
      </c>
    </row>
    <row r="61" spans="1:9" ht="12.75" customHeight="1">
      <c r="A61" s="116" t="s">
        <v>195</v>
      </c>
      <c r="B61" s="124" t="s">
        <v>230</v>
      </c>
      <c r="C61" s="124" t="s">
        <v>231</v>
      </c>
      <c r="D61" s="29">
        <v>99</v>
      </c>
      <c r="E61" s="117" t="s">
        <v>626</v>
      </c>
      <c r="F61" s="124">
        <v>0</v>
      </c>
      <c r="G61" s="28" t="s">
        <v>627</v>
      </c>
      <c r="H61" s="117">
        <v>0</v>
      </c>
      <c r="I61" s="117" t="s">
        <v>627</v>
      </c>
    </row>
    <row r="62" spans="1:9" ht="12.75" customHeight="1">
      <c r="A62" s="29" t="s">
        <v>195</v>
      </c>
      <c r="B62" s="136" t="s">
        <v>232</v>
      </c>
      <c r="C62" s="124" t="s">
        <v>233</v>
      </c>
      <c r="D62" s="29">
        <v>99</v>
      </c>
      <c r="E62" s="29" t="s">
        <v>626</v>
      </c>
      <c r="F62" s="124">
        <v>0</v>
      </c>
      <c r="G62" s="29" t="s">
        <v>627</v>
      </c>
      <c r="H62" s="29">
        <v>0</v>
      </c>
      <c r="I62" s="29" t="s">
        <v>627</v>
      </c>
    </row>
    <row r="63" spans="1:9" ht="12.75" customHeight="1">
      <c r="A63" s="116" t="s">
        <v>195</v>
      </c>
      <c r="B63" s="124" t="s">
        <v>234</v>
      </c>
      <c r="C63" s="124" t="s">
        <v>235</v>
      </c>
      <c r="D63" s="29">
        <v>99</v>
      </c>
      <c r="E63" s="117" t="s">
        <v>626</v>
      </c>
      <c r="F63" s="124">
        <v>0</v>
      </c>
      <c r="G63" s="28" t="s">
        <v>627</v>
      </c>
      <c r="H63" s="117">
        <v>0</v>
      </c>
      <c r="I63" s="117" t="s">
        <v>627</v>
      </c>
    </row>
    <row r="64" spans="1:9" ht="12.75" customHeight="1">
      <c r="A64" s="116" t="s">
        <v>195</v>
      </c>
      <c r="B64" s="124" t="s">
        <v>236</v>
      </c>
      <c r="C64" s="124" t="s">
        <v>237</v>
      </c>
      <c r="D64" s="29">
        <v>99</v>
      </c>
      <c r="E64" s="117" t="s">
        <v>626</v>
      </c>
      <c r="F64" s="124">
        <v>0</v>
      </c>
      <c r="G64" s="28" t="s">
        <v>627</v>
      </c>
      <c r="H64" s="117">
        <v>0</v>
      </c>
      <c r="I64" s="117" t="s">
        <v>627</v>
      </c>
    </row>
    <row r="65" spans="1:9" ht="12.75" customHeight="1">
      <c r="A65" s="116" t="s">
        <v>195</v>
      </c>
      <c r="B65" s="124" t="s">
        <v>238</v>
      </c>
      <c r="C65" s="124" t="s">
        <v>239</v>
      </c>
      <c r="D65" s="29">
        <v>99</v>
      </c>
      <c r="E65" s="117" t="s">
        <v>626</v>
      </c>
      <c r="F65" s="124">
        <v>0</v>
      </c>
      <c r="G65" s="28" t="s">
        <v>627</v>
      </c>
      <c r="H65" s="117">
        <v>0</v>
      </c>
      <c r="I65" s="117" t="s">
        <v>627</v>
      </c>
    </row>
    <row r="66" spans="1:9" ht="12.75" customHeight="1">
      <c r="A66" s="116" t="s">
        <v>195</v>
      </c>
      <c r="B66" s="124" t="s">
        <v>240</v>
      </c>
      <c r="C66" s="124" t="s">
        <v>241</v>
      </c>
      <c r="D66" s="29">
        <v>99</v>
      </c>
      <c r="E66" s="117" t="s">
        <v>626</v>
      </c>
      <c r="F66" s="124">
        <v>0</v>
      </c>
      <c r="G66" s="28" t="s">
        <v>627</v>
      </c>
      <c r="H66" s="117">
        <v>0</v>
      </c>
      <c r="I66" s="117" t="s">
        <v>627</v>
      </c>
    </row>
    <row r="67" spans="1:9" ht="12.75" customHeight="1">
      <c r="A67" s="116" t="s">
        <v>195</v>
      </c>
      <c r="B67" s="124" t="s">
        <v>242</v>
      </c>
      <c r="C67" s="124" t="s">
        <v>243</v>
      </c>
      <c r="D67" s="29">
        <v>99</v>
      </c>
      <c r="E67" s="117" t="s">
        <v>626</v>
      </c>
      <c r="F67" s="124">
        <v>0</v>
      </c>
      <c r="G67" s="28" t="s">
        <v>627</v>
      </c>
      <c r="H67" s="117">
        <v>0</v>
      </c>
      <c r="I67" s="117" t="s">
        <v>627</v>
      </c>
    </row>
    <row r="68" spans="1:9" ht="12.75" customHeight="1">
      <c r="A68" s="116" t="s">
        <v>195</v>
      </c>
      <c r="B68" s="124" t="s">
        <v>244</v>
      </c>
      <c r="C68" s="124" t="s">
        <v>245</v>
      </c>
      <c r="D68" s="29">
        <v>99</v>
      </c>
      <c r="E68" s="117" t="s">
        <v>626</v>
      </c>
      <c r="F68" s="124">
        <v>0</v>
      </c>
      <c r="G68" s="28" t="s">
        <v>627</v>
      </c>
      <c r="H68" s="117">
        <v>0</v>
      </c>
      <c r="I68" s="117" t="s">
        <v>627</v>
      </c>
    </row>
    <row r="69" spans="1:9" ht="12.75" customHeight="1">
      <c r="A69" s="116" t="s">
        <v>195</v>
      </c>
      <c r="B69" s="124" t="s">
        <v>246</v>
      </c>
      <c r="C69" s="124" t="s">
        <v>247</v>
      </c>
      <c r="D69" s="29">
        <v>99</v>
      </c>
      <c r="E69" s="117" t="s">
        <v>626</v>
      </c>
      <c r="F69" s="124">
        <v>0</v>
      </c>
      <c r="G69" s="28" t="s">
        <v>627</v>
      </c>
      <c r="H69" s="117">
        <v>0</v>
      </c>
      <c r="I69" s="117" t="s">
        <v>627</v>
      </c>
    </row>
    <row r="70" spans="1:9" ht="12.75" customHeight="1">
      <c r="A70" s="116" t="s">
        <v>195</v>
      </c>
      <c r="B70" s="124" t="s">
        <v>248</v>
      </c>
      <c r="C70" s="124" t="s">
        <v>249</v>
      </c>
      <c r="D70" s="29">
        <v>99</v>
      </c>
      <c r="E70" s="117" t="s">
        <v>626</v>
      </c>
      <c r="F70" s="124">
        <v>0</v>
      </c>
      <c r="G70" s="28" t="s">
        <v>627</v>
      </c>
      <c r="H70" s="117">
        <v>0</v>
      </c>
      <c r="I70" s="117" t="s">
        <v>627</v>
      </c>
    </row>
    <row r="71" spans="1:9" ht="12.75" customHeight="1">
      <c r="A71" s="116" t="s">
        <v>195</v>
      </c>
      <c r="B71" s="124" t="s">
        <v>250</v>
      </c>
      <c r="C71" s="124" t="s">
        <v>251</v>
      </c>
      <c r="D71" s="29">
        <v>99</v>
      </c>
      <c r="E71" s="117" t="s">
        <v>626</v>
      </c>
      <c r="F71" s="124">
        <v>0</v>
      </c>
      <c r="G71" s="28" t="s">
        <v>627</v>
      </c>
      <c r="H71" s="117">
        <v>0</v>
      </c>
      <c r="I71" s="117" t="s">
        <v>627</v>
      </c>
    </row>
    <row r="72" spans="1:9" ht="12.75" customHeight="1">
      <c r="A72" s="116" t="s">
        <v>195</v>
      </c>
      <c r="B72" s="124" t="s">
        <v>252</v>
      </c>
      <c r="C72" s="124" t="s">
        <v>253</v>
      </c>
      <c r="D72" s="29">
        <v>99</v>
      </c>
      <c r="E72" s="117" t="s">
        <v>626</v>
      </c>
      <c r="F72" s="124">
        <v>0</v>
      </c>
      <c r="G72" s="28" t="s">
        <v>627</v>
      </c>
      <c r="H72" s="117">
        <v>0</v>
      </c>
      <c r="I72" s="117" t="s">
        <v>627</v>
      </c>
    </row>
    <row r="73" spans="1:10" ht="12.75" customHeight="1">
      <c r="A73" s="116" t="s">
        <v>195</v>
      </c>
      <c r="B73" s="124" t="s">
        <v>254</v>
      </c>
      <c r="C73" s="124" t="s">
        <v>255</v>
      </c>
      <c r="D73" s="29">
        <v>99</v>
      </c>
      <c r="E73" s="117" t="s">
        <v>626</v>
      </c>
      <c r="F73" s="124">
        <v>0</v>
      </c>
      <c r="G73" s="28" t="s">
        <v>627</v>
      </c>
      <c r="H73" s="117">
        <v>0</v>
      </c>
      <c r="I73" s="117" t="s">
        <v>627</v>
      </c>
      <c r="J73" s="117"/>
    </row>
    <row r="74" spans="1:9" ht="12.75" customHeight="1">
      <c r="A74" s="116" t="s">
        <v>195</v>
      </c>
      <c r="B74" s="116" t="s">
        <v>256</v>
      </c>
      <c r="C74" s="28" t="s">
        <v>257</v>
      </c>
      <c r="D74" s="116">
        <v>99</v>
      </c>
      <c r="E74" s="117" t="s">
        <v>626</v>
      </c>
      <c r="F74" s="28">
        <v>1</v>
      </c>
      <c r="G74" s="28" t="s">
        <v>627</v>
      </c>
      <c r="H74" s="117">
        <v>0</v>
      </c>
      <c r="I74" s="117" t="s">
        <v>627</v>
      </c>
    </row>
    <row r="75" spans="1:9" ht="12.75" customHeight="1">
      <c r="A75" s="30" t="s">
        <v>195</v>
      </c>
      <c r="B75" s="128" t="s">
        <v>597</v>
      </c>
      <c r="C75" s="128" t="s">
        <v>598</v>
      </c>
      <c r="D75" s="117">
        <v>99</v>
      </c>
      <c r="E75" s="117" t="s">
        <v>626</v>
      </c>
      <c r="F75" s="135">
        <v>1</v>
      </c>
      <c r="G75" s="29" t="s">
        <v>627</v>
      </c>
      <c r="H75" s="117">
        <v>0</v>
      </c>
      <c r="I75" s="117" t="s">
        <v>627</v>
      </c>
    </row>
    <row r="76" spans="1:9" ht="12.75" customHeight="1">
      <c r="A76" s="116" t="s">
        <v>195</v>
      </c>
      <c r="B76" s="124" t="s">
        <v>258</v>
      </c>
      <c r="C76" s="124" t="s">
        <v>259</v>
      </c>
      <c r="D76" s="29">
        <v>99</v>
      </c>
      <c r="E76" s="117" t="s">
        <v>626</v>
      </c>
      <c r="F76" s="124">
        <v>0</v>
      </c>
      <c r="G76" s="28" t="s">
        <v>627</v>
      </c>
      <c r="H76" s="117">
        <v>0</v>
      </c>
      <c r="I76" s="117" t="s">
        <v>627</v>
      </c>
    </row>
    <row r="77" spans="1:9" ht="12.75" customHeight="1">
      <c r="A77" s="116" t="s">
        <v>195</v>
      </c>
      <c r="B77" s="124" t="s">
        <v>260</v>
      </c>
      <c r="C77" s="124" t="s">
        <v>261</v>
      </c>
      <c r="D77" s="29">
        <v>99</v>
      </c>
      <c r="E77" s="117" t="s">
        <v>626</v>
      </c>
      <c r="F77" s="124">
        <v>0</v>
      </c>
      <c r="G77" s="28" t="s">
        <v>627</v>
      </c>
      <c r="H77" s="117">
        <v>0</v>
      </c>
      <c r="I77" s="117" t="s">
        <v>627</v>
      </c>
    </row>
    <row r="78" spans="1:9" ht="12.75" customHeight="1">
      <c r="A78" s="116" t="s">
        <v>195</v>
      </c>
      <c r="B78" s="124" t="s">
        <v>262</v>
      </c>
      <c r="C78" s="124" t="s">
        <v>263</v>
      </c>
      <c r="D78" s="29">
        <v>99</v>
      </c>
      <c r="E78" s="117" t="s">
        <v>626</v>
      </c>
      <c r="F78" s="124">
        <v>0</v>
      </c>
      <c r="G78" s="28" t="s">
        <v>627</v>
      </c>
      <c r="H78" s="117">
        <v>0</v>
      </c>
      <c r="I78" s="117" t="s">
        <v>627</v>
      </c>
    </row>
    <row r="79" spans="1:9" ht="12.75" customHeight="1">
      <c r="A79" s="116" t="s">
        <v>195</v>
      </c>
      <c r="B79" s="124" t="s">
        <v>264</v>
      </c>
      <c r="C79" s="124" t="s">
        <v>265</v>
      </c>
      <c r="D79" s="29">
        <v>99</v>
      </c>
      <c r="E79" s="117" t="s">
        <v>626</v>
      </c>
      <c r="F79" s="124">
        <v>0</v>
      </c>
      <c r="G79" s="28" t="s">
        <v>627</v>
      </c>
      <c r="H79" s="117">
        <v>0</v>
      </c>
      <c r="I79" s="117" t="s">
        <v>627</v>
      </c>
    </row>
    <row r="80" spans="1:9" ht="12.75" customHeight="1">
      <c r="A80" s="116" t="s">
        <v>195</v>
      </c>
      <c r="B80" s="124" t="s">
        <v>266</v>
      </c>
      <c r="C80" s="124" t="s">
        <v>267</v>
      </c>
      <c r="D80" s="29">
        <v>99</v>
      </c>
      <c r="E80" s="117" t="s">
        <v>626</v>
      </c>
      <c r="F80" s="124">
        <v>0</v>
      </c>
      <c r="G80" s="28" t="s">
        <v>627</v>
      </c>
      <c r="H80" s="117">
        <v>0</v>
      </c>
      <c r="I80" s="117" t="s">
        <v>627</v>
      </c>
    </row>
    <row r="81" spans="1:9" ht="12.75" customHeight="1">
      <c r="A81" s="30" t="s">
        <v>195</v>
      </c>
      <c r="B81" s="128" t="s">
        <v>599</v>
      </c>
      <c r="C81" s="128" t="s">
        <v>600</v>
      </c>
      <c r="D81" s="117">
        <v>99</v>
      </c>
      <c r="E81" s="117" t="s">
        <v>626</v>
      </c>
      <c r="F81" s="135">
        <v>1</v>
      </c>
      <c r="G81" s="29" t="s">
        <v>627</v>
      </c>
      <c r="H81" s="117">
        <v>0</v>
      </c>
      <c r="I81" s="117" t="s">
        <v>627</v>
      </c>
    </row>
    <row r="82" spans="1:9" ht="12.75" customHeight="1">
      <c r="A82" s="116" t="s">
        <v>195</v>
      </c>
      <c r="B82" s="29" t="s">
        <v>268</v>
      </c>
      <c r="C82" s="29" t="s">
        <v>269</v>
      </c>
      <c r="D82" s="116">
        <v>99</v>
      </c>
      <c r="E82" s="117" t="s">
        <v>626</v>
      </c>
      <c r="F82" s="28">
        <v>2</v>
      </c>
      <c r="G82" s="28" t="s">
        <v>627</v>
      </c>
      <c r="H82" s="117">
        <v>0</v>
      </c>
      <c r="I82" s="117" t="s">
        <v>627</v>
      </c>
    </row>
    <row r="83" spans="1:9" ht="12.75" customHeight="1">
      <c r="A83" s="116" t="s">
        <v>195</v>
      </c>
      <c r="B83" s="116" t="s">
        <v>270</v>
      </c>
      <c r="C83" s="116" t="s">
        <v>271</v>
      </c>
      <c r="D83" s="116">
        <v>99</v>
      </c>
      <c r="E83" s="117" t="s">
        <v>626</v>
      </c>
      <c r="F83" s="28">
        <v>2</v>
      </c>
      <c r="G83" s="28" t="s">
        <v>627</v>
      </c>
      <c r="H83" s="117">
        <v>0</v>
      </c>
      <c r="I83" s="117" t="s">
        <v>627</v>
      </c>
    </row>
    <row r="84" spans="1:9" ht="12.75" customHeight="1">
      <c r="A84" s="116" t="s">
        <v>195</v>
      </c>
      <c r="B84" s="124" t="s">
        <v>272</v>
      </c>
      <c r="C84" s="124" t="s">
        <v>273</v>
      </c>
      <c r="D84" s="29">
        <v>99</v>
      </c>
      <c r="E84" s="117" t="s">
        <v>626</v>
      </c>
      <c r="F84" s="124">
        <v>0</v>
      </c>
      <c r="G84" s="28" t="s">
        <v>627</v>
      </c>
      <c r="H84" s="117">
        <v>0</v>
      </c>
      <c r="I84" s="117" t="s">
        <v>627</v>
      </c>
    </row>
    <row r="85" spans="1:9" ht="12.75" customHeight="1">
      <c r="A85" s="116" t="s">
        <v>195</v>
      </c>
      <c r="B85" s="124" t="s">
        <v>274</v>
      </c>
      <c r="C85" s="124" t="s">
        <v>275</v>
      </c>
      <c r="D85" s="29">
        <v>99</v>
      </c>
      <c r="E85" s="117" t="s">
        <v>626</v>
      </c>
      <c r="F85" s="124">
        <v>0</v>
      </c>
      <c r="G85" s="28" t="s">
        <v>627</v>
      </c>
      <c r="H85" s="117">
        <v>0</v>
      </c>
      <c r="I85" s="117" t="s">
        <v>627</v>
      </c>
    </row>
    <row r="86" spans="1:9" ht="12.75" customHeight="1">
      <c r="A86" s="116" t="s">
        <v>195</v>
      </c>
      <c r="B86" s="124" t="s">
        <v>276</v>
      </c>
      <c r="C86" s="124" t="s">
        <v>277</v>
      </c>
      <c r="D86" s="29">
        <v>99</v>
      </c>
      <c r="E86" s="117" t="s">
        <v>626</v>
      </c>
      <c r="F86" s="124">
        <v>0</v>
      </c>
      <c r="G86" s="28" t="s">
        <v>627</v>
      </c>
      <c r="H86" s="117">
        <v>0</v>
      </c>
      <c r="I86" s="117" t="s">
        <v>627</v>
      </c>
    </row>
    <row r="87" spans="1:9" ht="12.75" customHeight="1">
      <c r="A87" s="116" t="s">
        <v>195</v>
      </c>
      <c r="B87" s="124" t="s">
        <v>278</v>
      </c>
      <c r="C87" s="124" t="s">
        <v>279</v>
      </c>
      <c r="D87" s="29">
        <v>99</v>
      </c>
      <c r="E87" s="117" t="s">
        <v>626</v>
      </c>
      <c r="F87" s="124">
        <v>0</v>
      </c>
      <c r="G87" s="28" t="s">
        <v>627</v>
      </c>
      <c r="H87" s="117">
        <v>0</v>
      </c>
      <c r="I87" s="117" t="s">
        <v>627</v>
      </c>
    </row>
    <row r="88" spans="1:9" ht="12.75" customHeight="1">
      <c r="A88" s="116" t="s">
        <v>195</v>
      </c>
      <c r="B88" s="124" t="s">
        <v>280</v>
      </c>
      <c r="C88" s="124" t="s">
        <v>281</v>
      </c>
      <c r="D88" s="29">
        <v>99</v>
      </c>
      <c r="E88" s="117" t="s">
        <v>626</v>
      </c>
      <c r="F88" s="124">
        <v>0</v>
      </c>
      <c r="G88" s="28" t="s">
        <v>627</v>
      </c>
      <c r="H88" s="117">
        <v>0</v>
      </c>
      <c r="I88" s="117" t="s">
        <v>627</v>
      </c>
    </row>
    <row r="89" spans="1:9" ht="12.75" customHeight="1">
      <c r="A89" s="116" t="s">
        <v>195</v>
      </c>
      <c r="B89" s="124" t="s">
        <v>282</v>
      </c>
      <c r="C89" s="124" t="s">
        <v>283</v>
      </c>
      <c r="D89" s="29">
        <v>99</v>
      </c>
      <c r="E89" s="117" t="s">
        <v>626</v>
      </c>
      <c r="F89" s="124">
        <v>0</v>
      </c>
      <c r="G89" s="28" t="s">
        <v>627</v>
      </c>
      <c r="H89" s="117">
        <v>0</v>
      </c>
      <c r="I89" s="117" t="s">
        <v>627</v>
      </c>
    </row>
    <row r="90" spans="1:9" ht="12.75" customHeight="1">
      <c r="A90" s="116" t="s">
        <v>195</v>
      </c>
      <c r="B90" s="124" t="s">
        <v>284</v>
      </c>
      <c r="C90" s="124" t="s">
        <v>285</v>
      </c>
      <c r="D90" s="29">
        <v>99</v>
      </c>
      <c r="E90" s="117" t="s">
        <v>626</v>
      </c>
      <c r="F90" s="124">
        <v>0</v>
      </c>
      <c r="G90" s="28" t="s">
        <v>627</v>
      </c>
      <c r="H90" s="117">
        <v>0</v>
      </c>
      <c r="I90" s="117" t="s">
        <v>627</v>
      </c>
    </row>
    <row r="91" spans="1:9" ht="12.75" customHeight="1">
      <c r="A91" s="116" t="s">
        <v>195</v>
      </c>
      <c r="B91" s="124" t="s">
        <v>286</v>
      </c>
      <c r="C91" s="124" t="s">
        <v>287</v>
      </c>
      <c r="D91" s="29">
        <v>99</v>
      </c>
      <c r="E91" s="117" t="s">
        <v>626</v>
      </c>
      <c r="F91" s="124">
        <v>0</v>
      </c>
      <c r="G91" s="28" t="s">
        <v>627</v>
      </c>
      <c r="H91" s="117">
        <v>0</v>
      </c>
      <c r="I91" s="117" t="s">
        <v>627</v>
      </c>
    </row>
    <row r="92" spans="1:9" ht="12.75" customHeight="1">
      <c r="A92" s="116" t="s">
        <v>195</v>
      </c>
      <c r="B92" s="124" t="s">
        <v>288</v>
      </c>
      <c r="C92" s="124" t="s">
        <v>289</v>
      </c>
      <c r="D92" s="29">
        <v>99</v>
      </c>
      <c r="E92" s="117" t="s">
        <v>626</v>
      </c>
      <c r="F92" s="124">
        <v>0</v>
      </c>
      <c r="G92" s="28" t="s">
        <v>627</v>
      </c>
      <c r="H92" s="117">
        <v>0</v>
      </c>
      <c r="I92" s="117" t="s">
        <v>627</v>
      </c>
    </row>
    <row r="93" spans="1:9" ht="12.75" customHeight="1">
      <c r="A93" s="116" t="s">
        <v>195</v>
      </c>
      <c r="B93" s="124" t="s">
        <v>290</v>
      </c>
      <c r="C93" s="124" t="s">
        <v>291</v>
      </c>
      <c r="D93" s="29">
        <v>99</v>
      </c>
      <c r="E93" s="117" t="s">
        <v>626</v>
      </c>
      <c r="F93" s="124">
        <v>0</v>
      </c>
      <c r="G93" s="28" t="s">
        <v>627</v>
      </c>
      <c r="H93" s="117">
        <v>0</v>
      </c>
      <c r="I93" s="117" t="s">
        <v>627</v>
      </c>
    </row>
    <row r="94" spans="1:9" ht="12.75" customHeight="1">
      <c r="A94" s="116" t="s">
        <v>195</v>
      </c>
      <c r="B94" s="124" t="s">
        <v>292</v>
      </c>
      <c r="C94" s="124" t="s">
        <v>293</v>
      </c>
      <c r="D94" s="29">
        <v>99</v>
      </c>
      <c r="E94" s="117" t="s">
        <v>626</v>
      </c>
      <c r="F94" s="124">
        <v>0</v>
      </c>
      <c r="G94" s="28" t="s">
        <v>627</v>
      </c>
      <c r="H94" s="117">
        <v>0</v>
      </c>
      <c r="I94" s="117" t="s">
        <v>627</v>
      </c>
    </row>
    <row r="95" spans="1:9" ht="12.75" customHeight="1">
      <c r="A95" s="116" t="s">
        <v>195</v>
      </c>
      <c r="B95" s="124" t="s">
        <v>294</v>
      </c>
      <c r="C95" s="124" t="s">
        <v>295</v>
      </c>
      <c r="D95" s="29">
        <v>99</v>
      </c>
      <c r="E95" s="117" t="s">
        <v>626</v>
      </c>
      <c r="F95" s="124">
        <v>0</v>
      </c>
      <c r="G95" s="28" t="s">
        <v>627</v>
      </c>
      <c r="H95" s="117">
        <v>0</v>
      </c>
      <c r="I95" s="117" t="s">
        <v>627</v>
      </c>
    </row>
    <row r="96" spans="1:9" ht="12.75" customHeight="1">
      <c r="A96" s="116" t="s">
        <v>195</v>
      </c>
      <c r="B96" s="124" t="s">
        <v>296</v>
      </c>
      <c r="C96" s="124" t="s">
        <v>297</v>
      </c>
      <c r="D96" s="29">
        <v>99</v>
      </c>
      <c r="E96" s="117" t="s">
        <v>626</v>
      </c>
      <c r="F96" s="124">
        <v>0</v>
      </c>
      <c r="G96" s="28" t="s">
        <v>627</v>
      </c>
      <c r="H96" s="117">
        <v>0</v>
      </c>
      <c r="I96" s="117" t="s">
        <v>627</v>
      </c>
    </row>
    <row r="97" spans="1:9" ht="12.75" customHeight="1">
      <c r="A97" s="116" t="s">
        <v>195</v>
      </c>
      <c r="B97" s="124" t="s">
        <v>298</v>
      </c>
      <c r="C97" s="124" t="s">
        <v>299</v>
      </c>
      <c r="D97" s="29">
        <v>99</v>
      </c>
      <c r="E97" s="117" t="s">
        <v>626</v>
      </c>
      <c r="F97" s="124">
        <v>0</v>
      </c>
      <c r="G97" s="28" t="s">
        <v>627</v>
      </c>
      <c r="H97" s="117">
        <v>0</v>
      </c>
      <c r="I97" s="117" t="s">
        <v>627</v>
      </c>
    </row>
    <row r="98" spans="1:9" ht="12.75" customHeight="1">
      <c r="A98" s="116" t="s">
        <v>195</v>
      </c>
      <c r="B98" s="124" t="s">
        <v>300</v>
      </c>
      <c r="C98" s="124" t="s">
        <v>301</v>
      </c>
      <c r="D98" s="29">
        <v>99</v>
      </c>
      <c r="E98" s="117" t="s">
        <v>626</v>
      </c>
      <c r="F98" s="124">
        <v>0</v>
      </c>
      <c r="G98" s="28" t="s">
        <v>627</v>
      </c>
      <c r="H98" s="117">
        <v>0</v>
      </c>
      <c r="I98" s="117" t="s">
        <v>627</v>
      </c>
    </row>
    <row r="99" spans="1:9" ht="12.75" customHeight="1">
      <c r="A99" s="116" t="s">
        <v>195</v>
      </c>
      <c r="B99" s="124" t="s">
        <v>302</v>
      </c>
      <c r="C99" s="124" t="s">
        <v>303</v>
      </c>
      <c r="D99" s="29">
        <v>99</v>
      </c>
      <c r="E99" s="117" t="s">
        <v>626</v>
      </c>
      <c r="F99" s="124">
        <v>0</v>
      </c>
      <c r="G99" s="28" t="s">
        <v>627</v>
      </c>
      <c r="H99" s="117">
        <v>0</v>
      </c>
      <c r="I99" s="117" t="s">
        <v>627</v>
      </c>
    </row>
    <row r="100" spans="1:9" ht="12.75" customHeight="1">
      <c r="A100" s="116" t="s">
        <v>195</v>
      </c>
      <c r="B100" s="124" t="s">
        <v>304</v>
      </c>
      <c r="C100" s="124" t="s">
        <v>305</v>
      </c>
      <c r="D100" s="29">
        <v>99</v>
      </c>
      <c r="E100" s="117" t="s">
        <v>626</v>
      </c>
      <c r="F100" s="124">
        <v>0</v>
      </c>
      <c r="G100" s="28" t="s">
        <v>627</v>
      </c>
      <c r="H100" s="117">
        <v>0</v>
      </c>
      <c r="I100" s="117" t="s">
        <v>627</v>
      </c>
    </row>
    <row r="101" spans="1:9" ht="12.75" customHeight="1">
      <c r="A101" s="116" t="s">
        <v>195</v>
      </c>
      <c r="B101" s="124" t="s">
        <v>306</v>
      </c>
      <c r="C101" s="124" t="s">
        <v>307</v>
      </c>
      <c r="D101" s="29">
        <v>99</v>
      </c>
      <c r="E101" s="117" t="s">
        <v>626</v>
      </c>
      <c r="F101" s="124">
        <v>0</v>
      </c>
      <c r="G101" s="28" t="s">
        <v>627</v>
      </c>
      <c r="H101" s="117">
        <v>0</v>
      </c>
      <c r="I101" s="117" t="s">
        <v>627</v>
      </c>
    </row>
    <row r="102" spans="1:9" ht="12.75" customHeight="1">
      <c r="A102" s="116" t="s">
        <v>195</v>
      </c>
      <c r="B102" s="124" t="s">
        <v>308</v>
      </c>
      <c r="C102" s="124" t="s">
        <v>309</v>
      </c>
      <c r="D102" s="29">
        <v>99</v>
      </c>
      <c r="E102" s="117" t="s">
        <v>626</v>
      </c>
      <c r="F102" s="124">
        <v>0</v>
      </c>
      <c r="G102" s="28" t="s">
        <v>627</v>
      </c>
      <c r="H102" s="117">
        <v>0</v>
      </c>
      <c r="I102" s="117" t="s">
        <v>627</v>
      </c>
    </row>
    <row r="103" spans="1:9" ht="12.75" customHeight="1">
      <c r="A103" s="116" t="s">
        <v>195</v>
      </c>
      <c r="B103" s="124" t="s">
        <v>310</v>
      </c>
      <c r="C103" s="124" t="s">
        <v>311</v>
      </c>
      <c r="D103" s="29">
        <v>99</v>
      </c>
      <c r="E103" s="117" t="s">
        <v>626</v>
      </c>
      <c r="F103" s="124">
        <v>0</v>
      </c>
      <c r="G103" s="28" t="s">
        <v>627</v>
      </c>
      <c r="H103" s="117">
        <v>0</v>
      </c>
      <c r="I103" s="117" t="s">
        <v>627</v>
      </c>
    </row>
    <row r="104" spans="1:9" ht="12.75" customHeight="1">
      <c r="A104" s="116" t="s">
        <v>195</v>
      </c>
      <c r="B104" s="124" t="s">
        <v>312</v>
      </c>
      <c r="C104" s="124" t="s">
        <v>313</v>
      </c>
      <c r="D104" s="29">
        <v>99</v>
      </c>
      <c r="E104" s="117" t="s">
        <v>626</v>
      </c>
      <c r="F104" s="124">
        <v>0</v>
      </c>
      <c r="G104" s="28" t="s">
        <v>627</v>
      </c>
      <c r="H104" s="117">
        <v>0</v>
      </c>
      <c r="I104" s="117" t="s">
        <v>627</v>
      </c>
    </row>
    <row r="105" spans="1:9" ht="12.75" customHeight="1">
      <c r="A105" s="116" t="s">
        <v>195</v>
      </c>
      <c r="B105" s="124" t="s">
        <v>314</v>
      </c>
      <c r="C105" s="124" t="s">
        <v>315</v>
      </c>
      <c r="D105" s="29">
        <v>99</v>
      </c>
      <c r="E105" s="117" t="s">
        <v>626</v>
      </c>
      <c r="F105" s="124">
        <v>0</v>
      </c>
      <c r="G105" s="28" t="s">
        <v>627</v>
      </c>
      <c r="H105" s="117">
        <v>0</v>
      </c>
      <c r="I105" s="117" t="s">
        <v>627</v>
      </c>
    </row>
    <row r="106" spans="1:9" ht="12.75" customHeight="1">
      <c r="A106" s="116" t="s">
        <v>195</v>
      </c>
      <c r="B106" s="124" t="s">
        <v>316</v>
      </c>
      <c r="C106" s="124" t="s">
        <v>317</v>
      </c>
      <c r="D106" s="29">
        <v>99</v>
      </c>
      <c r="E106" s="117" t="s">
        <v>626</v>
      </c>
      <c r="F106" s="124">
        <v>0</v>
      </c>
      <c r="G106" s="28" t="s">
        <v>627</v>
      </c>
      <c r="H106" s="117">
        <v>0</v>
      </c>
      <c r="I106" s="117" t="s">
        <v>627</v>
      </c>
    </row>
    <row r="107" spans="1:9" ht="12.75" customHeight="1">
      <c r="A107" s="116" t="s">
        <v>195</v>
      </c>
      <c r="B107" s="124" t="s">
        <v>318</v>
      </c>
      <c r="C107" s="124" t="s">
        <v>319</v>
      </c>
      <c r="D107" s="29">
        <v>99</v>
      </c>
      <c r="E107" s="117" t="s">
        <v>626</v>
      </c>
      <c r="F107" s="124">
        <v>0</v>
      </c>
      <c r="G107" s="28" t="s">
        <v>627</v>
      </c>
      <c r="H107" s="117">
        <v>0</v>
      </c>
      <c r="I107" s="117" t="s">
        <v>627</v>
      </c>
    </row>
    <row r="108" spans="1:9" ht="12.75" customHeight="1">
      <c r="A108" s="116" t="s">
        <v>195</v>
      </c>
      <c r="B108" s="124" t="s">
        <v>320</v>
      </c>
      <c r="C108" s="124" t="s">
        <v>321</v>
      </c>
      <c r="D108" s="29">
        <v>99</v>
      </c>
      <c r="E108" s="117" t="s">
        <v>626</v>
      </c>
      <c r="F108" s="124">
        <v>0</v>
      </c>
      <c r="G108" s="28" t="s">
        <v>627</v>
      </c>
      <c r="H108" s="117">
        <v>0</v>
      </c>
      <c r="I108" s="117" t="s">
        <v>627</v>
      </c>
    </row>
    <row r="109" spans="1:9" ht="12.75" customHeight="1">
      <c r="A109" s="116" t="s">
        <v>195</v>
      </c>
      <c r="B109" s="124" t="s">
        <v>322</v>
      </c>
      <c r="C109" s="124" t="s">
        <v>323</v>
      </c>
      <c r="D109" s="29">
        <v>99</v>
      </c>
      <c r="E109" s="117" t="s">
        <v>626</v>
      </c>
      <c r="F109" s="124">
        <v>0</v>
      </c>
      <c r="G109" s="28" t="s">
        <v>627</v>
      </c>
      <c r="H109" s="117">
        <v>0</v>
      </c>
      <c r="I109" s="117" t="s">
        <v>627</v>
      </c>
    </row>
    <row r="110" spans="1:9" ht="12.75" customHeight="1">
      <c r="A110" s="116" t="s">
        <v>195</v>
      </c>
      <c r="B110" s="124" t="s">
        <v>324</v>
      </c>
      <c r="C110" s="124" t="s">
        <v>325</v>
      </c>
      <c r="D110" s="29">
        <v>99</v>
      </c>
      <c r="E110" s="117" t="s">
        <v>626</v>
      </c>
      <c r="F110" s="124">
        <v>0</v>
      </c>
      <c r="G110" s="28" t="s">
        <v>627</v>
      </c>
      <c r="H110" s="117">
        <v>0</v>
      </c>
      <c r="I110" s="117" t="s">
        <v>627</v>
      </c>
    </row>
    <row r="111" spans="1:9" ht="12.75" customHeight="1">
      <c r="A111" s="116" t="s">
        <v>195</v>
      </c>
      <c r="B111" s="116" t="s">
        <v>326</v>
      </c>
      <c r="C111" s="116" t="s">
        <v>327</v>
      </c>
      <c r="D111" s="116">
        <v>99</v>
      </c>
      <c r="E111" s="117" t="s">
        <v>626</v>
      </c>
      <c r="F111" s="28">
        <v>2</v>
      </c>
      <c r="G111" s="28" t="s">
        <v>627</v>
      </c>
      <c r="H111" s="117">
        <v>0</v>
      </c>
      <c r="I111" s="117" t="s">
        <v>627</v>
      </c>
    </row>
    <row r="112" spans="1:9" ht="12.75" customHeight="1">
      <c r="A112" s="116" t="s">
        <v>195</v>
      </c>
      <c r="B112" s="28" t="s">
        <v>328</v>
      </c>
      <c r="C112" s="28" t="s">
        <v>329</v>
      </c>
      <c r="D112" s="116">
        <v>99</v>
      </c>
      <c r="E112" s="117" t="s">
        <v>626</v>
      </c>
      <c r="F112" s="28">
        <v>2</v>
      </c>
      <c r="G112" s="28" t="s">
        <v>627</v>
      </c>
      <c r="H112" s="117">
        <v>0</v>
      </c>
      <c r="I112" s="117" t="s">
        <v>627</v>
      </c>
    </row>
    <row r="113" spans="1:9" ht="12.75" customHeight="1">
      <c r="A113" s="116" t="s">
        <v>195</v>
      </c>
      <c r="B113" s="124" t="s">
        <v>330</v>
      </c>
      <c r="C113" s="124" t="s">
        <v>331</v>
      </c>
      <c r="D113" s="29">
        <v>99</v>
      </c>
      <c r="E113" s="117" t="s">
        <v>626</v>
      </c>
      <c r="F113" s="124">
        <v>0</v>
      </c>
      <c r="G113" s="28" t="s">
        <v>627</v>
      </c>
      <c r="H113" s="117">
        <v>0</v>
      </c>
      <c r="I113" s="117" t="s">
        <v>627</v>
      </c>
    </row>
    <row r="114" spans="1:9" ht="12.75" customHeight="1">
      <c r="A114" s="116" t="s">
        <v>195</v>
      </c>
      <c r="B114" s="124" t="s">
        <v>332</v>
      </c>
      <c r="C114" s="124" t="s">
        <v>333</v>
      </c>
      <c r="D114" s="29">
        <v>99</v>
      </c>
      <c r="E114" s="117" t="s">
        <v>626</v>
      </c>
      <c r="F114" s="124">
        <v>0</v>
      </c>
      <c r="G114" s="28" t="s">
        <v>627</v>
      </c>
      <c r="H114" s="117">
        <v>0</v>
      </c>
      <c r="I114" s="117" t="s">
        <v>627</v>
      </c>
    </row>
    <row r="115" spans="1:9" ht="12.75" customHeight="1">
      <c r="A115" s="116" t="s">
        <v>195</v>
      </c>
      <c r="B115" s="116" t="s">
        <v>334</v>
      </c>
      <c r="C115" s="116" t="s">
        <v>335</v>
      </c>
      <c r="D115" s="116">
        <v>99</v>
      </c>
      <c r="E115" s="117" t="s">
        <v>626</v>
      </c>
      <c r="F115" s="28">
        <v>1</v>
      </c>
      <c r="G115" s="28" t="s">
        <v>627</v>
      </c>
      <c r="H115" s="117">
        <v>0</v>
      </c>
      <c r="I115" s="117" t="s">
        <v>627</v>
      </c>
    </row>
    <row r="116" spans="1:9" ht="12.75" customHeight="1">
      <c r="A116" s="116" t="s">
        <v>195</v>
      </c>
      <c r="B116" s="116" t="s">
        <v>336</v>
      </c>
      <c r="C116" s="116" t="s">
        <v>337</v>
      </c>
      <c r="D116" s="116">
        <v>99</v>
      </c>
      <c r="E116" s="117" t="s">
        <v>626</v>
      </c>
      <c r="F116" s="28">
        <v>1</v>
      </c>
      <c r="G116" s="28" t="s">
        <v>627</v>
      </c>
      <c r="H116" s="117">
        <v>0</v>
      </c>
      <c r="I116" s="117" t="s">
        <v>627</v>
      </c>
    </row>
    <row r="117" spans="1:9" ht="12.75" customHeight="1">
      <c r="A117" s="116" t="s">
        <v>195</v>
      </c>
      <c r="B117" s="124" t="s">
        <v>338</v>
      </c>
      <c r="C117" s="124" t="s">
        <v>339</v>
      </c>
      <c r="D117" s="29">
        <v>99</v>
      </c>
      <c r="E117" s="117" t="s">
        <v>626</v>
      </c>
      <c r="F117" s="124">
        <v>0</v>
      </c>
      <c r="G117" s="28" t="s">
        <v>627</v>
      </c>
      <c r="H117" s="117">
        <v>0</v>
      </c>
      <c r="I117" s="117" t="s">
        <v>627</v>
      </c>
    </row>
    <row r="118" spans="1:9" ht="12.75" customHeight="1">
      <c r="A118" s="116" t="s">
        <v>195</v>
      </c>
      <c r="B118" s="116" t="s">
        <v>340</v>
      </c>
      <c r="C118" s="116" t="s">
        <v>341</v>
      </c>
      <c r="D118" s="116">
        <v>99</v>
      </c>
      <c r="E118" s="117" t="s">
        <v>626</v>
      </c>
      <c r="F118" s="28">
        <v>12</v>
      </c>
      <c r="G118" s="28" t="s">
        <v>627</v>
      </c>
      <c r="H118" s="117">
        <v>0</v>
      </c>
      <c r="I118" s="117" t="s">
        <v>627</v>
      </c>
    </row>
    <row r="119" spans="1:9" ht="12.75" customHeight="1">
      <c r="A119" s="116" t="s">
        <v>195</v>
      </c>
      <c r="B119" s="124" t="s">
        <v>342</v>
      </c>
      <c r="C119" s="124" t="s">
        <v>343</v>
      </c>
      <c r="D119" s="29">
        <v>99</v>
      </c>
      <c r="E119" s="117" t="s">
        <v>626</v>
      </c>
      <c r="F119" s="124">
        <v>0</v>
      </c>
      <c r="G119" s="28" t="s">
        <v>627</v>
      </c>
      <c r="H119" s="117">
        <v>0</v>
      </c>
      <c r="I119" s="117" t="s">
        <v>627</v>
      </c>
    </row>
    <row r="120" spans="1:9" ht="12.75" customHeight="1">
      <c r="A120" s="116" t="s">
        <v>195</v>
      </c>
      <c r="B120" s="124" t="s">
        <v>344</v>
      </c>
      <c r="C120" s="124" t="s">
        <v>345</v>
      </c>
      <c r="D120" s="29">
        <v>99</v>
      </c>
      <c r="E120" s="117" t="s">
        <v>626</v>
      </c>
      <c r="F120" s="124">
        <v>0</v>
      </c>
      <c r="G120" s="28" t="s">
        <v>627</v>
      </c>
      <c r="H120" s="117">
        <v>0</v>
      </c>
      <c r="I120" s="117" t="s">
        <v>627</v>
      </c>
    </row>
    <row r="121" spans="1:9" ht="12.75" customHeight="1">
      <c r="A121" s="116" t="s">
        <v>195</v>
      </c>
      <c r="B121" s="124" t="s">
        <v>346</v>
      </c>
      <c r="C121" s="124" t="s">
        <v>347</v>
      </c>
      <c r="D121" s="29">
        <v>99</v>
      </c>
      <c r="E121" s="117" t="s">
        <v>626</v>
      </c>
      <c r="F121" s="124">
        <v>0</v>
      </c>
      <c r="G121" s="28" t="s">
        <v>627</v>
      </c>
      <c r="H121" s="117">
        <v>0</v>
      </c>
      <c r="I121" s="117" t="s">
        <v>627</v>
      </c>
    </row>
    <row r="122" spans="1:9" ht="12.75" customHeight="1">
      <c r="A122" s="116" t="s">
        <v>195</v>
      </c>
      <c r="B122" s="124" t="s">
        <v>348</v>
      </c>
      <c r="C122" s="124" t="s">
        <v>349</v>
      </c>
      <c r="D122" s="29">
        <v>99</v>
      </c>
      <c r="E122" s="117" t="s">
        <v>626</v>
      </c>
      <c r="F122" s="124">
        <v>0</v>
      </c>
      <c r="G122" s="28" t="s">
        <v>627</v>
      </c>
      <c r="H122" s="117">
        <v>0</v>
      </c>
      <c r="I122" s="117" t="s">
        <v>627</v>
      </c>
    </row>
    <row r="123" spans="1:9" ht="12.75" customHeight="1">
      <c r="A123" s="116" t="s">
        <v>195</v>
      </c>
      <c r="B123" s="124" t="s">
        <v>350</v>
      </c>
      <c r="C123" s="124" t="s">
        <v>351</v>
      </c>
      <c r="D123" s="29">
        <v>99</v>
      </c>
      <c r="E123" s="117" t="s">
        <v>626</v>
      </c>
      <c r="F123" s="124">
        <v>0</v>
      </c>
      <c r="G123" s="28" t="s">
        <v>627</v>
      </c>
      <c r="H123" s="117">
        <v>0</v>
      </c>
      <c r="I123" s="117" t="s">
        <v>627</v>
      </c>
    </row>
    <row r="124" spans="1:9" ht="12.75" customHeight="1">
      <c r="A124" s="116" t="s">
        <v>195</v>
      </c>
      <c r="B124" s="124" t="s">
        <v>352</v>
      </c>
      <c r="C124" s="124" t="s">
        <v>353</v>
      </c>
      <c r="D124" s="29">
        <v>99</v>
      </c>
      <c r="E124" s="117" t="s">
        <v>626</v>
      </c>
      <c r="F124" s="124">
        <v>0</v>
      </c>
      <c r="G124" s="28" t="s">
        <v>627</v>
      </c>
      <c r="H124" s="117">
        <v>0</v>
      </c>
      <c r="I124" s="117" t="s">
        <v>627</v>
      </c>
    </row>
    <row r="125" spans="1:9" ht="12.75" customHeight="1">
      <c r="A125" s="116" t="s">
        <v>195</v>
      </c>
      <c r="B125" s="124" t="s">
        <v>354</v>
      </c>
      <c r="C125" s="124" t="s">
        <v>355</v>
      </c>
      <c r="D125" s="29">
        <v>99</v>
      </c>
      <c r="E125" s="117" t="s">
        <v>626</v>
      </c>
      <c r="F125" s="124">
        <v>0</v>
      </c>
      <c r="G125" s="28" t="s">
        <v>627</v>
      </c>
      <c r="H125" s="117">
        <v>0</v>
      </c>
      <c r="I125" s="117" t="s">
        <v>627</v>
      </c>
    </row>
    <row r="126" spans="1:9" ht="12.75" customHeight="1">
      <c r="A126" s="116" t="s">
        <v>195</v>
      </c>
      <c r="B126" s="124" t="s">
        <v>356</v>
      </c>
      <c r="C126" s="124" t="s">
        <v>357</v>
      </c>
      <c r="D126" s="29">
        <v>99</v>
      </c>
      <c r="E126" s="117" t="s">
        <v>626</v>
      </c>
      <c r="F126" s="124">
        <v>0</v>
      </c>
      <c r="G126" s="28" t="s">
        <v>627</v>
      </c>
      <c r="H126" s="117">
        <v>0</v>
      </c>
      <c r="I126" s="117" t="s">
        <v>627</v>
      </c>
    </row>
    <row r="127" spans="1:9" ht="12.75" customHeight="1">
      <c r="A127" s="116" t="s">
        <v>195</v>
      </c>
      <c r="B127" s="124" t="s">
        <v>358</v>
      </c>
      <c r="C127" s="124" t="s">
        <v>359</v>
      </c>
      <c r="D127" s="29">
        <v>99</v>
      </c>
      <c r="E127" s="117" t="s">
        <v>626</v>
      </c>
      <c r="F127" s="124">
        <v>0</v>
      </c>
      <c r="G127" s="28" t="s">
        <v>627</v>
      </c>
      <c r="H127" s="117">
        <v>0</v>
      </c>
      <c r="I127" s="117" t="s">
        <v>627</v>
      </c>
    </row>
    <row r="128" spans="1:9" ht="12.75" customHeight="1">
      <c r="A128" s="28" t="s">
        <v>195</v>
      </c>
      <c r="B128" s="124" t="s">
        <v>360</v>
      </c>
      <c r="C128" s="124" t="s">
        <v>361</v>
      </c>
      <c r="D128" s="29">
        <v>99</v>
      </c>
      <c r="E128" s="117" t="s">
        <v>626</v>
      </c>
      <c r="F128" s="124">
        <v>0</v>
      </c>
      <c r="G128" s="28" t="s">
        <v>627</v>
      </c>
      <c r="H128" s="117">
        <v>0</v>
      </c>
      <c r="I128" s="117" t="s">
        <v>627</v>
      </c>
    </row>
    <row r="129" spans="1:9" ht="12.75" customHeight="1">
      <c r="A129" s="116" t="s">
        <v>195</v>
      </c>
      <c r="B129" s="124" t="s">
        <v>362</v>
      </c>
      <c r="C129" s="124" t="s">
        <v>363</v>
      </c>
      <c r="D129" s="29">
        <v>99</v>
      </c>
      <c r="E129" s="117" t="s">
        <v>626</v>
      </c>
      <c r="F129" s="124">
        <v>0</v>
      </c>
      <c r="G129" s="28" t="s">
        <v>627</v>
      </c>
      <c r="H129" s="117">
        <v>0</v>
      </c>
      <c r="I129" s="117" t="s">
        <v>627</v>
      </c>
    </row>
    <row r="130" spans="1:9" ht="12.75" customHeight="1">
      <c r="A130" s="116" t="s">
        <v>195</v>
      </c>
      <c r="B130" s="124" t="s">
        <v>364</v>
      </c>
      <c r="C130" s="124" t="s">
        <v>365</v>
      </c>
      <c r="D130" s="29">
        <v>99</v>
      </c>
      <c r="E130" s="117" t="s">
        <v>626</v>
      </c>
      <c r="F130" s="124">
        <v>0</v>
      </c>
      <c r="G130" s="28" t="s">
        <v>627</v>
      </c>
      <c r="H130" s="117">
        <v>0</v>
      </c>
      <c r="I130" s="117" t="s">
        <v>627</v>
      </c>
    </row>
    <row r="131" spans="1:9" ht="12.75" customHeight="1">
      <c r="A131" s="30" t="s">
        <v>195</v>
      </c>
      <c r="B131" s="128" t="s">
        <v>601</v>
      </c>
      <c r="C131" s="128" t="s">
        <v>602</v>
      </c>
      <c r="D131" s="117">
        <v>99</v>
      </c>
      <c r="E131" s="117" t="s">
        <v>626</v>
      </c>
      <c r="F131" s="135">
        <v>1</v>
      </c>
      <c r="G131" s="29" t="s">
        <v>627</v>
      </c>
      <c r="H131" s="117">
        <v>0</v>
      </c>
      <c r="I131" s="117" t="s">
        <v>627</v>
      </c>
    </row>
    <row r="132" spans="1:9" ht="12.75" customHeight="1">
      <c r="A132" s="116" t="s">
        <v>195</v>
      </c>
      <c r="B132" s="116" t="s">
        <v>366</v>
      </c>
      <c r="C132" s="116" t="s">
        <v>367</v>
      </c>
      <c r="D132" s="116">
        <v>99</v>
      </c>
      <c r="E132" s="117" t="s">
        <v>626</v>
      </c>
      <c r="F132" s="28">
        <v>1</v>
      </c>
      <c r="G132" s="28" t="s">
        <v>627</v>
      </c>
      <c r="H132" s="117">
        <v>0</v>
      </c>
      <c r="I132" s="117" t="s">
        <v>627</v>
      </c>
    </row>
    <row r="133" spans="1:9" ht="12.75" customHeight="1">
      <c r="A133" s="118" t="s">
        <v>195</v>
      </c>
      <c r="B133" s="134" t="s">
        <v>368</v>
      </c>
      <c r="C133" s="134" t="s">
        <v>369</v>
      </c>
      <c r="D133" s="119">
        <v>99</v>
      </c>
      <c r="E133" s="123" t="s">
        <v>626</v>
      </c>
      <c r="F133" s="134">
        <v>0</v>
      </c>
      <c r="G133" s="121" t="s">
        <v>627</v>
      </c>
      <c r="H133" s="123">
        <v>0</v>
      </c>
      <c r="I133" s="123" t="s">
        <v>627</v>
      </c>
    </row>
    <row r="134" spans="1:9" ht="12.75" customHeight="1">
      <c r="A134" s="30"/>
      <c r="B134" s="31">
        <f>COUNTA(B42:B133)</f>
        <v>92</v>
      </c>
      <c r="C134" s="31"/>
      <c r="D134" s="71"/>
      <c r="E134" s="71"/>
      <c r="F134" s="71">
        <f>COUNTIF(F41:F133,"&gt;0")</f>
        <v>23</v>
      </c>
      <c r="G134" s="71"/>
      <c r="H134" s="44"/>
      <c r="I134" s="44"/>
    </row>
    <row r="135" spans="1:9" ht="7.5" customHeight="1">
      <c r="A135" s="30"/>
      <c r="B135" s="30"/>
      <c r="C135" s="30"/>
      <c r="D135" s="44"/>
      <c r="E135" s="44"/>
      <c r="F135" s="44"/>
      <c r="G135" s="44"/>
      <c r="H135" s="44"/>
      <c r="I135" s="44"/>
    </row>
    <row r="136" spans="1:9" ht="12.75">
      <c r="A136" s="116" t="s">
        <v>370</v>
      </c>
      <c r="B136" s="124" t="s">
        <v>371</v>
      </c>
      <c r="C136" s="124" t="s">
        <v>372</v>
      </c>
      <c r="D136" s="29">
        <v>99</v>
      </c>
      <c r="E136" s="117" t="s">
        <v>626</v>
      </c>
      <c r="F136" s="124">
        <v>0</v>
      </c>
      <c r="G136" s="28" t="s">
        <v>627</v>
      </c>
      <c r="H136" s="117">
        <v>0</v>
      </c>
      <c r="I136" s="117" t="s">
        <v>627</v>
      </c>
    </row>
    <row r="137" spans="1:9" ht="12.75">
      <c r="A137" s="116" t="s">
        <v>370</v>
      </c>
      <c r="B137" s="124" t="s">
        <v>373</v>
      </c>
      <c r="C137" s="124" t="s">
        <v>374</v>
      </c>
      <c r="D137" s="29">
        <v>99</v>
      </c>
      <c r="E137" s="117" t="s">
        <v>626</v>
      </c>
      <c r="F137" s="124">
        <v>0</v>
      </c>
      <c r="G137" s="28" t="s">
        <v>627</v>
      </c>
      <c r="H137" s="117">
        <v>0</v>
      </c>
      <c r="I137" s="117" t="s">
        <v>627</v>
      </c>
    </row>
    <row r="138" spans="1:9" ht="12.75">
      <c r="A138" s="116" t="s">
        <v>370</v>
      </c>
      <c r="B138" s="124" t="s">
        <v>375</v>
      </c>
      <c r="C138" s="124" t="s">
        <v>376</v>
      </c>
      <c r="D138" s="29">
        <v>99</v>
      </c>
      <c r="E138" s="117" t="s">
        <v>626</v>
      </c>
      <c r="F138" s="124">
        <v>0</v>
      </c>
      <c r="G138" s="28" t="s">
        <v>627</v>
      </c>
      <c r="H138" s="117">
        <v>0</v>
      </c>
      <c r="I138" s="117" t="s">
        <v>627</v>
      </c>
    </row>
    <row r="139" spans="1:9" ht="12.75">
      <c r="A139" s="116" t="s">
        <v>370</v>
      </c>
      <c r="B139" s="124" t="s">
        <v>377</v>
      </c>
      <c r="C139" s="124" t="s">
        <v>378</v>
      </c>
      <c r="D139" s="29">
        <v>99</v>
      </c>
      <c r="E139" s="117" t="s">
        <v>626</v>
      </c>
      <c r="F139" s="124">
        <v>0</v>
      </c>
      <c r="G139" s="28" t="s">
        <v>627</v>
      </c>
      <c r="H139" s="117">
        <v>0</v>
      </c>
      <c r="I139" s="117" t="s">
        <v>627</v>
      </c>
    </row>
    <row r="140" spans="1:9" ht="12.75">
      <c r="A140" s="116" t="s">
        <v>370</v>
      </c>
      <c r="B140" s="124" t="s">
        <v>379</v>
      </c>
      <c r="C140" s="124" t="s">
        <v>380</v>
      </c>
      <c r="D140" s="29">
        <v>99</v>
      </c>
      <c r="E140" s="117" t="s">
        <v>626</v>
      </c>
      <c r="F140" s="124">
        <v>0</v>
      </c>
      <c r="G140" s="28" t="s">
        <v>627</v>
      </c>
      <c r="H140" s="117">
        <v>0</v>
      </c>
      <c r="I140" s="117" t="s">
        <v>627</v>
      </c>
    </row>
    <row r="141" spans="1:9" ht="12.75">
      <c r="A141" s="116" t="s">
        <v>370</v>
      </c>
      <c r="B141" s="124" t="s">
        <v>381</v>
      </c>
      <c r="C141" s="124" t="s">
        <v>382</v>
      </c>
      <c r="D141" s="29">
        <v>99</v>
      </c>
      <c r="E141" s="117" t="s">
        <v>626</v>
      </c>
      <c r="F141" s="124">
        <v>0</v>
      </c>
      <c r="G141" s="28" t="s">
        <v>627</v>
      </c>
      <c r="H141" s="117">
        <v>0</v>
      </c>
      <c r="I141" s="117" t="s">
        <v>627</v>
      </c>
    </row>
    <row r="142" spans="1:9" ht="12.75">
      <c r="A142" s="116" t="s">
        <v>370</v>
      </c>
      <c r="B142" s="124" t="s">
        <v>383</v>
      </c>
      <c r="C142" s="124" t="s">
        <v>384</v>
      </c>
      <c r="D142" s="29">
        <v>99</v>
      </c>
      <c r="E142" s="117" t="s">
        <v>626</v>
      </c>
      <c r="F142" s="124">
        <v>0</v>
      </c>
      <c r="G142" s="28" t="s">
        <v>627</v>
      </c>
      <c r="H142" s="117">
        <v>0</v>
      </c>
      <c r="I142" s="117" t="s">
        <v>627</v>
      </c>
    </row>
    <row r="143" spans="1:9" ht="12.75">
      <c r="A143" s="118" t="s">
        <v>370</v>
      </c>
      <c r="B143" s="134" t="s">
        <v>385</v>
      </c>
      <c r="C143" s="134" t="s">
        <v>386</v>
      </c>
      <c r="D143" s="119">
        <v>99</v>
      </c>
      <c r="E143" s="123" t="s">
        <v>626</v>
      </c>
      <c r="F143" s="134">
        <v>0</v>
      </c>
      <c r="G143" s="121" t="s">
        <v>627</v>
      </c>
      <c r="H143" s="123">
        <v>0</v>
      </c>
      <c r="I143" s="123" t="s">
        <v>627</v>
      </c>
    </row>
    <row r="144" spans="1:9" ht="12.75" customHeight="1">
      <c r="A144" s="30"/>
      <c r="B144" s="31">
        <f>COUNTA(B136:B143)</f>
        <v>8</v>
      </c>
      <c r="C144" s="30"/>
      <c r="D144" s="44"/>
      <c r="E144" s="44"/>
      <c r="F144" s="71">
        <f>COUNTIF(F136:F143,"&gt;0")</f>
        <v>0</v>
      </c>
      <c r="G144" s="71"/>
      <c r="H144" s="44"/>
      <c r="I144" s="44"/>
    </row>
    <row r="145" spans="1:9" ht="7.5" customHeight="1">
      <c r="A145" s="30"/>
      <c r="B145" s="31"/>
      <c r="C145" s="30"/>
      <c r="D145" s="44"/>
      <c r="E145" s="44"/>
      <c r="F145" s="44"/>
      <c r="G145" s="44"/>
      <c r="H145" s="44"/>
      <c r="I145" s="44"/>
    </row>
    <row r="146" spans="1:9" ht="12.75">
      <c r="A146" s="28" t="s">
        <v>387</v>
      </c>
      <c r="B146" s="28" t="s">
        <v>388</v>
      </c>
      <c r="C146" s="28" t="s">
        <v>389</v>
      </c>
      <c r="D146" s="28">
        <v>99</v>
      </c>
      <c r="E146" s="117" t="s">
        <v>626</v>
      </c>
      <c r="F146" s="28">
        <v>1</v>
      </c>
      <c r="G146" s="28" t="s">
        <v>627</v>
      </c>
      <c r="H146" s="117">
        <v>0</v>
      </c>
      <c r="I146" s="117" t="s">
        <v>627</v>
      </c>
    </row>
    <row r="147" spans="1:9" ht="12.75">
      <c r="A147" s="28" t="s">
        <v>387</v>
      </c>
      <c r="B147" s="28" t="s">
        <v>390</v>
      </c>
      <c r="C147" s="28" t="s">
        <v>391</v>
      </c>
      <c r="D147" s="28">
        <v>99</v>
      </c>
      <c r="E147" s="117" t="s">
        <v>626</v>
      </c>
      <c r="F147" s="28">
        <v>1</v>
      </c>
      <c r="G147" s="28" t="s">
        <v>627</v>
      </c>
      <c r="H147" s="117">
        <v>0</v>
      </c>
      <c r="I147" s="117" t="s">
        <v>627</v>
      </c>
    </row>
    <row r="148" spans="1:9" ht="12.75">
      <c r="A148" s="29" t="s">
        <v>387</v>
      </c>
      <c r="B148" s="120" t="s">
        <v>392</v>
      </c>
      <c r="C148" s="29" t="s">
        <v>393</v>
      </c>
      <c r="D148" s="29">
        <v>99</v>
      </c>
      <c r="E148" s="29" t="s">
        <v>626</v>
      </c>
      <c r="F148" s="29">
        <v>1</v>
      </c>
      <c r="G148" s="29" t="s">
        <v>627</v>
      </c>
      <c r="H148" s="29">
        <v>0</v>
      </c>
      <c r="I148" s="29" t="s">
        <v>627</v>
      </c>
    </row>
    <row r="149" spans="1:9" ht="12.75">
      <c r="A149" s="28" t="s">
        <v>387</v>
      </c>
      <c r="B149" s="28" t="s">
        <v>394</v>
      </c>
      <c r="C149" s="28" t="s">
        <v>395</v>
      </c>
      <c r="D149" s="28">
        <v>99</v>
      </c>
      <c r="E149" s="117" t="s">
        <v>626</v>
      </c>
      <c r="F149" s="28">
        <v>1</v>
      </c>
      <c r="G149" s="28" t="s">
        <v>627</v>
      </c>
      <c r="H149" s="117">
        <v>0</v>
      </c>
      <c r="I149" s="117" t="s">
        <v>627</v>
      </c>
    </row>
    <row r="150" spans="1:9" ht="12.75">
      <c r="A150" s="28" t="s">
        <v>387</v>
      </c>
      <c r="B150" s="28" t="s">
        <v>396</v>
      </c>
      <c r="C150" s="28" t="s">
        <v>397</v>
      </c>
      <c r="D150" s="28">
        <v>99</v>
      </c>
      <c r="E150" s="117" t="s">
        <v>626</v>
      </c>
      <c r="F150" s="28">
        <v>1</v>
      </c>
      <c r="G150" s="28" t="s">
        <v>627</v>
      </c>
      <c r="H150" s="117">
        <v>0</v>
      </c>
      <c r="I150" s="117" t="s">
        <v>627</v>
      </c>
    </row>
    <row r="151" spans="1:9" ht="12.75">
      <c r="A151" s="28" t="s">
        <v>387</v>
      </c>
      <c r="B151" s="28" t="s">
        <v>398</v>
      </c>
      <c r="C151" s="28" t="s">
        <v>399</v>
      </c>
      <c r="D151" s="28">
        <v>99</v>
      </c>
      <c r="E151" s="117" t="s">
        <v>626</v>
      </c>
      <c r="F151" s="28">
        <v>1</v>
      </c>
      <c r="G151" s="28" t="s">
        <v>627</v>
      </c>
      <c r="H151" s="117">
        <v>0</v>
      </c>
      <c r="I151" s="117" t="s">
        <v>627</v>
      </c>
    </row>
    <row r="152" spans="1:9" ht="12.75">
      <c r="A152" s="28" t="s">
        <v>387</v>
      </c>
      <c r="B152" s="124" t="s">
        <v>400</v>
      </c>
      <c r="C152" s="124" t="s">
        <v>401</v>
      </c>
      <c r="D152" s="29">
        <v>99</v>
      </c>
      <c r="E152" s="117" t="s">
        <v>626</v>
      </c>
      <c r="F152" s="124">
        <v>0</v>
      </c>
      <c r="G152" s="28" t="s">
        <v>627</v>
      </c>
      <c r="H152" s="117">
        <v>0</v>
      </c>
      <c r="I152" s="117" t="s">
        <v>627</v>
      </c>
    </row>
    <row r="153" spans="1:9" ht="12.75">
      <c r="A153" s="28" t="s">
        <v>387</v>
      </c>
      <c r="B153" s="124" t="s">
        <v>402</v>
      </c>
      <c r="C153" s="124" t="s">
        <v>403</v>
      </c>
      <c r="D153" s="29">
        <v>99</v>
      </c>
      <c r="E153" s="117" t="s">
        <v>626</v>
      </c>
      <c r="F153" s="124">
        <v>0</v>
      </c>
      <c r="G153" s="28" t="s">
        <v>627</v>
      </c>
      <c r="H153" s="117">
        <v>0</v>
      </c>
      <c r="I153" s="117" t="s">
        <v>627</v>
      </c>
    </row>
    <row r="154" spans="1:9" ht="12.75">
      <c r="A154" s="28" t="s">
        <v>387</v>
      </c>
      <c r="B154" s="124" t="s">
        <v>404</v>
      </c>
      <c r="C154" s="124" t="s">
        <v>405</v>
      </c>
      <c r="D154" s="29">
        <v>99</v>
      </c>
      <c r="E154" s="117" t="s">
        <v>626</v>
      </c>
      <c r="F154" s="124">
        <v>0</v>
      </c>
      <c r="G154" s="28" t="s">
        <v>627</v>
      </c>
      <c r="H154" s="117">
        <v>0</v>
      </c>
      <c r="I154" s="117" t="s">
        <v>627</v>
      </c>
    </row>
    <row r="155" spans="1:9" ht="12.75">
      <c r="A155" s="28" t="s">
        <v>387</v>
      </c>
      <c r="B155" s="124" t="s">
        <v>406</v>
      </c>
      <c r="C155" s="124" t="s">
        <v>407</v>
      </c>
      <c r="D155" s="29">
        <v>99</v>
      </c>
      <c r="E155" s="117" t="s">
        <v>626</v>
      </c>
      <c r="F155" s="124">
        <v>0</v>
      </c>
      <c r="G155" s="28" t="s">
        <v>627</v>
      </c>
      <c r="H155" s="117">
        <v>0</v>
      </c>
      <c r="I155" s="117" t="s">
        <v>627</v>
      </c>
    </row>
    <row r="156" spans="1:9" ht="12.75">
      <c r="A156" s="28" t="s">
        <v>387</v>
      </c>
      <c r="B156" s="124" t="s">
        <v>408</v>
      </c>
      <c r="C156" s="124" t="s">
        <v>409</v>
      </c>
      <c r="D156" s="29">
        <v>99</v>
      </c>
      <c r="E156" s="117" t="s">
        <v>626</v>
      </c>
      <c r="F156" s="124">
        <v>0</v>
      </c>
      <c r="G156" s="28" t="s">
        <v>627</v>
      </c>
      <c r="H156" s="117">
        <v>0</v>
      </c>
      <c r="I156" s="117" t="s">
        <v>627</v>
      </c>
    </row>
    <row r="157" spans="1:9" ht="12.75">
      <c r="A157" s="28" t="s">
        <v>387</v>
      </c>
      <c r="B157" s="124" t="s">
        <v>410</v>
      </c>
      <c r="C157" s="124" t="s">
        <v>411</v>
      </c>
      <c r="D157" s="29">
        <v>99</v>
      </c>
      <c r="E157" s="117" t="s">
        <v>626</v>
      </c>
      <c r="F157" s="124">
        <v>0</v>
      </c>
      <c r="G157" s="28" t="s">
        <v>627</v>
      </c>
      <c r="H157" s="117">
        <v>0</v>
      </c>
      <c r="I157" s="117" t="s">
        <v>627</v>
      </c>
    </row>
    <row r="158" spans="1:9" ht="12.75">
      <c r="A158" s="28" t="s">
        <v>387</v>
      </c>
      <c r="B158" s="124" t="s">
        <v>412</v>
      </c>
      <c r="C158" s="124" t="s">
        <v>413</v>
      </c>
      <c r="D158" s="29">
        <v>99</v>
      </c>
      <c r="E158" s="117" t="s">
        <v>626</v>
      </c>
      <c r="F158" s="124">
        <v>0</v>
      </c>
      <c r="G158" s="28" t="s">
        <v>627</v>
      </c>
      <c r="H158" s="117">
        <v>0</v>
      </c>
      <c r="I158" s="117" t="s">
        <v>627</v>
      </c>
    </row>
    <row r="159" spans="1:9" ht="12.75">
      <c r="A159" s="28" t="s">
        <v>387</v>
      </c>
      <c r="B159" s="124" t="s">
        <v>414</v>
      </c>
      <c r="C159" s="124" t="s">
        <v>415</v>
      </c>
      <c r="D159" s="29">
        <v>99</v>
      </c>
      <c r="E159" s="117" t="s">
        <v>626</v>
      </c>
      <c r="F159" s="124">
        <v>0</v>
      </c>
      <c r="G159" s="28" t="s">
        <v>627</v>
      </c>
      <c r="H159" s="117">
        <v>0</v>
      </c>
      <c r="I159" s="117" t="s">
        <v>627</v>
      </c>
    </row>
    <row r="160" spans="1:9" ht="12.75">
      <c r="A160" s="28" t="s">
        <v>387</v>
      </c>
      <c r="B160" s="124" t="s">
        <v>416</v>
      </c>
      <c r="C160" s="124" t="s">
        <v>417</v>
      </c>
      <c r="D160" s="29">
        <v>99</v>
      </c>
      <c r="E160" s="117" t="s">
        <v>626</v>
      </c>
      <c r="F160" s="124">
        <v>0</v>
      </c>
      <c r="G160" s="28" t="s">
        <v>627</v>
      </c>
      <c r="H160" s="117">
        <v>0</v>
      </c>
      <c r="I160" s="117" t="s">
        <v>627</v>
      </c>
    </row>
    <row r="161" spans="1:9" ht="12.75">
      <c r="A161" s="28" t="s">
        <v>387</v>
      </c>
      <c r="B161" s="124" t="s">
        <v>418</v>
      </c>
      <c r="C161" s="124" t="s">
        <v>419</v>
      </c>
      <c r="D161" s="29">
        <v>99</v>
      </c>
      <c r="E161" s="117" t="s">
        <v>626</v>
      </c>
      <c r="F161" s="124">
        <v>0</v>
      </c>
      <c r="G161" s="28" t="s">
        <v>627</v>
      </c>
      <c r="H161" s="117">
        <v>0</v>
      </c>
      <c r="I161" s="117" t="s">
        <v>627</v>
      </c>
    </row>
    <row r="162" spans="1:9" ht="12.75">
      <c r="A162" s="28" t="s">
        <v>387</v>
      </c>
      <c r="B162" s="124" t="s">
        <v>420</v>
      </c>
      <c r="C162" s="124" t="s">
        <v>421</v>
      </c>
      <c r="D162" s="29">
        <v>99</v>
      </c>
      <c r="E162" s="117" t="s">
        <v>626</v>
      </c>
      <c r="F162" s="124">
        <v>0</v>
      </c>
      <c r="G162" s="28" t="s">
        <v>627</v>
      </c>
      <c r="H162" s="117">
        <v>0</v>
      </c>
      <c r="I162" s="117" t="s">
        <v>627</v>
      </c>
    </row>
    <row r="163" spans="1:9" ht="12.75">
      <c r="A163" s="28" t="s">
        <v>387</v>
      </c>
      <c r="B163" s="124" t="s">
        <v>422</v>
      </c>
      <c r="C163" s="124" t="s">
        <v>423</v>
      </c>
      <c r="D163" s="29">
        <v>99</v>
      </c>
      <c r="E163" s="117" t="s">
        <v>626</v>
      </c>
      <c r="F163" s="124">
        <v>0</v>
      </c>
      <c r="G163" s="28" t="s">
        <v>627</v>
      </c>
      <c r="H163" s="117">
        <v>0</v>
      </c>
      <c r="I163" s="117" t="s">
        <v>627</v>
      </c>
    </row>
    <row r="164" spans="1:9" ht="12.75">
      <c r="A164" s="28" t="s">
        <v>387</v>
      </c>
      <c r="B164" s="28" t="s">
        <v>424</v>
      </c>
      <c r="C164" s="28" t="s">
        <v>425</v>
      </c>
      <c r="D164" s="28">
        <v>99</v>
      </c>
      <c r="E164" s="117" t="s">
        <v>626</v>
      </c>
      <c r="F164" s="28">
        <v>1</v>
      </c>
      <c r="G164" s="28" t="s">
        <v>627</v>
      </c>
      <c r="H164" s="117">
        <v>0</v>
      </c>
      <c r="I164" s="117" t="s">
        <v>627</v>
      </c>
    </row>
    <row r="165" spans="1:9" ht="12.75">
      <c r="A165" s="28" t="s">
        <v>387</v>
      </c>
      <c r="B165" s="28" t="s">
        <v>426</v>
      </c>
      <c r="C165" s="28" t="s">
        <v>427</v>
      </c>
      <c r="D165" s="28">
        <v>99</v>
      </c>
      <c r="E165" s="117" t="s">
        <v>626</v>
      </c>
      <c r="F165" s="28">
        <v>2</v>
      </c>
      <c r="G165" s="28" t="s">
        <v>627</v>
      </c>
      <c r="H165" s="117">
        <v>0</v>
      </c>
      <c r="I165" s="117" t="s">
        <v>627</v>
      </c>
    </row>
    <row r="166" spans="1:9" ht="12.75">
      <c r="A166" s="28" t="s">
        <v>387</v>
      </c>
      <c r="B166" s="124" t="s">
        <v>428</v>
      </c>
      <c r="C166" s="124" t="s">
        <v>429</v>
      </c>
      <c r="D166" s="29">
        <v>99</v>
      </c>
      <c r="E166" s="117" t="s">
        <v>626</v>
      </c>
      <c r="F166" s="124">
        <v>0</v>
      </c>
      <c r="G166" s="28" t="s">
        <v>627</v>
      </c>
      <c r="H166" s="117">
        <v>0</v>
      </c>
      <c r="I166" s="117" t="s">
        <v>627</v>
      </c>
    </row>
    <row r="167" spans="1:9" ht="12.75">
      <c r="A167" s="28" t="s">
        <v>387</v>
      </c>
      <c r="B167" s="124" t="s">
        <v>430</v>
      </c>
      <c r="C167" s="124" t="s">
        <v>431</v>
      </c>
      <c r="D167" s="29">
        <v>99</v>
      </c>
      <c r="E167" s="117" t="s">
        <v>626</v>
      </c>
      <c r="F167" s="124">
        <v>0</v>
      </c>
      <c r="G167" s="28" t="s">
        <v>627</v>
      </c>
      <c r="H167" s="117">
        <v>0</v>
      </c>
      <c r="I167" s="117" t="s">
        <v>627</v>
      </c>
    </row>
    <row r="168" spans="1:9" ht="12.75">
      <c r="A168" s="28" t="s">
        <v>387</v>
      </c>
      <c r="B168" s="28" t="s">
        <v>432</v>
      </c>
      <c r="C168" s="28" t="s">
        <v>433</v>
      </c>
      <c r="D168" s="28">
        <v>99</v>
      </c>
      <c r="E168" s="117" t="s">
        <v>626</v>
      </c>
      <c r="F168" s="28">
        <v>2</v>
      </c>
      <c r="G168" s="28" t="s">
        <v>627</v>
      </c>
      <c r="H168" s="117">
        <v>0</v>
      </c>
      <c r="I168" s="117" t="s">
        <v>627</v>
      </c>
    </row>
    <row r="169" spans="1:9" ht="12.75">
      <c r="A169" s="28" t="s">
        <v>387</v>
      </c>
      <c r="B169" s="28" t="s">
        <v>434</v>
      </c>
      <c r="C169" s="28" t="s">
        <v>435</v>
      </c>
      <c r="D169" s="28">
        <v>99</v>
      </c>
      <c r="E169" s="117" t="s">
        <v>626</v>
      </c>
      <c r="F169" s="28">
        <v>12</v>
      </c>
      <c r="G169" s="28" t="s">
        <v>627</v>
      </c>
      <c r="H169" s="117">
        <v>0</v>
      </c>
      <c r="I169" s="117" t="s">
        <v>627</v>
      </c>
    </row>
    <row r="170" spans="1:9" ht="12.75">
      <c r="A170" s="29" t="s">
        <v>387</v>
      </c>
      <c r="B170" s="136" t="s">
        <v>436</v>
      </c>
      <c r="C170" s="124" t="s">
        <v>437</v>
      </c>
      <c r="D170" s="29">
        <v>99</v>
      </c>
      <c r="E170" s="29" t="s">
        <v>626</v>
      </c>
      <c r="F170" s="124">
        <v>0</v>
      </c>
      <c r="G170" s="29" t="s">
        <v>627</v>
      </c>
      <c r="H170" s="29">
        <v>0</v>
      </c>
      <c r="I170" s="29" t="s">
        <v>627</v>
      </c>
    </row>
    <row r="171" spans="1:9" ht="12.75">
      <c r="A171" s="28" t="s">
        <v>387</v>
      </c>
      <c r="B171" s="28" t="s">
        <v>438</v>
      </c>
      <c r="C171" s="28" t="s">
        <v>439</v>
      </c>
      <c r="D171" s="28">
        <v>99</v>
      </c>
      <c r="E171" s="117" t="s">
        <v>626</v>
      </c>
      <c r="F171" s="28">
        <v>4</v>
      </c>
      <c r="G171" s="28" t="s">
        <v>627</v>
      </c>
      <c r="H171" s="117">
        <v>0</v>
      </c>
      <c r="I171" s="117" t="s">
        <v>627</v>
      </c>
    </row>
    <row r="172" spans="1:9" ht="12.75">
      <c r="A172" s="28" t="s">
        <v>387</v>
      </c>
      <c r="B172" s="124" t="s">
        <v>440</v>
      </c>
      <c r="C172" s="124" t="s">
        <v>441</v>
      </c>
      <c r="D172" s="29">
        <v>99</v>
      </c>
      <c r="E172" s="117" t="s">
        <v>626</v>
      </c>
      <c r="F172" s="124">
        <v>0</v>
      </c>
      <c r="G172" s="28" t="s">
        <v>627</v>
      </c>
      <c r="H172" s="117">
        <v>0</v>
      </c>
      <c r="I172" s="117" t="s">
        <v>627</v>
      </c>
    </row>
    <row r="173" spans="1:9" ht="12.75">
      <c r="A173" s="28" t="s">
        <v>387</v>
      </c>
      <c r="B173" s="28" t="s">
        <v>442</v>
      </c>
      <c r="C173" s="28" t="s">
        <v>443</v>
      </c>
      <c r="D173" s="28">
        <v>99</v>
      </c>
      <c r="E173" s="117" t="s">
        <v>626</v>
      </c>
      <c r="F173" s="28">
        <v>1</v>
      </c>
      <c r="G173" s="28" t="s">
        <v>627</v>
      </c>
      <c r="H173" s="117">
        <v>0</v>
      </c>
      <c r="I173" s="117" t="s">
        <v>627</v>
      </c>
    </row>
    <row r="174" spans="1:9" ht="12.75">
      <c r="A174" s="28" t="s">
        <v>387</v>
      </c>
      <c r="B174" s="28" t="s">
        <v>444</v>
      </c>
      <c r="C174" s="28" t="s">
        <v>445</v>
      </c>
      <c r="D174" s="28">
        <v>99</v>
      </c>
      <c r="E174" s="117" t="s">
        <v>626</v>
      </c>
      <c r="F174" s="28">
        <v>1</v>
      </c>
      <c r="G174" s="28" t="s">
        <v>627</v>
      </c>
      <c r="H174" s="117">
        <v>0</v>
      </c>
      <c r="I174" s="117" t="s">
        <v>627</v>
      </c>
    </row>
    <row r="175" spans="1:9" ht="12.75">
      <c r="A175" s="28" t="s">
        <v>387</v>
      </c>
      <c r="B175" s="124" t="s">
        <v>446</v>
      </c>
      <c r="C175" s="124" t="s">
        <v>447</v>
      </c>
      <c r="D175" s="29">
        <v>99</v>
      </c>
      <c r="E175" s="117" t="s">
        <v>626</v>
      </c>
      <c r="F175" s="124">
        <v>0</v>
      </c>
      <c r="G175" s="28" t="s">
        <v>627</v>
      </c>
      <c r="H175" s="117">
        <v>0</v>
      </c>
      <c r="I175" s="117" t="s">
        <v>627</v>
      </c>
    </row>
    <row r="176" spans="1:9" ht="12.75">
      <c r="A176" s="28" t="s">
        <v>387</v>
      </c>
      <c r="B176" s="124" t="s">
        <v>448</v>
      </c>
      <c r="C176" s="124" t="s">
        <v>449</v>
      </c>
      <c r="D176" s="29">
        <v>99</v>
      </c>
      <c r="E176" s="117" t="s">
        <v>626</v>
      </c>
      <c r="F176" s="124">
        <v>0</v>
      </c>
      <c r="G176" s="28" t="s">
        <v>627</v>
      </c>
      <c r="H176" s="117">
        <v>0</v>
      </c>
      <c r="I176" s="117" t="s">
        <v>627</v>
      </c>
    </row>
    <row r="177" spans="1:9" ht="12.75">
      <c r="A177" s="28" t="s">
        <v>387</v>
      </c>
      <c r="B177" s="124" t="s">
        <v>450</v>
      </c>
      <c r="C177" s="124" t="s">
        <v>451</v>
      </c>
      <c r="D177" s="29">
        <v>99</v>
      </c>
      <c r="E177" s="117" t="s">
        <v>626</v>
      </c>
      <c r="F177" s="124">
        <v>0</v>
      </c>
      <c r="G177" s="28" t="s">
        <v>627</v>
      </c>
      <c r="H177" s="117">
        <v>0</v>
      </c>
      <c r="I177" s="117" t="s">
        <v>627</v>
      </c>
    </row>
    <row r="178" spans="1:9" ht="12.75">
      <c r="A178" s="28" t="s">
        <v>387</v>
      </c>
      <c r="B178" s="28" t="s">
        <v>452</v>
      </c>
      <c r="C178" s="28" t="s">
        <v>453</v>
      </c>
      <c r="D178" s="28">
        <v>99</v>
      </c>
      <c r="E178" s="117" t="s">
        <v>626</v>
      </c>
      <c r="F178" s="28">
        <v>2</v>
      </c>
      <c r="G178" s="28" t="s">
        <v>627</v>
      </c>
      <c r="H178" s="117">
        <v>0</v>
      </c>
      <c r="I178" s="117" t="s">
        <v>627</v>
      </c>
    </row>
    <row r="179" spans="1:9" ht="12.75">
      <c r="A179" s="28" t="s">
        <v>387</v>
      </c>
      <c r="B179" s="28" t="s">
        <v>454</v>
      </c>
      <c r="C179" s="28" t="s">
        <v>455</v>
      </c>
      <c r="D179" s="28">
        <v>99</v>
      </c>
      <c r="E179" s="117" t="s">
        <v>626</v>
      </c>
      <c r="F179" s="28">
        <v>1</v>
      </c>
      <c r="G179" s="28" t="s">
        <v>627</v>
      </c>
      <c r="H179" s="117">
        <v>0</v>
      </c>
      <c r="I179" s="117" t="s">
        <v>627</v>
      </c>
    </row>
    <row r="180" spans="1:9" ht="12.75">
      <c r="A180" s="28" t="s">
        <v>387</v>
      </c>
      <c r="B180" s="28" t="s">
        <v>456</v>
      </c>
      <c r="C180" s="28" t="s">
        <v>457</v>
      </c>
      <c r="D180" s="28">
        <v>99</v>
      </c>
      <c r="E180" s="117" t="s">
        <v>626</v>
      </c>
      <c r="F180" s="28">
        <v>1</v>
      </c>
      <c r="G180" s="28" t="s">
        <v>627</v>
      </c>
      <c r="H180" s="117">
        <v>0</v>
      </c>
      <c r="I180" s="117" t="s">
        <v>627</v>
      </c>
    </row>
    <row r="181" spans="1:9" ht="12.75">
      <c r="A181" s="28" t="s">
        <v>387</v>
      </c>
      <c r="B181" s="28" t="s">
        <v>458</v>
      </c>
      <c r="C181" s="28" t="s">
        <v>459</v>
      </c>
      <c r="D181" s="28">
        <v>99</v>
      </c>
      <c r="E181" s="117" t="s">
        <v>626</v>
      </c>
      <c r="F181" s="28">
        <v>1</v>
      </c>
      <c r="G181" s="28" t="s">
        <v>627</v>
      </c>
      <c r="H181" s="117">
        <v>0</v>
      </c>
      <c r="I181" s="117" t="s">
        <v>627</v>
      </c>
    </row>
    <row r="182" spans="1:9" ht="12.75">
      <c r="A182" s="28" t="s">
        <v>387</v>
      </c>
      <c r="B182" s="28" t="s">
        <v>460</v>
      </c>
      <c r="C182" s="28" t="s">
        <v>461</v>
      </c>
      <c r="D182" s="28">
        <v>99</v>
      </c>
      <c r="E182" s="117" t="s">
        <v>626</v>
      </c>
      <c r="F182" s="28">
        <v>1</v>
      </c>
      <c r="G182" s="28" t="s">
        <v>627</v>
      </c>
      <c r="H182" s="117">
        <v>0</v>
      </c>
      <c r="I182" s="117" t="s">
        <v>627</v>
      </c>
    </row>
    <row r="183" spans="1:9" ht="12.75">
      <c r="A183" s="28" t="s">
        <v>387</v>
      </c>
      <c r="B183" s="28" t="s">
        <v>462</v>
      </c>
      <c r="C183" s="28" t="s">
        <v>463</v>
      </c>
      <c r="D183" s="28">
        <v>99</v>
      </c>
      <c r="E183" s="117" t="s">
        <v>626</v>
      </c>
      <c r="F183" s="28">
        <v>1</v>
      </c>
      <c r="G183" s="28" t="s">
        <v>627</v>
      </c>
      <c r="H183" s="117">
        <v>0</v>
      </c>
      <c r="I183" s="117" t="s">
        <v>627</v>
      </c>
    </row>
    <row r="184" spans="1:9" ht="12.75">
      <c r="A184" s="28" t="s">
        <v>387</v>
      </c>
      <c r="B184" s="124" t="s">
        <v>464</v>
      </c>
      <c r="C184" s="124" t="s">
        <v>465</v>
      </c>
      <c r="D184" s="29">
        <v>99</v>
      </c>
      <c r="E184" s="117" t="s">
        <v>626</v>
      </c>
      <c r="F184" s="124">
        <v>0</v>
      </c>
      <c r="G184" s="28" t="s">
        <v>627</v>
      </c>
      <c r="H184" s="117">
        <v>0</v>
      </c>
      <c r="I184" s="117" t="s">
        <v>627</v>
      </c>
    </row>
    <row r="185" spans="1:9" ht="12.75">
      <c r="A185" s="28" t="s">
        <v>387</v>
      </c>
      <c r="B185" s="28" t="s">
        <v>466</v>
      </c>
      <c r="C185" s="28" t="s">
        <v>467</v>
      </c>
      <c r="D185" s="28">
        <v>99</v>
      </c>
      <c r="E185" s="117" t="s">
        <v>626</v>
      </c>
      <c r="F185" s="28">
        <v>1</v>
      </c>
      <c r="G185" s="28" t="s">
        <v>627</v>
      </c>
      <c r="H185" s="117">
        <v>0</v>
      </c>
      <c r="I185" s="117" t="s">
        <v>627</v>
      </c>
    </row>
    <row r="186" spans="1:9" ht="12.75">
      <c r="A186" s="28" t="s">
        <v>387</v>
      </c>
      <c r="B186" s="124" t="s">
        <v>468</v>
      </c>
      <c r="C186" s="124" t="s">
        <v>469</v>
      </c>
      <c r="D186" s="29">
        <v>99</v>
      </c>
      <c r="E186" s="117" t="s">
        <v>626</v>
      </c>
      <c r="F186" s="124">
        <v>0</v>
      </c>
      <c r="G186" s="28" t="s">
        <v>627</v>
      </c>
      <c r="H186" s="117">
        <v>0</v>
      </c>
      <c r="I186" s="117" t="s">
        <v>627</v>
      </c>
    </row>
    <row r="187" spans="1:9" ht="12.75">
      <c r="A187" s="28" t="s">
        <v>387</v>
      </c>
      <c r="B187" s="28" t="s">
        <v>470</v>
      </c>
      <c r="C187" s="28" t="s">
        <v>471</v>
      </c>
      <c r="D187" s="28">
        <v>99</v>
      </c>
      <c r="E187" s="117" t="s">
        <v>626</v>
      </c>
      <c r="F187" s="28">
        <v>1</v>
      </c>
      <c r="G187" s="28" t="s">
        <v>627</v>
      </c>
      <c r="H187" s="117">
        <v>0</v>
      </c>
      <c r="I187" s="117" t="s">
        <v>627</v>
      </c>
    </row>
    <row r="188" spans="1:9" ht="12.75">
      <c r="A188" s="28" t="s">
        <v>387</v>
      </c>
      <c r="B188" s="28" t="s">
        <v>472</v>
      </c>
      <c r="C188" s="28" t="s">
        <v>473</v>
      </c>
      <c r="D188" s="28">
        <v>99</v>
      </c>
      <c r="E188" s="117" t="s">
        <v>626</v>
      </c>
      <c r="F188" s="28">
        <v>1</v>
      </c>
      <c r="G188" s="28" t="s">
        <v>627</v>
      </c>
      <c r="H188" s="117">
        <v>0</v>
      </c>
      <c r="I188" s="117" t="s">
        <v>627</v>
      </c>
    </row>
    <row r="189" spans="1:9" ht="12.75">
      <c r="A189" s="28" t="s">
        <v>387</v>
      </c>
      <c r="B189" s="28" t="s">
        <v>474</v>
      </c>
      <c r="C189" s="28" t="s">
        <v>475</v>
      </c>
      <c r="D189" s="28">
        <v>99</v>
      </c>
      <c r="E189" s="117" t="s">
        <v>626</v>
      </c>
      <c r="F189" s="28">
        <v>1</v>
      </c>
      <c r="G189" s="28" t="s">
        <v>627</v>
      </c>
      <c r="H189" s="117">
        <v>0</v>
      </c>
      <c r="I189" s="117" t="s">
        <v>627</v>
      </c>
    </row>
    <row r="190" spans="1:9" ht="12.75">
      <c r="A190" s="28" t="s">
        <v>387</v>
      </c>
      <c r="B190" s="28" t="s">
        <v>476</v>
      </c>
      <c r="C190" s="28" t="s">
        <v>477</v>
      </c>
      <c r="D190" s="28">
        <v>99</v>
      </c>
      <c r="E190" s="117" t="s">
        <v>626</v>
      </c>
      <c r="F190" s="28">
        <v>2</v>
      </c>
      <c r="G190" s="28" t="s">
        <v>627</v>
      </c>
      <c r="H190" s="117">
        <v>0</v>
      </c>
      <c r="I190" s="117" t="s">
        <v>627</v>
      </c>
    </row>
    <row r="191" spans="1:9" ht="12.75">
      <c r="A191" s="28" t="s">
        <v>387</v>
      </c>
      <c r="B191" s="124" t="s">
        <v>478</v>
      </c>
      <c r="C191" s="124" t="s">
        <v>479</v>
      </c>
      <c r="D191" s="29">
        <v>99</v>
      </c>
      <c r="E191" s="117" t="s">
        <v>626</v>
      </c>
      <c r="F191" s="124">
        <v>0</v>
      </c>
      <c r="G191" s="28" t="s">
        <v>627</v>
      </c>
      <c r="H191" s="117">
        <v>0</v>
      </c>
      <c r="I191" s="117" t="s">
        <v>627</v>
      </c>
    </row>
    <row r="192" spans="1:9" ht="12.75">
      <c r="A192" s="28" t="s">
        <v>387</v>
      </c>
      <c r="B192" s="124" t="s">
        <v>480</v>
      </c>
      <c r="C192" s="124" t="s">
        <v>481</v>
      </c>
      <c r="D192" s="29">
        <v>99</v>
      </c>
      <c r="E192" s="117" t="s">
        <v>626</v>
      </c>
      <c r="F192" s="124">
        <v>0</v>
      </c>
      <c r="G192" s="28" t="s">
        <v>627</v>
      </c>
      <c r="H192" s="117">
        <v>0</v>
      </c>
      <c r="I192" s="117" t="s">
        <v>627</v>
      </c>
    </row>
    <row r="193" spans="1:9" ht="12.75">
      <c r="A193" s="28" t="s">
        <v>387</v>
      </c>
      <c r="B193" s="28" t="s">
        <v>482</v>
      </c>
      <c r="C193" s="28" t="s">
        <v>483</v>
      </c>
      <c r="D193" s="28">
        <v>99</v>
      </c>
      <c r="E193" s="117" t="s">
        <v>626</v>
      </c>
      <c r="F193" s="28">
        <v>3</v>
      </c>
      <c r="G193" s="28" t="s">
        <v>627</v>
      </c>
      <c r="H193" s="117">
        <v>0</v>
      </c>
      <c r="I193" s="117" t="s">
        <v>627</v>
      </c>
    </row>
    <row r="194" spans="1:9" ht="12.75">
      <c r="A194" s="28" t="s">
        <v>387</v>
      </c>
      <c r="B194" s="124" t="s">
        <v>484</v>
      </c>
      <c r="C194" s="124" t="s">
        <v>485</v>
      </c>
      <c r="D194" s="29">
        <v>99</v>
      </c>
      <c r="E194" s="117" t="s">
        <v>626</v>
      </c>
      <c r="F194" s="124">
        <v>0</v>
      </c>
      <c r="G194" s="28" t="s">
        <v>627</v>
      </c>
      <c r="H194" s="117">
        <v>0</v>
      </c>
      <c r="I194" s="117" t="s">
        <v>627</v>
      </c>
    </row>
    <row r="195" spans="1:9" ht="12.75">
      <c r="A195" s="28" t="s">
        <v>387</v>
      </c>
      <c r="B195" s="124" t="s">
        <v>486</v>
      </c>
      <c r="C195" s="124" t="s">
        <v>487</v>
      </c>
      <c r="D195" s="29">
        <v>99</v>
      </c>
      <c r="E195" s="117" t="s">
        <v>626</v>
      </c>
      <c r="F195" s="124">
        <v>0</v>
      </c>
      <c r="G195" s="28" t="s">
        <v>627</v>
      </c>
      <c r="H195" s="117">
        <v>0</v>
      </c>
      <c r="I195" s="117" t="s">
        <v>627</v>
      </c>
    </row>
    <row r="196" spans="1:9" ht="12.75">
      <c r="A196" s="28" t="s">
        <v>387</v>
      </c>
      <c r="B196" s="124" t="s">
        <v>488</v>
      </c>
      <c r="C196" s="124" t="s">
        <v>489</v>
      </c>
      <c r="D196" s="29">
        <v>99</v>
      </c>
      <c r="E196" s="117" t="s">
        <v>626</v>
      </c>
      <c r="F196" s="124">
        <v>0</v>
      </c>
      <c r="G196" s="28" t="s">
        <v>627</v>
      </c>
      <c r="H196" s="117">
        <v>0</v>
      </c>
      <c r="I196" s="117" t="s">
        <v>627</v>
      </c>
    </row>
    <row r="197" spans="1:9" ht="12.75">
      <c r="A197" s="28" t="s">
        <v>387</v>
      </c>
      <c r="B197" s="124" t="s">
        <v>490</v>
      </c>
      <c r="C197" s="124" t="s">
        <v>491</v>
      </c>
      <c r="D197" s="29">
        <v>99</v>
      </c>
      <c r="E197" s="117" t="s">
        <v>626</v>
      </c>
      <c r="F197" s="124">
        <v>0</v>
      </c>
      <c r="G197" s="28" t="s">
        <v>627</v>
      </c>
      <c r="H197" s="117">
        <v>0</v>
      </c>
      <c r="I197" s="117" t="s">
        <v>627</v>
      </c>
    </row>
    <row r="198" spans="1:9" ht="12.75">
      <c r="A198" s="28" t="s">
        <v>387</v>
      </c>
      <c r="B198" s="124" t="s">
        <v>492</v>
      </c>
      <c r="C198" s="124" t="s">
        <v>493</v>
      </c>
      <c r="D198" s="29">
        <v>99</v>
      </c>
      <c r="E198" s="117" t="s">
        <v>626</v>
      </c>
      <c r="F198" s="124">
        <v>0</v>
      </c>
      <c r="G198" s="28" t="s">
        <v>627</v>
      </c>
      <c r="H198" s="117">
        <v>0</v>
      </c>
      <c r="I198" s="117" t="s">
        <v>627</v>
      </c>
    </row>
    <row r="199" spans="1:9" ht="12.75">
      <c r="A199" s="28" t="s">
        <v>387</v>
      </c>
      <c r="B199" s="124" t="s">
        <v>494</v>
      </c>
      <c r="C199" s="124" t="s">
        <v>495</v>
      </c>
      <c r="D199" s="29">
        <v>99</v>
      </c>
      <c r="E199" s="117" t="s">
        <v>626</v>
      </c>
      <c r="F199" s="124">
        <v>0</v>
      </c>
      <c r="G199" s="28" t="s">
        <v>627</v>
      </c>
      <c r="H199" s="117">
        <v>0</v>
      </c>
      <c r="I199" s="117" t="s">
        <v>627</v>
      </c>
    </row>
    <row r="200" spans="1:9" ht="12.75">
      <c r="A200" s="28" t="s">
        <v>387</v>
      </c>
      <c r="B200" s="124" t="s">
        <v>496</v>
      </c>
      <c r="C200" s="124" t="s">
        <v>497</v>
      </c>
      <c r="D200" s="29">
        <v>99</v>
      </c>
      <c r="E200" s="117" t="s">
        <v>626</v>
      </c>
      <c r="F200" s="124">
        <v>0</v>
      </c>
      <c r="G200" s="28" t="s">
        <v>627</v>
      </c>
      <c r="H200" s="117">
        <v>0</v>
      </c>
      <c r="I200" s="117" t="s">
        <v>627</v>
      </c>
    </row>
    <row r="201" spans="1:9" ht="12.75">
      <c r="A201" s="28" t="s">
        <v>387</v>
      </c>
      <c r="B201" s="124" t="s">
        <v>498</v>
      </c>
      <c r="C201" s="124" t="s">
        <v>499</v>
      </c>
      <c r="D201" s="29">
        <v>99</v>
      </c>
      <c r="E201" s="117" t="s">
        <v>626</v>
      </c>
      <c r="F201" s="124">
        <v>0</v>
      </c>
      <c r="G201" s="28" t="s">
        <v>627</v>
      </c>
      <c r="H201" s="117">
        <v>0</v>
      </c>
      <c r="I201" s="117" t="s">
        <v>627</v>
      </c>
    </row>
    <row r="202" spans="1:9" ht="12.75">
      <c r="A202" s="28" t="s">
        <v>387</v>
      </c>
      <c r="B202" s="124" t="s">
        <v>500</v>
      </c>
      <c r="C202" s="124" t="s">
        <v>501</v>
      </c>
      <c r="D202" s="29">
        <v>99</v>
      </c>
      <c r="E202" s="117" t="s">
        <v>626</v>
      </c>
      <c r="F202" s="124">
        <v>0</v>
      </c>
      <c r="G202" s="28" t="s">
        <v>627</v>
      </c>
      <c r="H202" s="117">
        <v>0</v>
      </c>
      <c r="I202" s="117" t="s">
        <v>627</v>
      </c>
    </row>
    <row r="203" spans="1:9" ht="12.75">
      <c r="A203" s="28" t="s">
        <v>387</v>
      </c>
      <c r="B203" s="124" t="s">
        <v>502</v>
      </c>
      <c r="C203" s="124" t="s">
        <v>503</v>
      </c>
      <c r="D203" s="29">
        <v>99</v>
      </c>
      <c r="E203" s="117" t="s">
        <v>626</v>
      </c>
      <c r="F203" s="124">
        <v>0</v>
      </c>
      <c r="G203" s="28" t="s">
        <v>627</v>
      </c>
      <c r="H203" s="117">
        <v>0</v>
      </c>
      <c r="I203" s="117" t="s">
        <v>627</v>
      </c>
    </row>
    <row r="204" spans="1:9" ht="12.75">
      <c r="A204" s="28" t="s">
        <v>387</v>
      </c>
      <c r="B204" s="124" t="s">
        <v>504</v>
      </c>
      <c r="C204" s="124" t="s">
        <v>505</v>
      </c>
      <c r="D204" s="29">
        <v>99</v>
      </c>
      <c r="E204" s="117" t="s">
        <v>626</v>
      </c>
      <c r="F204" s="124">
        <v>0</v>
      </c>
      <c r="G204" s="28" t="s">
        <v>627</v>
      </c>
      <c r="H204" s="117">
        <v>0</v>
      </c>
      <c r="I204" s="117" t="s">
        <v>627</v>
      </c>
    </row>
    <row r="205" spans="1:9" ht="12.75">
      <c r="A205" s="28" t="s">
        <v>387</v>
      </c>
      <c r="B205" s="28" t="s">
        <v>506</v>
      </c>
      <c r="C205" s="28" t="s">
        <v>507</v>
      </c>
      <c r="D205" s="28">
        <v>99</v>
      </c>
      <c r="E205" s="117" t="s">
        <v>626</v>
      </c>
      <c r="F205" s="28">
        <v>10</v>
      </c>
      <c r="G205" s="28" t="s">
        <v>627</v>
      </c>
      <c r="H205" s="117">
        <v>0</v>
      </c>
      <c r="I205" s="117" t="s">
        <v>627</v>
      </c>
    </row>
    <row r="206" spans="1:9" ht="12.75">
      <c r="A206" s="28" t="s">
        <v>387</v>
      </c>
      <c r="B206" s="124" t="s">
        <v>508</v>
      </c>
      <c r="C206" s="124" t="s">
        <v>509</v>
      </c>
      <c r="D206" s="29">
        <v>99</v>
      </c>
      <c r="E206" s="117" t="s">
        <v>626</v>
      </c>
      <c r="F206" s="124">
        <v>0</v>
      </c>
      <c r="G206" s="28" t="s">
        <v>627</v>
      </c>
      <c r="H206" s="117">
        <v>0</v>
      </c>
      <c r="I206" s="117" t="s">
        <v>627</v>
      </c>
    </row>
    <row r="207" spans="1:9" ht="12.75">
      <c r="A207" s="28" t="s">
        <v>387</v>
      </c>
      <c r="B207" s="124" t="s">
        <v>510</v>
      </c>
      <c r="C207" s="124" t="s">
        <v>511</v>
      </c>
      <c r="D207" s="29">
        <v>99</v>
      </c>
      <c r="E207" s="117" t="s">
        <v>626</v>
      </c>
      <c r="F207" s="124">
        <v>0</v>
      </c>
      <c r="G207" s="28" t="s">
        <v>627</v>
      </c>
      <c r="H207" s="117">
        <v>0</v>
      </c>
      <c r="I207" s="117" t="s">
        <v>627</v>
      </c>
    </row>
    <row r="208" spans="1:9" ht="12.75">
      <c r="A208" s="28" t="s">
        <v>387</v>
      </c>
      <c r="B208" s="124" t="s">
        <v>512</v>
      </c>
      <c r="C208" s="124" t="s">
        <v>513</v>
      </c>
      <c r="D208" s="29">
        <v>99</v>
      </c>
      <c r="E208" s="117" t="s">
        <v>626</v>
      </c>
      <c r="F208" s="124">
        <v>0</v>
      </c>
      <c r="G208" s="28" t="s">
        <v>627</v>
      </c>
      <c r="H208" s="117">
        <v>0</v>
      </c>
      <c r="I208" s="117" t="s">
        <v>627</v>
      </c>
    </row>
    <row r="209" spans="1:9" ht="12.75">
      <c r="A209" s="28" t="s">
        <v>387</v>
      </c>
      <c r="B209" s="124" t="s">
        <v>514</v>
      </c>
      <c r="C209" s="124" t="s">
        <v>515</v>
      </c>
      <c r="D209" s="29">
        <v>99</v>
      </c>
      <c r="E209" s="117" t="s">
        <v>626</v>
      </c>
      <c r="F209" s="124">
        <v>0</v>
      </c>
      <c r="G209" s="28" t="s">
        <v>627</v>
      </c>
      <c r="H209" s="117">
        <v>0</v>
      </c>
      <c r="I209" s="117" t="s">
        <v>627</v>
      </c>
    </row>
    <row r="210" spans="1:9" ht="12.75">
      <c r="A210" s="28" t="s">
        <v>387</v>
      </c>
      <c r="B210" s="124" t="s">
        <v>516</v>
      </c>
      <c r="C210" s="124" t="s">
        <v>517</v>
      </c>
      <c r="D210" s="29">
        <v>99</v>
      </c>
      <c r="E210" s="117" t="s">
        <v>626</v>
      </c>
      <c r="F210" s="124">
        <v>0</v>
      </c>
      <c r="G210" s="28" t="s">
        <v>627</v>
      </c>
      <c r="H210" s="117">
        <v>0</v>
      </c>
      <c r="I210" s="117" t="s">
        <v>627</v>
      </c>
    </row>
    <row r="211" spans="1:9" ht="12.75">
      <c r="A211" s="28" t="s">
        <v>387</v>
      </c>
      <c r="B211" s="124" t="s">
        <v>518</v>
      </c>
      <c r="C211" s="124" t="s">
        <v>519</v>
      </c>
      <c r="D211" s="29">
        <v>99</v>
      </c>
      <c r="E211" s="117" t="s">
        <v>626</v>
      </c>
      <c r="F211" s="124">
        <v>0</v>
      </c>
      <c r="G211" s="28" t="s">
        <v>627</v>
      </c>
      <c r="H211" s="117">
        <v>0</v>
      </c>
      <c r="I211" s="117" t="s">
        <v>627</v>
      </c>
    </row>
    <row r="212" spans="1:9" ht="12.75">
      <c r="A212" s="28" t="s">
        <v>387</v>
      </c>
      <c r="B212" s="124" t="s">
        <v>520</v>
      </c>
      <c r="C212" s="124" t="s">
        <v>521</v>
      </c>
      <c r="D212" s="29">
        <v>99</v>
      </c>
      <c r="E212" s="117" t="s">
        <v>626</v>
      </c>
      <c r="F212" s="124">
        <v>0</v>
      </c>
      <c r="G212" s="28" t="s">
        <v>627</v>
      </c>
      <c r="H212" s="117">
        <v>0</v>
      </c>
      <c r="I212" s="117" t="s">
        <v>627</v>
      </c>
    </row>
    <row r="213" spans="1:9" ht="12.75">
      <c r="A213" s="28" t="s">
        <v>387</v>
      </c>
      <c r="B213" s="124" t="s">
        <v>522</v>
      </c>
      <c r="C213" s="124" t="s">
        <v>523</v>
      </c>
      <c r="D213" s="29">
        <v>99</v>
      </c>
      <c r="E213" s="117" t="s">
        <v>626</v>
      </c>
      <c r="F213" s="124">
        <v>0</v>
      </c>
      <c r="G213" s="28" t="s">
        <v>627</v>
      </c>
      <c r="H213" s="117">
        <v>0</v>
      </c>
      <c r="I213" s="117" t="s">
        <v>627</v>
      </c>
    </row>
    <row r="214" spans="1:9" ht="12.75">
      <c r="A214" s="28" t="s">
        <v>387</v>
      </c>
      <c r="B214" s="124" t="s">
        <v>524</v>
      </c>
      <c r="C214" s="124" t="s">
        <v>525</v>
      </c>
      <c r="D214" s="29">
        <v>99</v>
      </c>
      <c r="E214" s="117" t="s">
        <v>626</v>
      </c>
      <c r="F214" s="124">
        <v>0</v>
      </c>
      <c r="G214" s="28" t="s">
        <v>627</v>
      </c>
      <c r="H214" s="117">
        <v>0</v>
      </c>
      <c r="I214" s="117" t="s">
        <v>627</v>
      </c>
    </row>
    <row r="215" spans="1:9" ht="12.75">
      <c r="A215" s="28" t="s">
        <v>387</v>
      </c>
      <c r="B215" s="124" t="s">
        <v>526</v>
      </c>
      <c r="C215" s="124" t="s">
        <v>527</v>
      </c>
      <c r="D215" s="29">
        <v>99</v>
      </c>
      <c r="E215" s="117" t="s">
        <v>626</v>
      </c>
      <c r="F215" s="124">
        <v>0</v>
      </c>
      <c r="G215" s="28" t="s">
        <v>627</v>
      </c>
      <c r="H215" s="117">
        <v>0</v>
      </c>
      <c r="I215" s="117" t="s">
        <v>627</v>
      </c>
    </row>
    <row r="216" spans="1:9" ht="12.75">
      <c r="A216" s="28" t="s">
        <v>387</v>
      </c>
      <c r="B216" s="124" t="s">
        <v>528</v>
      </c>
      <c r="C216" s="124" t="s">
        <v>529</v>
      </c>
      <c r="D216" s="29">
        <v>99</v>
      </c>
      <c r="E216" s="117" t="s">
        <v>626</v>
      </c>
      <c r="F216" s="124">
        <v>0</v>
      </c>
      <c r="G216" s="28" t="s">
        <v>627</v>
      </c>
      <c r="H216" s="117">
        <v>0</v>
      </c>
      <c r="I216" s="117" t="s">
        <v>627</v>
      </c>
    </row>
    <row r="217" spans="1:9" ht="12.75">
      <c r="A217" s="28" t="s">
        <v>387</v>
      </c>
      <c r="B217" s="124" t="s">
        <v>530</v>
      </c>
      <c r="C217" s="124" t="s">
        <v>531</v>
      </c>
      <c r="D217" s="29">
        <v>99</v>
      </c>
      <c r="E217" s="117" t="s">
        <v>626</v>
      </c>
      <c r="F217" s="124">
        <v>0</v>
      </c>
      <c r="G217" s="28" t="s">
        <v>627</v>
      </c>
      <c r="H217" s="117">
        <v>0</v>
      </c>
      <c r="I217" s="117" t="s">
        <v>627</v>
      </c>
    </row>
    <row r="218" spans="1:9" ht="12.75">
      <c r="A218" s="28" t="s">
        <v>387</v>
      </c>
      <c r="B218" s="124" t="s">
        <v>532</v>
      </c>
      <c r="C218" s="124" t="s">
        <v>533</v>
      </c>
      <c r="D218" s="29">
        <v>99</v>
      </c>
      <c r="E218" s="117" t="s">
        <v>626</v>
      </c>
      <c r="F218" s="124">
        <v>0</v>
      </c>
      <c r="G218" s="28" t="s">
        <v>627</v>
      </c>
      <c r="H218" s="117">
        <v>0</v>
      </c>
      <c r="I218" s="117" t="s">
        <v>627</v>
      </c>
    </row>
    <row r="219" spans="1:9" ht="12.75">
      <c r="A219" s="28" t="s">
        <v>387</v>
      </c>
      <c r="B219" s="28" t="s">
        <v>534</v>
      </c>
      <c r="C219" s="28" t="s">
        <v>535</v>
      </c>
      <c r="D219" s="28">
        <v>99</v>
      </c>
      <c r="E219" s="117" t="s">
        <v>626</v>
      </c>
      <c r="F219" s="28">
        <v>1</v>
      </c>
      <c r="G219" s="28" t="s">
        <v>627</v>
      </c>
      <c r="H219" s="117">
        <v>0</v>
      </c>
      <c r="I219" s="117" t="s">
        <v>627</v>
      </c>
    </row>
    <row r="220" spans="1:9" ht="12.75">
      <c r="A220" s="28" t="s">
        <v>387</v>
      </c>
      <c r="B220" s="28" t="s">
        <v>536</v>
      </c>
      <c r="C220" s="28" t="s">
        <v>537</v>
      </c>
      <c r="D220" s="28">
        <v>99</v>
      </c>
      <c r="E220" s="117" t="s">
        <v>626</v>
      </c>
      <c r="F220" s="28">
        <v>1</v>
      </c>
      <c r="G220" s="28" t="s">
        <v>627</v>
      </c>
      <c r="H220" s="117">
        <v>0</v>
      </c>
      <c r="I220" s="117" t="s">
        <v>627</v>
      </c>
    </row>
    <row r="221" spans="1:9" ht="12.75">
      <c r="A221" s="28" t="s">
        <v>387</v>
      </c>
      <c r="B221" s="28" t="s">
        <v>538</v>
      </c>
      <c r="C221" s="28" t="s">
        <v>539</v>
      </c>
      <c r="D221" s="28">
        <v>99</v>
      </c>
      <c r="E221" s="117" t="s">
        <v>626</v>
      </c>
      <c r="F221" s="28">
        <v>1</v>
      </c>
      <c r="G221" s="28" t="s">
        <v>627</v>
      </c>
      <c r="H221" s="117">
        <v>0</v>
      </c>
      <c r="I221" s="117" t="s">
        <v>627</v>
      </c>
    </row>
    <row r="222" spans="1:9" ht="12.75">
      <c r="A222" s="28" t="s">
        <v>387</v>
      </c>
      <c r="B222" s="28" t="s">
        <v>540</v>
      </c>
      <c r="C222" s="28" t="s">
        <v>541</v>
      </c>
      <c r="D222" s="28">
        <v>99</v>
      </c>
      <c r="E222" s="117" t="s">
        <v>626</v>
      </c>
      <c r="F222" s="28">
        <v>2</v>
      </c>
      <c r="G222" s="28" t="s">
        <v>627</v>
      </c>
      <c r="H222" s="117">
        <v>0</v>
      </c>
      <c r="I222" s="117" t="s">
        <v>627</v>
      </c>
    </row>
    <row r="223" spans="1:9" ht="12.75">
      <c r="A223" s="28" t="s">
        <v>387</v>
      </c>
      <c r="B223" s="124" t="s">
        <v>542</v>
      </c>
      <c r="C223" s="124" t="s">
        <v>543</v>
      </c>
      <c r="D223" s="29">
        <v>99</v>
      </c>
      <c r="E223" s="117" t="s">
        <v>626</v>
      </c>
      <c r="F223" s="124">
        <v>0</v>
      </c>
      <c r="G223" s="28" t="s">
        <v>627</v>
      </c>
      <c r="H223" s="117">
        <v>0</v>
      </c>
      <c r="I223" s="117" t="s">
        <v>627</v>
      </c>
    </row>
    <row r="224" spans="1:9" ht="12.75">
      <c r="A224" s="28" t="s">
        <v>387</v>
      </c>
      <c r="B224" s="28" t="s">
        <v>544</v>
      </c>
      <c r="C224" s="28" t="s">
        <v>545</v>
      </c>
      <c r="D224" s="28">
        <v>99</v>
      </c>
      <c r="E224" s="117" t="s">
        <v>626</v>
      </c>
      <c r="F224" s="28">
        <v>1</v>
      </c>
      <c r="G224" s="28" t="s">
        <v>627</v>
      </c>
      <c r="H224" s="117">
        <v>0</v>
      </c>
      <c r="I224" s="117" t="s">
        <v>627</v>
      </c>
    </row>
    <row r="225" spans="1:9" ht="12.75">
      <c r="A225" s="28" t="s">
        <v>387</v>
      </c>
      <c r="B225" s="28" t="s">
        <v>546</v>
      </c>
      <c r="C225" s="28" t="s">
        <v>547</v>
      </c>
      <c r="D225" s="28">
        <v>99</v>
      </c>
      <c r="E225" s="117" t="s">
        <v>626</v>
      </c>
      <c r="F225" s="28">
        <v>1</v>
      </c>
      <c r="G225" s="28" t="s">
        <v>627</v>
      </c>
      <c r="H225" s="117">
        <v>0</v>
      </c>
      <c r="I225" s="117" t="s">
        <v>627</v>
      </c>
    </row>
    <row r="226" spans="1:9" ht="12.75">
      <c r="A226" s="28" t="s">
        <v>387</v>
      </c>
      <c r="B226" s="28" t="s">
        <v>548</v>
      </c>
      <c r="C226" s="28" t="s">
        <v>549</v>
      </c>
      <c r="D226" s="28">
        <v>99</v>
      </c>
      <c r="E226" s="117" t="s">
        <v>626</v>
      </c>
      <c r="F226" s="28">
        <v>1</v>
      </c>
      <c r="G226" s="28" t="s">
        <v>627</v>
      </c>
      <c r="H226" s="117">
        <v>0</v>
      </c>
      <c r="I226" s="117" t="s">
        <v>627</v>
      </c>
    </row>
    <row r="227" spans="1:9" ht="12.75">
      <c r="A227" s="28" t="s">
        <v>387</v>
      </c>
      <c r="B227" s="28" t="s">
        <v>550</v>
      </c>
      <c r="C227" s="28" t="s">
        <v>551</v>
      </c>
      <c r="D227" s="28">
        <v>99</v>
      </c>
      <c r="E227" s="117" t="s">
        <v>626</v>
      </c>
      <c r="F227" s="28">
        <v>1</v>
      </c>
      <c r="G227" s="28" t="s">
        <v>627</v>
      </c>
      <c r="H227" s="117">
        <v>0</v>
      </c>
      <c r="I227" s="117" t="s">
        <v>627</v>
      </c>
    </row>
    <row r="228" spans="1:9" ht="12.75">
      <c r="A228" s="28" t="s">
        <v>387</v>
      </c>
      <c r="B228" s="28" t="s">
        <v>552</v>
      </c>
      <c r="C228" s="28" t="s">
        <v>553</v>
      </c>
      <c r="D228" s="28">
        <v>99</v>
      </c>
      <c r="E228" s="117" t="s">
        <v>626</v>
      </c>
      <c r="F228" s="28">
        <v>2</v>
      </c>
      <c r="G228" s="28" t="s">
        <v>627</v>
      </c>
      <c r="H228" s="117">
        <v>0</v>
      </c>
      <c r="I228" s="117" t="s">
        <v>627</v>
      </c>
    </row>
    <row r="229" spans="1:9" ht="12.75">
      <c r="A229" s="28" t="s">
        <v>387</v>
      </c>
      <c r="B229" s="28" t="s">
        <v>554</v>
      </c>
      <c r="C229" s="28" t="s">
        <v>555</v>
      </c>
      <c r="D229" s="28">
        <v>99</v>
      </c>
      <c r="E229" s="117" t="s">
        <v>626</v>
      </c>
      <c r="F229" s="28">
        <v>8</v>
      </c>
      <c r="G229" s="28" t="s">
        <v>627</v>
      </c>
      <c r="H229" s="117">
        <v>0</v>
      </c>
      <c r="I229" s="117" t="s">
        <v>627</v>
      </c>
    </row>
    <row r="230" spans="1:9" ht="12.75">
      <c r="A230" s="28" t="s">
        <v>387</v>
      </c>
      <c r="B230" s="28" t="s">
        <v>556</v>
      </c>
      <c r="C230" s="28" t="s">
        <v>557</v>
      </c>
      <c r="D230" s="28">
        <v>99</v>
      </c>
      <c r="E230" s="117" t="s">
        <v>626</v>
      </c>
      <c r="F230" s="28">
        <v>8</v>
      </c>
      <c r="G230" s="28" t="s">
        <v>627</v>
      </c>
      <c r="H230" s="117">
        <v>0</v>
      </c>
      <c r="I230" s="117" t="s">
        <v>627</v>
      </c>
    </row>
    <row r="231" spans="1:9" ht="12.75">
      <c r="A231" s="28" t="s">
        <v>387</v>
      </c>
      <c r="B231" s="28" t="s">
        <v>558</v>
      </c>
      <c r="C231" s="28" t="s">
        <v>559</v>
      </c>
      <c r="D231" s="28">
        <v>99</v>
      </c>
      <c r="E231" s="117" t="s">
        <v>626</v>
      </c>
      <c r="F231" s="28">
        <v>1</v>
      </c>
      <c r="G231" s="28" t="s">
        <v>627</v>
      </c>
      <c r="H231" s="117">
        <v>0</v>
      </c>
      <c r="I231" s="117" t="s">
        <v>627</v>
      </c>
    </row>
    <row r="232" spans="1:9" ht="12.75">
      <c r="A232" s="28" t="s">
        <v>387</v>
      </c>
      <c r="B232" s="124" t="s">
        <v>560</v>
      </c>
      <c r="C232" s="124" t="s">
        <v>561</v>
      </c>
      <c r="D232" s="29">
        <v>99</v>
      </c>
      <c r="E232" s="117" t="s">
        <v>626</v>
      </c>
      <c r="F232" s="124">
        <v>0</v>
      </c>
      <c r="G232" s="28" t="s">
        <v>627</v>
      </c>
      <c r="H232" s="117">
        <v>0</v>
      </c>
      <c r="I232" s="117" t="s">
        <v>627</v>
      </c>
    </row>
    <row r="233" spans="1:9" ht="12.75">
      <c r="A233" s="28" t="s">
        <v>387</v>
      </c>
      <c r="B233" s="124" t="s">
        <v>562</v>
      </c>
      <c r="C233" s="124" t="s">
        <v>563</v>
      </c>
      <c r="D233" s="29">
        <v>99</v>
      </c>
      <c r="E233" s="117" t="s">
        <v>626</v>
      </c>
      <c r="F233" s="124">
        <v>0</v>
      </c>
      <c r="G233" s="28" t="s">
        <v>627</v>
      </c>
      <c r="H233" s="117">
        <v>0</v>
      </c>
      <c r="I233" s="117" t="s">
        <v>627</v>
      </c>
    </row>
    <row r="234" spans="1:9" ht="12.75">
      <c r="A234" s="28" t="s">
        <v>387</v>
      </c>
      <c r="B234" s="124" t="s">
        <v>564</v>
      </c>
      <c r="C234" s="124" t="s">
        <v>565</v>
      </c>
      <c r="D234" s="29">
        <v>99</v>
      </c>
      <c r="E234" s="117" t="s">
        <v>626</v>
      </c>
      <c r="F234" s="124">
        <v>0</v>
      </c>
      <c r="G234" s="28" t="s">
        <v>627</v>
      </c>
      <c r="H234" s="117">
        <v>0</v>
      </c>
      <c r="I234" s="117" t="s">
        <v>627</v>
      </c>
    </row>
    <row r="235" spans="1:9" ht="12.75">
      <c r="A235" s="28" t="s">
        <v>387</v>
      </c>
      <c r="B235" s="124" t="s">
        <v>566</v>
      </c>
      <c r="C235" s="124" t="s">
        <v>567</v>
      </c>
      <c r="D235" s="29">
        <v>99</v>
      </c>
      <c r="E235" s="117" t="s">
        <v>626</v>
      </c>
      <c r="F235" s="124">
        <v>0</v>
      </c>
      <c r="G235" s="28" t="s">
        <v>627</v>
      </c>
      <c r="H235" s="117">
        <v>0</v>
      </c>
      <c r="I235" s="117" t="s">
        <v>627</v>
      </c>
    </row>
    <row r="236" spans="1:9" ht="12.75">
      <c r="A236" s="28" t="s">
        <v>387</v>
      </c>
      <c r="B236" s="124" t="s">
        <v>568</v>
      </c>
      <c r="C236" s="124" t="s">
        <v>569</v>
      </c>
      <c r="D236" s="29">
        <v>99</v>
      </c>
      <c r="E236" s="117" t="s">
        <v>626</v>
      </c>
      <c r="F236" s="124">
        <v>0</v>
      </c>
      <c r="G236" s="28" t="s">
        <v>627</v>
      </c>
      <c r="H236" s="117">
        <v>0</v>
      </c>
      <c r="I236" s="117" t="s">
        <v>627</v>
      </c>
    </row>
    <row r="237" spans="1:9" ht="12.75">
      <c r="A237" s="28" t="s">
        <v>387</v>
      </c>
      <c r="B237" s="28" t="s">
        <v>570</v>
      </c>
      <c r="C237" s="28" t="s">
        <v>571</v>
      </c>
      <c r="D237" s="28">
        <v>99</v>
      </c>
      <c r="E237" s="117" t="s">
        <v>626</v>
      </c>
      <c r="F237" s="28">
        <v>1</v>
      </c>
      <c r="G237" s="28" t="s">
        <v>627</v>
      </c>
      <c r="H237" s="117">
        <v>0</v>
      </c>
      <c r="I237" s="117" t="s">
        <v>627</v>
      </c>
    </row>
    <row r="238" spans="1:9" ht="12.75">
      <c r="A238" s="28" t="s">
        <v>387</v>
      </c>
      <c r="B238" s="124" t="s">
        <v>572</v>
      </c>
      <c r="C238" s="124" t="s">
        <v>573</v>
      </c>
      <c r="D238" s="29">
        <v>99</v>
      </c>
      <c r="E238" s="117" t="s">
        <v>626</v>
      </c>
      <c r="F238" s="124">
        <v>0</v>
      </c>
      <c r="G238" s="28" t="s">
        <v>627</v>
      </c>
      <c r="H238" s="117">
        <v>0</v>
      </c>
      <c r="I238" s="117" t="s">
        <v>627</v>
      </c>
    </row>
    <row r="239" spans="1:9" ht="12.75">
      <c r="A239" s="28" t="s">
        <v>387</v>
      </c>
      <c r="B239" s="28" t="s">
        <v>574</v>
      </c>
      <c r="C239" s="28" t="s">
        <v>575</v>
      </c>
      <c r="D239" s="28">
        <v>99</v>
      </c>
      <c r="E239" s="117" t="s">
        <v>626</v>
      </c>
      <c r="F239" s="28">
        <v>1</v>
      </c>
      <c r="G239" s="28" t="s">
        <v>627</v>
      </c>
      <c r="H239" s="117">
        <v>0</v>
      </c>
      <c r="I239" s="117" t="s">
        <v>627</v>
      </c>
    </row>
    <row r="240" spans="1:9" ht="12.75">
      <c r="A240" s="28" t="s">
        <v>387</v>
      </c>
      <c r="B240" s="28" t="s">
        <v>576</v>
      </c>
      <c r="C240" s="28" t="s">
        <v>577</v>
      </c>
      <c r="D240" s="28">
        <v>99</v>
      </c>
      <c r="E240" s="117" t="s">
        <v>626</v>
      </c>
      <c r="F240" s="28">
        <v>1</v>
      </c>
      <c r="G240" s="28" t="s">
        <v>627</v>
      </c>
      <c r="H240" s="117">
        <v>0</v>
      </c>
      <c r="I240" s="117" t="s">
        <v>627</v>
      </c>
    </row>
    <row r="241" spans="1:9" ht="12.75">
      <c r="A241" s="28" t="s">
        <v>387</v>
      </c>
      <c r="B241" s="28" t="s">
        <v>578</v>
      </c>
      <c r="C241" s="28" t="s">
        <v>579</v>
      </c>
      <c r="D241" s="28">
        <v>99</v>
      </c>
      <c r="E241" s="117" t="s">
        <v>626</v>
      </c>
      <c r="F241" s="28">
        <v>1</v>
      </c>
      <c r="G241" s="28" t="s">
        <v>627</v>
      </c>
      <c r="H241" s="117">
        <v>0</v>
      </c>
      <c r="I241" s="117" t="s">
        <v>627</v>
      </c>
    </row>
    <row r="242" spans="1:9" ht="12.75">
      <c r="A242" s="28" t="s">
        <v>387</v>
      </c>
      <c r="B242" s="124" t="s">
        <v>580</v>
      </c>
      <c r="C242" s="124" t="s">
        <v>581</v>
      </c>
      <c r="D242" s="29">
        <v>99</v>
      </c>
      <c r="E242" s="117" t="s">
        <v>626</v>
      </c>
      <c r="F242" s="124">
        <v>0</v>
      </c>
      <c r="G242" s="28" t="s">
        <v>627</v>
      </c>
      <c r="H242" s="117">
        <v>0</v>
      </c>
      <c r="I242" s="117" t="s">
        <v>627</v>
      </c>
    </row>
    <row r="243" spans="1:9" ht="12.75">
      <c r="A243" s="28" t="s">
        <v>387</v>
      </c>
      <c r="B243" s="124" t="s">
        <v>582</v>
      </c>
      <c r="C243" s="124" t="s">
        <v>583</v>
      </c>
      <c r="D243" s="29">
        <v>99</v>
      </c>
      <c r="E243" s="117" t="s">
        <v>626</v>
      </c>
      <c r="F243" s="124">
        <v>0</v>
      </c>
      <c r="G243" s="28" t="s">
        <v>627</v>
      </c>
      <c r="H243" s="117">
        <v>0</v>
      </c>
      <c r="I243" s="117" t="s">
        <v>627</v>
      </c>
    </row>
    <row r="244" spans="1:9" ht="12.75">
      <c r="A244" s="28" t="s">
        <v>387</v>
      </c>
      <c r="B244" s="124" t="s">
        <v>584</v>
      </c>
      <c r="C244" s="124" t="s">
        <v>585</v>
      </c>
      <c r="D244" s="29">
        <v>99</v>
      </c>
      <c r="E244" s="117" t="s">
        <v>626</v>
      </c>
      <c r="F244" s="124">
        <v>0</v>
      </c>
      <c r="G244" s="28" t="s">
        <v>627</v>
      </c>
      <c r="H244" s="117">
        <v>0</v>
      </c>
      <c r="I244" s="117" t="s">
        <v>627</v>
      </c>
    </row>
    <row r="245" spans="1:9" ht="12.75">
      <c r="A245" s="28" t="s">
        <v>387</v>
      </c>
      <c r="B245" s="124" t="s">
        <v>586</v>
      </c>
      <c r="C245" s="124" t="s">
        <v>587</v>
      </c>
      <c r="D245" s="29">
        <v>99</v>
      </c>
      <c r="E245" s="117" t="s">
        <v>626</v>
      </c>
      <c r="F245" s="124">
        <v>0</v>
      </c>
      <c r="G245" s="28" t="s">
        <v>627</v>
      </c>
      <c r="H245" s="117">
        <v>0</v>
      </c>
      <c r="I245" s="117" t="s">
        <v>627</v>
      </c>
    </row>
    <row r="246" spans="1:9" ht="12.75">
      <c r="A246" s="28" t="s">
        <v>387</v>
      </c>
      <c r="B246" s="124" t="s">
        <v>588</v>
      </c>
      <c r="C246" s="124" t="s">
        <v>589</v>
      </c>
      <c r="D246" s="29">
        <v>99</v>
      </c>
      <c r="E246" s="117" t="s">
        <v>626</v>
      </c>
      <c r="F246" s="124">
        <v>0</v>
      </c>
      <c r="G246" s="28" t="s">
        <v>627</v>
      </c>
      <c r="H246" s="117">
        <v>0</v>
      </c>
      <c r="I246" s="117" t="s">
        <v>627</v>
      </c>
    </row>
    <row r="247" spans="1:9" ht="12.75">
      <c r="A247" s="121" t="s">
        <v>387</v>
      </c>
      <c r="B247" s="121" t="s">
        <v>590</v>
      </c>
      <c r="C247" s="121" t="s">
        <v>591</v>
      </c>
      <c r="D247" s="121">
        <v>99</v>
      </c>
      <c r="E247" s="123" t="s">
        <v>626</v>
      </c>
      <c r="F247" s="121">
        <v>1</v>
      </c>
      <c r="G247" s="121" t="s">
        <v>627</v>
      </c>
      <c r="H247" s="123">
        <v>0</v>
      </c>
      <c r="I247" s="123" t="s">
        <v>627</v>
      </c>
    </row>
    <row r="248" spans="1:9" ht="12.75" customHeight="1">
      <c r="A248" s="30"/>
      <c r="B248" s="31">
        <f>COUNTA(B146:B247)</f>
        <v>102</v>
      </c>
      <c r="C248" s="31"/>
      <c r="D248" s="31"/>
      <c r="E248" s="31"/>
      <c r="F248" s="71">
        <f>COUNTIF(F146:F247,"&gt;0")</f>
        <v>43</v>
      </c>
      <c r="G248" s="31"/>
      <c r="H248" s="30"/>
      <c r="I248" s="31"/>
    </row>
    <row r="249" spans="1:9" ht="7.5" customHeight="1">
      <c r="A249" s="30"/>
      <c r="B249" s="41"/>
      <c r="C249" s="30"/>
      <c r="D249" s="30"/>
      <c r="E249" s="30"/>
      <c r="F249" s="44"/>
      <c r="G249" s="30"/>
      <c r="H249" s="30"/>
      <c r="I249" s="30"/>
    </row>
    <row r="250" spans="1:6" ht="12.75">
      <c r="A250" s="73" t="s">
        <v>104</v>
      </c>
      <c r="B250" s="73">
        <f>B22+B40+B134+B144+B248</f>
        <v>238</v>
      </c>
      <c r="F250" s="73">
        <f>F22+F40+F134+F144+F248</f>
        <v>74</v>
      </c>
    </row>
    <row r="251" spans="1:6" ht="12.75">
      <c r="A251" s="73"/>
      <c r="B251" s="73"/>
      <c r="F251" s="73"/>
    </row>
    <row r="252" spans="1:6" ht="12.75">
      <c r="A252" s="73"/>
      <c r="B252" s="73"/>
      <c r="F252" s="73"/>
    </row>
    <row r="254" spans="2:8" ht="12.75">
      <c r="B254" s="90"/>
      <c r="C254" s="91"/>
      <c r="D254" s="92"/>
      <c r="E254" s="93"/>
      <c r="F254" s="93"/>
      <c r="G254" s="92"/>
      <c r="H254" s="94"/>
    </row>
    <row r="255" spans="2:8" ht="12.75">
      <c r="B255" s="96"/>
      <c r="C255" s="97" t="s">
        <v>120</v>
      </c>
      <c r="D255" s="98"/>
      <c r="E255" s="99"/>
      <c r="F255" s="100"/>
      <c r="G255" s="101"/>
      <c r="H255" s="95"/>
    </row>
    <row r="256" spans="2:8" ht="12.75">
      <c r="B256" s="137"/>
      <c r="C256" s="103"/>
      <c r="D256" s="103"/>
      <c r="E256" s="103"/>
      <c r="F256" s="103"/>
      <c r="G256" s="103"/>
      <c r="H256" s="102"/>
    </row>
  </sheetData>
  <printOptions gridLines="1" horizontalCentered="1"/>
  <pageMargins left="0.5" right="0.5" top="1.5" bottom="0.75" header="0.5" footer="0.5"/>
  <pageSetup horizontalDpi="600" verticalDpi="600" orientation="landscape" scale="80" r:id="rId1"/>
  <headerFooter alignWithMargins="0">
    <oddHeader>&amp;C&amp;"Arial,Bold"&amp;16  2008 Swimming Season
Rhode Island Beach Monitoring</oddHeader>
    <oddFooter>&amp;R&amp;P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106"/>
  <sheetViews>
    <sheetView workbookViewId="0" topLeftCell="A1">
      <pane ySplit="2" topLeftCell="BM5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1.57421875" style="0" customWidth="1"/>
    <col min="2" max="2" width="7.7109375" style="0" customWidth="1"/>
    <col min="3" max="3" width="27.7109375" style="0" customWidth="1"/>
    <col min="4" max="18" width="7.7109375" style="0" customWidth="1"/>
  </cols>
  <sheetData>
    <row r="1" spans="2:18" ht="12.75" customHeight="1">
      <c r="B1" s="145" t="s">
        <v>110</v>
      </c>
      <c r="C1" s="145"/>
      <c r="F1" s="146" t="s">
        <v>116</v>
      </c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</row>
    <row r="2" spans="1:18" s="23" customFormat="1" ht="39" customHeight="1">
      <c r="A2" s="27" t="s">
        <v>44</v>
      </c>
      <c r="B2" s="27" t="s">
        <v>45</v>
      </c>
      <c r="C2" s="27" t="s">
        <v>46</v>
      </c>
      <c r="D2" s="86" t="s">
        <v>89</v>
      </c>
      <c r="E2" s="86" t="s">
        <v>90</v>
      </c>
      <c r="F2" s="86" t="s">
        <v>111</v>
      </c>
      <c r="G2" s="86" t="s">
        <v>98</v>
      </c>
      <c r="H2" s="87" t="s">
        <v>117</v>
      </c>
      <c r="I2" s="86" t="s">
        <v>112</v>
      </c>
      <c r="J2" s="86" t="s">
        <v>113</v>
      </c>
      <c r="K2" s="86" t="s">
        <v>114</v>
      </c>
      <c r="L2" s="86" t="s">
        <v>70</v>
      </c>
      <c r="M2" s="86" t="s">
        <v>115</v>
      </c>
      <c r="N2" s="86" t="s">
        <v>81</v>
      </c>
      <c r="O2" s="86" t="s">
        <v>80</v>
      </c>
      <c r="P2" s="86" t="s">
        <v>82</v>
      </c>
      <c r="Q2" s="86" t="s">
        <v>52</v>
      </c>
      <c r="R2" s="86" t="s">
        <v>83</v>
      </c>
    </row>
    <row r="3" spans="1:18" s="23" customFormat="1" ht="12.75" customHeight="1">
      <c r="A3" s="116" t="s">
        <v>121</v>
      </c>
      <c r="B3" s="117" t="s">
        <v>126</v>
      </c>
      <c r="C3" s="117" t="s">
        <v>127</v>
      </c>
      <c r="D3" s="30" t="s">
        <v>96</v>
      </c>
      <c r="E3" s="30" t="s">
        <v>96</v>
      </c>
      <c r="F3" s="30"/>
      <c r="G3" s="30"/>
      <c r="H3" s="30"/>
      <c r="I3" s="30"/>
      <c r="J3" s="30"/>
      <c r="K3" s="30" t="s">
        <v>96</v>
      </c>
      <c r="L3" s="30"/>
      <c r="M3" s="30"/>
      <c r="N3" s="30"/>
      <c r="O3" s="30"/>
      <c r="P3" s="30"/>
      <c r="Q3" s="30"/>
      <c r="R3" s="30" t="s">
        <v>96</v>
      </c>
    </row>
    <row r="4" spans="1:18" s="23" customFormat="1" ht="12.75" customHeight="1">
      <c r="A4" s="116" t="s">
        <v>121</v>
      </c>
      <c r="B4" s="117" t="s">
        <v>136</v>
      </c>
      <c r="C4" s="117" t="s">
        <v>137</v>
      </c>
      <c r="D4" s="30" t="s">
        <v>96</v>
      </c>
      <c r="E4" s="30" t="s">
        <v>96</v>
      </c>
      <c r="F4" s="30"/>
      <c r="G4" s="30" t="s">
        <v>96</v>
      </c>
      <c r="H4" s="30"/>
      <c r="I4" s="30"/>
      <c r="J4" s="30"/>
      <c r="K4" s="30"/>
      <c r="L4" s="30"/>
      <c r="M4" s="30"/>
      <c r="N4" s="30"/>
      <c r="O4" s="30"/>
      <c r="P4" s="30"/>
      <c r="Q4" s="30"/>
      <c r="R4" s="30" t="s">
        <v>96</v>
      </c>
    </row>
    <row r="5" spans="1:18" s="23" customFormat="1" ht="12.75" customHeight="1">
      <c r="A5" s="116" t="s">
        <v>121</v>
      </c>
      <c r="B5" s="117" t="s">
        <v>144</v>
      </c>
      <c r="C5" s="117" t="s">
        <v>145</v>
      </c>
      <c r="D5" s="30" t="s">
        <v>96</v>
      </c>
      <c r="E5" s="30" t="s">
        <v>96</v>
      </c>
      <c r="F5" s="30"/>
      <c r="G5" s="30"/>
      <c r="H5" s="30"/>
      <c r="I5" s="30"/>
      <c r="J5" s="30"/>
      <c r="K5" s="30"/>
      <c r="L5" s="30"/>
      <c r="M5" s="30"/>
      <c r="N5" s="30"/>
      <c r="O5" s="30"/>
      <c r="P5" s="30" t="s">
        <v>96</v>
      </c>
      <c r="Q5" s="30"/>
      <c r="R5" s="30" t="s">
        <v>96</v>
      </c>
    </row>
    <row r="6" spans="1:18" s="23" customFormat="1" ht="12.75" customHeight="1">
      <c r="A6" s="118" t="s">
        <v>121</v>
      </c>
      <c r="B6" s="123" t="s">
        <v>156</v>
      </c>
      <c r="C6" s="123" t="s">
        <v>157</v>
      </c>
      <c r="D6" s="33" t="s">
        <v>96</v>
      </c>
      <c r="E6" s="33" t="s">
        <v>96</v>
      </c>
      <c r="F6" s="33"/>
      <c r="G6" s="33" t="s">
        <v>96</v>
      </c>
      <c r="H6" s="33"/>
      <c r="I6" s="33"/>
      <c r="J6" s="33"/>
      <c r="K6" s="33"/>
      <c r="L6" s="33"/>
      <c r="M6" s="33"/>
      <c r="N6" s="33"/>
      <c r="O6" s="33"/>
      <c r="P6" s="33"/>
      <c r="Q6" s="33"/>
      <c r="R6" s="33" t="s">
        <v>96</v>
      </c>
    </row>
    <row r="7" spans="1:18" ht="12.75">
      <c r="A7" s="30"/>
      <c r="B7" s="31">
        <f>COUNTA(B3:B6)</f>
        <v>4</v>
      </c>
      <c r="C7" s="31"/>
      <c r="D7" s="31">
        <f aca="true" t="shared" si="0" ref="D7:R7">COUNTIF(D3:D6,"Yes")</f>
        <v>4</v>
      </c>
      <c r="E7" s="31">
        <f t="shared" si="0"/>
        <v>4</v>
      </c>
      <c r="F7" s="31">
        <f t="shared" si="0"/>
        <v>0</v>
      </c>
      <c r="G7" s="31">
        <f t="shared" si="0"/>
        <v>2</v>
      </c>
      <c r="H7" s="31">
        <f t="shared" si="0"/>
        <v>0</v>
      </c>
      <c r="I7" s="31">
        <f t="shared" si="0"/>
        <v>0</v>
      </c>
      <c r="J7" s="31">
        <f t="shared" si="0"/>
        <v>0</v>
      </c>
      <c r="K7" s="31">
        <f t="shared" si="0"/>
        <v>1</v>
      </c>
      <c r="L7" s="31">
        <f t="shared" si="0"/>
        <v>0</v>
      </c>
      <c r="M7" s="31">
        <f t="shared" si="0"/>
        <v>0</v>
      </c>
      <c r="N7" s="31">
        <f t="shared" si="0"/>
        <v>0</v>
      </c>
      <c r="O7" s="31">
        <f t="shared" si="0"/>
        <v>0</v>
      </c>
      <c r="P7" s="31">
        <f t="shared" si="0"/>
        <v>1</v>
      </c>
      <c r="Q7" s="31">
        <f t="shared" si="0"/>
        <v>0</v>
      </c>
      <c r="R7" s="31">
        <f t="shared" si="0"/>
        <v>4</v>
      </c>
    </row>
    <row r="8" spans="1:18" ht="7.5" customHeight="1">
      <c r="A8" s="30"/>
      <c r="B8" s="30"/>
      <c r="C8" s="30"/>
      <c r="D8" s="30"/>
      <c r="E8" s="30"/>
      <c r="F8" s="30"/>
      <c r="G8" s="44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</row>
    <row r="9" spans="1:18" ht="12.75">
      <c r="A9" s="116" t="s">
        <v>162</v>
      </c>
      <c r="B9" s="116" t="s">
        <v>169</v>
      </c>
      <c r="C9" s="116" t="s">
        <v>170</v>
      </c>
      <c r="D9" s="30" t="s">
        <v>96</v>
      </c>
      <c r="E9" s="30" t="s">
        <v>96</v>
      </c>
      <c r="F9" s="30"/>
      <c r="G9" s="30" t="s">
        <v>96</v>
      </c>
      <c r="H9" s="30"/>
      <c r="I9" s="30"/>
      <c r="J9" s="30"/>
      <c r="K9" s="30"/>
      <c r="L9" s="30"/>
      <c r="M9" s="30"/>
      <c r="N9" s="30"/>
      <c r="O9" s="30"/>
      <c r="P9" s="30"/>
      <c r="Q9" s="30"/>
      <c r="R9" s="30" t="s">
        <v>96</v>
      </c>
    </row>
    <row r="10" spans="1:18" ht="12.75">
      <c r="A10" s="116" t="s">
        <v>162</v>
      </c>
      <c r="B10" s="116" t="s">
        <v>173</v>
      </c>
      <c r="C10" s="116" t="s">
        <v>174</v>
      </c>
      <c r="D10" s="30" t="s">
        <v>96</v>
      </c>
      <c r="E10" s="30" t="s">
        <v>96</v>
      </c>
      <c r="F10" s="30"/>
      <c r="G10" s="30"/>
      <c r="H10" s="30"/>
      <c r="I10" s="30"/>
      <c r="J10" s="30"/>
      <c r="K10" s="30" t="s">
        <v>96</v>
      </c>
      <c r="L10" s="30"/>
      <c r="M10" s="30"/>
      <c r="N10" s="30"/>
      <c r="O10" s="30"/>
      <c r="P10" s="30"/>
      <c r="Q10" s="30"/>
      <c r="R10" s="30" t="s">
        <v>96</v>
      </c>
    </row>
    <row r="11" spans="1:18" ht="12.75">
      <c r="A11" s="116" t="s">
        <v>162</v>
      </c>
      <c r="B11" s="116" t="s">
        <v>179</v>
      </c>
      <c r="C11" s="116" t="s">
        <v>180</v>
      </c>
      <c r="D11" s="30" t="s">
        <v>96</v>
      </c>
      <c r="E11" s="30" t="s">
        <v>96</v>
      </c>
      <c r="F11" s="30"/>
      <c r="G11" s="30" t="s">
        <v>96</v>
      </c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 t="s">
        <v>96</v>
      </c>
    </row>
    <row r="12" spans="1:18" ht="12.75">
      <c r="A12" s="118" t="s">
        <v>162</v>
      </c>
      <c r="B12" s="118" t="s">
        <v>185</v>
      </c>
      <c r="C12" s="118" t="s">
        <v>186</v>
      </c>
      <c r="D12" s="33" t="s">
        <v>96</v>
      </c>
      <c r="E12" s="33" t="s">
        <v>96</v>
      </c>
      <c r="F12" s="33"/>
      <c r="G12" s="33" t="s">
        <v>96</v>
      </c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 t="s">
        <v>96</v>
      </c>
    </row>
    <row r="13" spans="1:18" ht="12.75">
      <c r="A13" s="30"/>
      <c r="B13" s="31">
        <f>COUNTA(B9:B12)</f>
        <v>4</v>
      </c>
      <c r="C13" s="31"/>
      <c r="D13" s="31">
        <f aca="true" t="shared" si="1" ref="D13:R13">COUNTIF(D9:D12,"Yes")</f>
        <v>4</v>
      </c>
      <c r="E13" s="31">
        <f t="shared" si="1"/>
        <v>4</v>
      </c>
      <c r="F13" s="31">
        <f t="shared" si="1"/>
        <v>0</v>
      </c>
      <c r="G13" s="31">
        <f t="shared" si="1"/>
        <v>3</v>
      </c>
      <c r="H13" s="31">
        <f t="shared" si="1"/>
        <v>0</v>
      </c>
      <c r="I13" s="31">
        <f t="shared" si="1"/>
        <v>0</v>
      </c>
      <c r="J13" s="31">
        <f t="shared" si="1"/>
        <v>0</v>
      </c>
      <c r="K13" s="31">
        <f t="shared" si="1"/>
        <v>1</v>
      </c>
      <c r="L13" s="31">
        <f t="shared" si="1"/>
        <v>0</v>
      </c>
      <c r="M13" s="31">
        <f t="shared" si="1"/>
        <v>0</v>
      </c>
      <c r="N13" s="31">
        <f t="shared" si="1"/>
        <v>0</v>
      </c>
      <c r="O13" s="31">
        <f t="shared" si="1"/>
        <v>0</v>
      </c>
      <c r="P13" s="31">
        <f t="shared" si="1"/>
        <v>0</v>
      </c>
      <c r="Q13" s="31">
        <f t="shared" si="1"/>
        <v>0</v>
      </c>
      <c r="R13" s="31">
        <f t="shared" si="1"/>
        <v>4</v>
      </c>
    </row>
    <row r="14" spans="1:18" ht="7.5" customHeight="1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</row>
    <row r="15" spans="1:18" ht="12.75">
      <c r="A15" s="116" t="s">
        <v>195</v>
      </c>
      <c r="B15" s="116" t="s">
        <v>196</v>
      </c>
      <c r="C15" s="116" t="s">
        <v>197</v>
      </c>
      <c r="D15" s="30" t="s">
        <v>96</v>
      </c>
      <c r="E15" s="30" t="s">
        <v>96</v>
      </c>
      <c r="F15" s="30"/>
      <c r="G15" s="30" t="s">
        <v>96</v>
      </c>
      <c r="H15" s="30"/>
      <c r="I15" s="30"/>
      <c r="J15" s="30"/>
      <c r="K15" s="30"/>
      <c r="L15" s="30" t="s">
        <v>96</v>
      </c>
      <c r="M15" s="30"/>
      <c r="N15" s="30"/>
      <c r="O15" s="30"/>
      <c r="P15" s="30"/>
      <c r="Q15" s="30"/>
      <c r="R15" s="30"/>
    </row>
    <row r="16" spans="1:18" ht="12.75">
      <c r="A16" s="116" t="s">
        <v>195</v>
      </c>
      <c r="B16" s="116" t="s">
        <v>198</v>
      </c>
      <c r="C16" s="116" t="s">
        <v>199</v>
      </c>
      <c r="D16" s="30" t="s">
        <v>96</v>
      </c>
      <c r="E16" s="30" t="s">
        <v>96</v>
      </c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 t="s">
        <v>96</v>
      </c>
    </row>
    <row r="17" spans="1:18" ht="12.75">
      <c r="A17" s="116" t="s">
        <v>195</v>
      </c>
      <c r="B17" s="116" t="s">
        <v>202</v>
      </c>
      <c r="C17" s="116" t="s">
        <v>203</v>
      </c>
      <c r="D17" s="30" t="s">
        <v>96</v>
      </c>
      <c r="E17" s="30" t="s">
        <v>96</v>
      </c>
      <c r="F17" s="30"/>
      <c r="G17" s="30" t="s">
        <v>96</v>
      </c>
      <c r="H17" s="30"/>
      <c r="I17" s="30"/>
      <c r="J17" s="30"/>
      <c r="K17" s="30"/>
      <c r="L17" s="30" t="s">
        <v>96</v>
      </c>
      <c r="M17" s="30"/>
      <c r="N17" s="30"/>
      <c r="O17" s="30"/>
      <c r="P17" s="30"/>
      <c r="Q17" s="30"/>
      <c r="R17" s="30"/>
    </row>
    <row r="18" spans="1:18" ht="12.75">
      <c r="A18" s="30" t="s">
        <v>195</v>
      </c>
      <c r="B18" s="30" t="s">
        <v>592</v>
      </c>
      <c r="C18" s="30" t="s">
        <v>593</v>
      </c>
      <c r="D18" s="30" t="s">
        <v>96</v>
      </c>
      <c r="E18" s="30" t="s">
        <v>96</v>
      </c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 t="s">
        <v>96</v>
      </c>
    </row>
    <row r="19" spans="1:18" ht="12.75">
      <c r="A19" s="30" t="s">
        <v>195</v>
      </c>
      <c r="B19" s="30" t="s">
        <v>595</v>
      </c>
      <c r="C19" s="30" t="s">
        <v>596</v>
      </c>
      <c r="D19" s="30" t="s">
        <v>96</v>
      </c>
      <c r="E19" s="30" t="s">
        <v>96</v>
      </c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 t="s">
        <v>96</v>
      </c>
    </row>
    <row r="20" spans="1:18" ht="12.75">
      <c r="A20" s="116" t="s">
        <v>195</v>
      </c>
      <c r="B20" s="116" t="s">
        <v>204</v>
      </c>
      <c r="C20" s="116" t="s">
        <v>205</v>
      </c>
      <c r="D20" s="30" t="s">
        <v>96</v>
      </c>
      <c r="E20" s="30" t="s">
        <v>96</v>
      </c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 t="s">
        <v>96</v>
      </c>
    </row>
    <row r="21" spans="1:18" ht="12.75">
      <c r="A21" s="116" t="s">
        <v>195</v>
      </c>
      <c r="B21" s="116" t="s">
        <v>206</v>
      </c>
      <c r="C21" s="116" t="s">
        <v>207</v>
      </c>
      <c r="D21" s="30" t="s">
        <v>96</v>
      </c>
      <c r="E21" s="30" t="s">
        <v>96</v>
      </c>
      <c r="F21" s="30"/>
      <c r="G21" s="30" t="s">
        <v>96</v>
      </c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 t="s">
        <v>96</v>
      </c>
    </row>
    <row r="22" spans="1:18" ht="12.75">
      <c r="A22" s="116" t="s">
        <v>195</v>
      </c>
      <c r="B22" s="116" t="s">
        <v>212</v>
      </c>
      <c r="C22" s="116" t="s">
        <v>213</v>
      </c>
      <c r="D22" s="30" t="s">
        <v>96</v>
      </c>
      <c r="E22" s="30" t="s">
        <v>96</v>
      </c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 t="s">
        <v>96</v>
      </c>
    </row>
    <row r="23" spans="1:18" ht="12.75">
      <c r="A23" s="116" t="s">
        <v>195</v>
      </c>
      <c r="B23" s="116" t="s">
        <v>214</v>
      </c>
      <c r="C23" s="116" t="s">
        <v>215</v>
      </c>
      <c r="D23" s="30" t="s">
        <v>96</v>
      </c>
      <c r="E23" s="30" t="s">
        <v>96</v>
      </c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 t="s">
        <v>96</v>
      </c>
    </row>
    <row r="24" spans="1:18" ht="12.75">
      <c r="A24" s="116" t="s">
        <v>195</v>
      </c>
      <c r="B24" s="116" t="s">
        <v>216</v>
      </c>
      <c r="C24" s="116" t="s">
        <v>217</v>
      </c>
      <c r="D24" s="30" t="s">
        <v>96</v>
      </c>
      <c r="E24" s="30" t="s">
        <v>96</v>
      </c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 t="s">
        <v>96</v>
      </c>
    </row>
    <row r="25" spans="1:18" ht="12.75">
      <c r="A25" s="116" t="s">
        <v>195</v>
      </c>
      <c r="B25" s="116" t="s">
        <v>218</v>
      </c>
      <c r="C25" s="116" t="s">
        <v>219</v>
      </c>
      <c r="D25" s="30" t="s">
        <v>96</v>
      </c>
      <c r="E25" s="30" t="s">
        <v>96</v>
      </c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 t="s">
        <v>96</v>
      </c>
    </row>
    <row r="26" spans="1:18" ht="12.75">
      <c r="A26" s="116" t="s">
        <v>195</v>
      </c>
      <c r="B26" s="116" t="s">
        <v>256</v>
      </c>
      <c r="C26" s="28" t="s">
        <v>257</v>
      </c>
      <c r="D26" s="30" t="s">
        <v>96</v>
      </c>
      <c r="E26" s="30" t="s">
        <v>96</v>
      </c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 t="s">
        <v>96</v>
      </c>
    </row>
    <row r="27" spans="1:18" ht="12.75">
      <c r="A27" s="30" t="s">
        <v>195</v>
      </c>
      <c r="B27" s="30" t="s">
        <v>597</v>
      </c>
      <c r="C27" s="30" t="s">
        <v>598</v>
      </c>
      <c r="D27" s="30" t="s">
        <v>96</v>
      </c>
      <c r="E27" s="30" t="s">
        <v>96</v>
      </c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 t="s">
        <v>96</v>
      </c>
    </row>
    <row r="28" spans="1:18" ht="12.75">
      <c r="A28" s="30" t="s">
        <v>195</v>
      </c>
      <c r="B28" s="30" t="s">
        <v>599</v>
      </c>
      <c r="C28" s="30" t="s">
        <v>600</v>
      </c>
      <c r="D28" s="30" t="s">
        <v>96</v>
      </c>
      <c r="E28" s="30" t="s">
        <v>96</v>
      </c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 t="s">
        <v>96</v>
      </c>
    </row>
    <row r="29" spans="1:18" ht="12.75">
      <c r="A29" s="116" t="s">
        <v>195</v>
      </c>
      <c r="B29" s="29" t="s">
        <v>268</v>
      </c>
      <c r="C29" s="29" t="s">
        <v>269</v>
      </c>
      <c r="D29" s="30" t="s">
        <v>96</v>
      </c>
      <c r="E29" s="30" t="s">
        <v>96</v>
      </c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</row>
    <row r="30" spans="1:18" ht="12.75">
      <c r="A30" s="116" t="s">
        <v>195</v>
      </c>
      <c r="B30" s="116" t="s">
        <v>270</v>
      </c>
      <c r="C30" s="116" t="s">
        <v>271</v>
      </c>
      <c r="D30" s="30" t="s">
        <v>96</v>
      </c>
      <c r="E30" s="30" t="s">
        <v>96</v>
      </c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 t="s">
        <v>96</v>
      </c>
    </row>
    <row r="31" spans="1:18" ht="12.75">
      <c r="A31" s="116" t="s">
        <v>195</v>
      </c>
      <c r="B31" s="116" t="s">
        <v>326</v>
      </c>
      <c r="C31" s="116" t="s">
        <v>327</v>
      </c>
      <c r="D31" s="30" t="s">
        <v>96</v>
      </c>
      <c r="E31" s="30" t="s">
        <v>96</v>
      </c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 t="s">
        <v>96</v>
      </c>
    </row>
    <row r="32" spans="1:18" ht="12.75">
      <c r="A32" s="116" t="s">
        <v>195</v>
      </c>
      <c r="B32" s="28" t="s">
        <v>328</v>
      </c>
      <c r="C32" s="28" t="s">
        <v>329</v>
      </c>
      <c r="D32" s="30" t="s">
        <v>96</v>
      </c>
      <c r="E32" s="30" t="s">
        <v>96</v>
      </c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 t="s">
        <v>96</v>
      </c>
    </row>
    <row r="33" spans="1:18" ht="12.75">
      <c r="A33" s="116" t="s">
        <v>195</v>
      </c>
      <c r="B33" s="116" t="s">
        <v>334</v>
      </c>
      <c r="C33" s="116" t="s">
        <v>335</v>
      </c>
      <c r="D33" s="30" t="s">
        <v>96</v>
      </c>
      <c r="E33" s="30" t="s">
        <v>96</v>
      </c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 t="s">
        <v>96</v>
      </c>
    </row>
    <row r="34" spans="1:18" ht="12.75">
      <c r="A34" s="116" t="s">
        <v>195</v>
      </c>
      <c r="B34" s="116" t="s">
        <v>336</v>
      </c>
      <c r="C34" s="116" t="s">
        <v>337</v>
      </c>
      <c r="D34" s="30" t="s">
        <v>96</v>
      </c>
      <c r="E34" s="30" t="s">
        <v>96</v>
      </c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 t="s">
        <v>96</v>
      </c>
    </row>
    <row r="35" spans="1:18" ht="12.75">
      <c r="A35" s="116" t="s">
        <v>195</v>
      </c>
      <c r="B35" s="116" t="s">
        <v>340</v>
      </c>
      <c r="C35" s="116" t="s">
        <v>341</v>
      </c>
      <c r="D35" s="30" t="s">
        <v>96</v>
      </c>
      <c r="E35" s="30" t="s">
        <v>96</v>
      </c>
      <c r="F35" s="30"/>
      <c r="G35" s="30" t="s">
        <v>96</v>
      </c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 t="s">
        <v>96</v>
      </c>
    </row>
    <row r="36" spans="1:18" ht="12.75" customHeight="1">
      <c r="A36" s="30" t="s">
        <v>195</v>
      </c>
      <c r="B36" s="30" t="s">
        <v>601</v>
      </c>
      <c r="C36" s="30" t="s">
        <v>602</v>
      </c>
      <c r="D36" s="30" t="s">
        <v>96</v>
      </c>
      <c r="E36" s="30" t="s">
        <v>96</v>
      </c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 t="s">
        <v>96</v>
      </c>
    </row>
    <row r="37" spans="1:18" ht="12.75" customHeight="1">
      <c r="A37" s="118" t="s">
        <v>195</v>
      </c>
      <c r="B37" s="118" t="s">
        <v>366</v>
      </c>
      <c r="C37" s="118" t="s">
        <v>367</v>
      </c>
      <c r="D37" s="33" t="s">
        <v>96</v>
      </c>
      <c r="E37" s="33" t="s">
        <v>96</v>
      </c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 t="s">
        <v>96</v>
      </c>
    </row>
    <row r="38" spans="1:18" ht="12.75">
      <c r="A38" s="30"/>
      <c r="B38" s="31">
        <f>COUNTA(B15:B37)</f>
        <v>23</v>
      </c>
      <c r="C38" s="31"/>
      <c r="D38" s="71">
        <f aca="true" t="shared" si="2" ref="D38:R38">COUNTIF(D15:D37,"Yes")</f>
        <v>23</v>
      </c>
      <c r="E38" s="71">
        <f t="shared" si="2"/>
        <v>23</v>
      </c>
      <c r="F38" s="31">
        <f t="shared" si="2"/>
        <v>0</v>
      </c>
      <c r="G38" s="31">
        <f t="shared" si="2"/>
        <v>4</v>
      </c>
      <c r="H38" s="31">
        <f t="shared" si="2"/>
        <v>0</v>
      </c>
      <c r="I38" s="31">
        <f t="shared" si="2"/>
        <v>0</v>
      </c>
      <c r="J38" s="31">
        <f t="shared" si="2"/>
        <v>0</v>
      </c>
      <c r="K38" s="31">
        <f t="shared" si="2"/>
        <v>0</v>
      </c>
      <c r="L38" s="31">
        <f t="shared" si="2"/>
        <v>2</v>
      </c>
      <c r="M38" s="31">
        <f t="shared" si="2"/>
        <v>0</v>
      </c>
      <c r="N38" s="31">
        <f t="shared" si="2"/>
        <v>0</v>
      </c>
      <c r="O38" s="31">
        <f t="shared" si="2"/>
        <v>0</v>
      </c>
      <c r="P38" s="31">
        <f t="shared" si="2"/>
        <v>0</v>
      </c>
      <c r="Q38" s="31">
        <f t="shared" si="2"/>
        <v>0</v>
      </c>
      <c r="R38" s="31">
        <f t="shared" si="2"/>
        <v>20</v>
      </c>
    </row>
    <row r="39" spans="1:18" ht="7.5" customHeight="1">
      <c r="A39" s="30"/>
      <c r="B39" s="31"/>
      <c r="C39" s="31"/>
      <c r="D39" s="71"/>
      <c r="E39" s="7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</row>
    <row r="40" spans="1:18" ht="12.75">
      <c r="A40" s="28" t="s">
        <v>387</v>
      </c>
      <c r="B40" s="28" t="s">
        <v>388</v>
      </c>
      <c r="C40" s="28" t="s">
        <v>389</v>
      </c>
      <c r="D40" s="30" t="s">
        <v>96</v>
      </c>
      <c r="E40" s="30" t="s">
        <v>96</v>
      </c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 t="s">
        <v>96</v>
      </c>
    </row>
    <row r="41" spans="1:18" ht="12.75">
      <c r="A41" s="28" t="s">
        <v>387</v>
      </c>
      <c r="B41" s="28" t="s">
        <v>390</v>
      </c>
      <c r="C41" s="28" t="s">
        <v>391</v>
      </c>
      <c r="D41" s="30" t="s">
        <v>96</v>
      </c>
      <c r="E41" s="30" t="s">
        <v>96</v>
      </c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 t="s">
        <v>96</v>
      </c>
    </row>
    <row r="42" spans="1:18" ht="12.75">
      <c r="A42" s="29" t="s">
        <v>387</v>
      </c>
      <c r="B42" s="120" t="s">
        <v>392</v>
      </c>
      <c r="C42" s="29" t="s">
        <v>393</v>
      </c>
      <c r="D42" s="30" t="s">
        <v>96</v>
      </c>
      <c r="E42" s="30" t="s">
        <v>96</v>
      </c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 t="s">
        <v>96</v>
      </c>
    </row>
    <row r="43" spans="1:18" ht="12.75">
      <c r="A43" s="28" t="s">
        <v>387</v>
      </c>
      <c r="B43" s="28" t="s">
        <v>394</v>
      </c>
      <c r="C43" s="28" t="s">
        <v>395</v>
      </c>
      <c r="D43" s="30" t="s">
        <v>96</v>
      </c>
      <c r="E43" s="30" t="s">
        <v>96</v>
      </c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 t="s">
        <v>96</v>
      </c>
    </row>
    <row r="44" spans="1:18" ht="12.75">
      <c r="A44" s="28" t="s">
        <v>387</v>
      </c>
      <c r="B44" s="28" t="s">
        <v>396</v>
      </c>
      <c r="C44" s="28" t="s">
        <v>397</v>
      </c>
      <c r="D44" s="30" t="s">
        <v>96</v>
      </c>
      <c r="E44" s="30" t="s">
        <v>96</v>
      </c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 t="s">
        <v>96</v>
      </c>
    </row>
    <row r="45" spans="1:18" ht="12.75">
      <c r="A45" s="28" t="s">
        <v>387</v>
      </c>
      <c r="B45" s="28" t="s">
        <v>398</v>
      </c>
      <c r="C45" s="28" t="s">
        <v>399</v>
      </c>
      <c r="D45" s="30" t="s">
        <v>96</v>
      </c>
      <c r="E45" s="30" t="s">
        <v>96</v>
      </c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 t="s">
        <v>96</v>
      </c>
    </row>
    <row r="46" spans="1:18" ht="12.75">
      <c r="A46" s="28" t="s">
        <v>387</v>
      </c>
      <c r="B46" s="28" t="s">
        <v>424</v>
      </c>
      <c r="C46" s="28" t="s">
        <v>425</v>
      </c>
      <c r="D46" s="30" t="s">
        <v>96</v>
      </c>
      <c r="E46" s="30" t="s">
        <v>96</v>
      </c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 t="s">
        <v>96</v>
      </c>
    </row>
    <row r="47" spans="1:18" ht="12.75">
      <c r="A47" s="28" t="s">
        <v>387</v>
      </c>
      <c r="B47" s="28" t="s">
        <v>426</v>
      </c>
      <c r="C47" s="28" t="s">
        <v>427</v>
      </c>
      <c r="D47" s="30" t="s">
        <v>96</v>
      </c>
      <c r="E47" s="30" t="s">
        <v>96</v>
      </c>
      <c r="F47" s="30"/>
      <c r="G47" s="30" t="s">
        <v>96</v>
      </c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 t="s">
        <v>96</v>
      </c>
    </row>
    <row r="48" spans="1:18" ht="12.75">
      <c r="A48" s="28" t="s">
        <v>387</v>
      </c>
      <c r="B48" s="28" t="s">
        <v>432</v>
      </c>
      <c r="C48" s="28" t="s">
        <v>433</v>
      </c>
      <c r="D48" s="30" t="s">
        <v>96</v>
      </c>
      <c r="E48" s="30" t="s">
        <v>96</v>
      </c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 t="s">
        <v>96</v>
      </c>
    </row>
    <row r="49" spans="1:18" ht="12.75">
      <c r="A49" s="28" t="s">
        <v>387</v>
      </c>
      <c r="B49" s="28" t="s">
        <v>434</v>
      </c>
      <c r="C49" s="28" t="s">
        <v>435</v>
      </c>
      <c r="D49" s="30" t="s">
        <v>96</v>
      </c>
      <c r="E49" s="30" t="s">
        <v>96</v>
      </c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 t="s">
        <v>96</v>
      </c>
    </row>
    <row r="50" spans="1:18" ht="12.75">
      <c r="A50" s="28" t="s">
        <v>387</v>
      </c>
      <c r="B50" s="28" t="s">
        <v>438</v>
      </c>
      <c r="C50" s="28" t="s">
        <v>439</v>
      </c>
      <c r="D50" s="30" t="s">
        <v>96</v>
      </c>
      <c r="E50" s="30" t="s">
        <v>96</v>
      </c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 t="s">
        <v>96</v>
      </c>
    </row>
    <row r="51" spans="1:18" ht="12.75">
      <c r="A51" s="28" t="s">
        <v>387</v>
      </c>
      <c r="B51" s="28" t="s">
        <v>442</v>
      </c>
      <c r="C51" s="28" t="s">
        <v>443</v>
      </c>
      <c r="D51" s="30" t="s">
        <v>96</v>
      </c>
      <c r="E51" s="30" t="s">
        <v>96</v>
      </c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 t="s">
        <v>96</v>
      </c>
    </row>
    <row r="52" spans="1:18" ht="12.75">
      <c r="A52" s="28" t="s">
        <v>387</v>
      </c>
      <c r="B52" s="28" t="s">
        <v>444</v>
      </c>
      <c r="C52" s="28" t="s">
        <v>445</v>
      </c>
      <c r="D52" s="30" t="s">
        <v>96</v>
      </c>
      <c r="E52" s="30" t="s">
        <v>96</v>
      </c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 t="s">
        <v>96</v>
      </c>
    </row>
    <row r="53" spans="1:18" ht="12.75">
      <c r="A53" s="28" t="s">
        <v>387</v>
      </c>
      <c r="B53" s="28" t="s">
        <v>452</v>
      </c>
      <c r="C53" s="28" t="s">
        <v>453</v>
      </c>
      <c r="D53" s="30" t="s">
        <v>96</v>
      </c>
      <c r="E53" s="30" t="s">
        <v>96</v>
      </c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 t="s">
        <v>96</v>
      </c>
    </row>
    <row r="54" spans="1:18" ht="12.75">
      <c r="A54" s="28" t="s">
        <v>387</v>
      </c>
      <c r="B54" s="28" t="s">
        <v>454</v>
      </c>
      <c r="C54" s="28" t="s">
        <v>455</v>
      </c>
      <c r="D54" s="30" t="s">
        <v>96</v>
      </c>
      <c r="E54" s="30" t="s">
        <v>96</v>
      </c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 t="s">
        <v>96</v>
      </c>
    </row>
    <row r="55" spans="1:18" ht="12.75">
      <c r="A55" s="28" t="s">
        <v>387</v>
      </c>
      <c r="B55" s="28" t="s">
        <v>456</v>
      </c>
      <c r="C55" s="28" t="s">
        <v>457</v>
      </c>
      <c r="D55" s="30" t="s">
        <v>96</v>
      </c>
      <c r="E55" s="30" t="s">
        <v>96</v>
      </c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 t="s">
        <v>96</v>
      </c>
    </row>
    <row r="56" spans="1:18" ht="12.75">
      <c r="A56" s="28" t="s">
        <v>387</v>
      </c>
      <c r="B56" s="28" t="s">
        <v>458</v>
      </c>
      <c r="C56" s="28" t="s">
        <v>459</v>
      </c>
      <c r="D56" s="30" t="s">
        <v>96</v>
      </c>
      <c r="E56" s="30" t="s">
        <v>96</v>
      </c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 t="s">
        <v>96</v>
      </c>
    </row>
    <row r="57" spans="1:18" ht="12.75">
      <c r="A57" s="28" t="s">
        <v>387</v>
      </c>
      <c r="B57" s="28" t="s">
        <v>460</v>
      </c>
      <c r="C57" s="28" t="s">
        <v>461</v>
      </c>
      <c r="D57" s="30" t="s">
        <v>96</v>
      </c>
      <c r="E57" s="30" t="s">
        <v>96</v>
      </c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 t="s">
        <v>96</v>
      </c>
    </row>
    <row r="58" spans="1:18" ht="12.75">
      <c r="A58" s="28" t="s">
        <v>387</v>
      </c>
      <c r="B58" s="28" t="s">
        <v>462</v>
      </c>
      <c r="C58" s="28" t="s">
        <v>463</v>
      </c>
      <c r="D58" s="30" t="s">
        <v>96</v>
      </c>
      <c r="E58" s="30" t="s">
        <v>96</v>
      </c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 t="s">
        <v>96</v>
      </c>
    </row>
    <row r="59" spans="1:18" ht="12.75">
      <c r="A59" s="28" t="s">
        <v>387</v>
      </c>
      <c r="B59" s="28" t="s">
        <v>466</v>
      </c>
      <c r="C59" s="28" t="s">
        <v>467</v>
      </c>
      <c r="D59" s="30" t="s">
        <v>96</v>
      </c>
      <c r="E59" s="30" t="s">
        <v>96</v>
      </c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 t="s">
        <v>96</v>
      </c>
    </row>
    <row r="60" spans="1:18" ht="12.75">
      <c r="A60" s="28" t="s">
        <v>387</v>
      </c>
      <c r="B60" s="28" t="s">
        <v>470</v>
      </c>
      <c r="C60" s="28" t="s">
        <v>471</v>
      </c>
      <c r="D60" s="30" t="s">
        <v>96</v>
      </c>
      <c r="E60" s="30" t="s">
        <v>96</v>
      </c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 t="s">
        <v>96</v>
      </c>
    </row>
    <row r="61" spans="1:18" ht="12.75">
      <c r="A61" s="28" t="s">
        <v>387</v>
      </c>
      <c r="B61" s="28" t="s">
        <v>472</v>
      </c>
      <c r="C61" s="28" t="s">
        <v>473</v>
      </c>
      <c r="D61" s="30" t="s">
        <v>96</v>
      </c>
      <c r="E61" s="30" t="s">
        <v>96</v>
      </c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 t="s">
        <v>96</v>
      </c>
    </row>
    <row r="62" spans="1:18" ht="12.75">
      <c r="A62" s="28" t="s">
        <v>387</v>
      </c>
      <c r="B62" s="28" t="s">
        <v>474</v>
      </c>
      <c r="C62" s="28" t="s">
        <v>475</v>
      </c>
      <c r="D62" s="30" t="s">
        <v>96</v>
      </c>
      <c r="E62" s="30" t="s">
        <v>96</v>
      </c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 t="s">
        <v>96</v>
      </c>
    </row>
    <row r="63" spans="1:18" ht="12.75">
      <c r="A63" s="28" t="s">
        <v>387</v>
      </c>
      <c r="B63" s="28" t="s">
        <v>476</v>
      </c>
      <c r="C63" s="28" t="s">
        <v>477</v>
      </c>
      <c r="D63" s="30" t="s">
        <v>96</v>
      </c>
      <c r="E63" s="30" t="s">
        <v>96</v>
      </c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 t="s">
        <v>96</v>
      </c>
    </row>
    <row r="64" spans="1:18" ht="12.75">
      <c r="A64" s="28" t="s">
        <v>387</v>
      </c>
      <c r="B64" s="28" t="s">
        <v>482</v>
      </c>
      <c r="C64" s="28" t="s">
        <v>483</v>
      </c>
      <c r="D64" s="30" t="s">
        <v>96</v>
      </c>
      <c r="E64" s="30" t="s">
        <v>96</v>
      </c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 t="s">
        <v>96</v>
      </c>
    </row>
    <row r="65" spans="1:18" ht="12.75">
      <c r="A65" s="28" t="s">
        <v>387</v>
      </c>
      <c r="B65" s="28" t="s">
        <v>506</v>
      </c>
      <c r="C65" s="28" t="s">
        <v>507</v>
      </c>
      <c r="D65" s="30" t="s">
        <v>96</v>
      </c>
      <c r="E65" s="30" t="s">
        <v>96</v>
      </c>
      <c r="F65" s="30"/>
      <c r="G65" s="30" t="s">
        <v>96</v>
      </c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</row>
    <row r="66" spans="1:18" ht="12.75">
      <c r="A66" s="28" t="s">
        <v>387</v>
      </c>
      <c r="B66" s="28" t="s">
        <v>534</v>
      </c>
      <c r="C66" s="28" t="s">
        <v>535</v>
      </c>
      <c r="D66" s="30" t="s">
        <v>96</v>
      </c>
      <c r="E66" s="30" t="s">
        <v>96</v>
      </c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 t="s">
        <v>96</v>
      </c>
    </row>
    <row r="67" spans="1:18" ht="12.75">
      <c r="A67" s="28" t="s">
        <v>387</v>
      </c>
      <c r="B67" s="28" t="s">
        <v>536</v>
      </c>
      <c r="C67" s="28" t="s">
        <v>537</v>
      </c>
      <c r="D67" s="30" t="s">
        <v>96</v>
      </c>
      <c r="E67" s="30" t="s">
        <v>96</v>
      </c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 t="s">
        <v>96</v>
      </c>
    </row>
    <row r="68" spans="1:18" ht="12.75">
      <c r="A68" s="28" t="s">
        <v>387</v>
      </c>
      <c r="B68" s="28" t="s">
        <v>538</v>
      </c>
      <c r="C68" s="28" t="s">
        <v>539</v>
      </c>
      <c r="D68" s="30" t="s">
        <v>96</v>
      </c>
      <c r="E68" s="30" t="s">
        <v>96</v>
      </c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 t="s">
        <v>96</v>
      </c>
    </row>
    <row r="69" spans="1:18" ht="12.75">
      <c r="A69" s="28" t="s">
        <v>387</v>
      </c>
      <c r="B69" s="28" t="s">
        <v>540</v>
      </c>
      <c r="C69" s="28" t="s">
        <v>541</v>
      </c>
      <c r="D69" s="30" t="s">
        <v>96</v>
      </c>
      <c r="E69" s="30" t="s">
        <v>96</v>
      </c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 t="s">
        <v>96</v>
      </c>
    </row>
    <row r="70" spans="1:18" ht="12.75">
      <c r="A70" s="28" t="s">
        <v>387</v>
      </c>
      <c r="B70" s="28" t="s">
        <v>544</v>
      </c>
      <c r="C70" s="28" t="s">
        <v>545</v>
      </c>
      <c r="D70" s="30" t="s">
        <v>96</v>
      </c>
      <c r="E70" s="30" t="s">
        <v>96</v>
      </c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 t="s">
        <v>96</v>
      </c>
    </row>
    <row r="71" spans="1:18" ht="12.75">
      <c r="A71" s="28" t="s">
        <v>387</v>
      </c>
      <c r="B71" s="28" t="s">
        <v>546</v>
      </c>
      <c r="C71" s="28" t="s">
        <v>547</v>
      </c>
      <c r="D71" s="30" t="s">
        <v>96</v>
      </c>
      <c r="E71" s="30" t="s">
        <v>96</v>
      </c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 t="s">
        <v>96</v>
      </c>
    </row>
    <row r="72" spans="1:18" ht="12.75">
      <c r="A72" s="28" t="s">
        <v>387</v>
      </c>
      <c r="B72" s="28" t="s">
        <v>548</v>
      </c>
      <c r="C72" s="28" t="s">
        <v>549</v>
      </c>
      <c r="D72" s="30" t="s">
        <v>96</v>
      </c>
      <c r="E72" s="30" t="s">
        <v>96</v>
      </c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 t="s">
        <v>96</v>
      </c>
    </row>
    <row r="73" spans="1:18" ht="12.75">
      <c r="A73" s="28" t="s">
        <v>387</v>
      </c>
      <c r="B73" s="28" t="s">
        <v>550</v>
      </c>
      <c r="C73" s="28" t="s">
        <v>551</v>
      </c>
      <c r="D73" s="30" t="s">
        <v>96</v>
      </c>
      <c r="E73" s="30" t="s">
        <v>96</v>
      </c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 t="s">
        <v>96</v>
      </c>
    </row>
    <row r="74" spans="1:18" ht="12.75">
      <c r="A74" s="28" t="s">
        <v>387</v>
      </c>
      <c r="B74" s="28" t="s">
        <v>552</v>
      </c>
      <c r="C74" s="28" t="s">
        <v>553</v>
      </c>
      <c r="D74" s="30" t="s">
        <v>96</v>
      </c>
      <c r="E74" s="30" t="s">
        <v>96</v>
      </c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 t="s">
        <v>96</v>
      </c>
    </row>
    <row r="75" spans="1:18" ht="12.75">
      <c r="A75" s="28" t="s">
        <v>387</v>
      </c>
      <c r="B75" s="28" t="s">
        <v>554</v>
      </c>
      <c r="C75" s="28" t="s">
        <v>555</v>
      </c>
      <c r="D75" s="30" t="s">
        <v>96</v>
      </c>
      <c r="E75" s="30" t="s">
        <v>96</v>
      </c>
      <c r="F75" s="30" t="s">
        <v>96</v>
      </c>
      <c r="G75" s="30" t="s">
        <v>96</v>
      </c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</row>
    <row r="76" spans="1:18" ht="12.75">
      <c r="A76" s="28" t="s">
        <v>387</v>
      </c>
      <c r="B76" s="28" t="s">
        <v>556</v>
      </c>
      <c r="C76" s="28" t="s">
        <v>557</v>
      </c>
      <c r="D76" s="30" t="s">
        <v>96</v>
      </c>
      <c r="E76" s="30" t="s">
        <v>96</v>
      </c>
      <c r="F76" s="30" t="s">
        <v>96</v>
      </c>
      <c r="G76" s="30" t="s">
        <v>96</v>
      </c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</row>
    <row r="77" spans="1:18" ht="12.75">
      <c r="A77" s="28" t="s">
        <v>387</v>
      </c>
      <c r="B77" s="28" t="s">
        <v>558</v>
      </c>
      <c r="C77" s="28" t="s">
        <v>559</v>
      </c>
      <c r="D77" s="30" t="s">
        <v>96</v>
      </c>
      <c r="E77" s="30" t="s">
        <v>96</v>
      </c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 t="s">
        <v>96</v>
      </c>
    </row>
    <row r="78" spans="1:18" ht="12.75">
      <c r="A78" s="28" t="s">
        <v>387</v>
      </c>
      <c r="B78" s="28" t="s">
        <v>570</v>
      </c>
      <c r="C78" s="28" t="s">
        <v>571</v>
      </c>
      <c r="D78" s="30" t="s">
        <v>96</v>
      </c>
      <c r="E78" s="30" t="s">
        <v>96</v>
      </c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 t="s">
        <v>96</v>
      </c>
    </row>
    <row r="79" spans="1:18" ht="12.75">
      <c r="A79" s="28" t="s">
        <v>387</v>
      </c>
      <c r="B79" s="28" t="s">
        <v>574</v>
      </c>
      <c r="C79" s="28" t="s">
        <v>575</v>
      </c>
      <c r="D79" s="30" t="s">
        <v>96</v>
      </c>
      <c r="E79" s="30" t="s">
        <v>96</v>
      </c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 t="s">
        <v>96</v>
      </c>
    </row>
    <row r="80" spans="1:18" ht="12.75">
      <c r="A80" s="28" t="s">
        <v>387</v>
      </c>
      <c r="B80" s="28" t="s">
        <v>576</v>
      </c>
      <c r="C80" s="28" t="s">
        <v>577</v>
      </c>
      <c r="D80" s="30" t="s">
        <v>96</v>
      </c>
      <c r="E80" s="30" t="s">
        <v>96</v>
      </c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 t="s">
        <v>96</v>
      </c>
    </row>
    <row r="81" spans="1:18" ht="12.75">
      <c r="A81" s="28" t="s">
        <v>387</v>
      </c>
      <c r="B81" s="28" t="s">
        <v>578</v>
      </c>
      <c r="C81" s="28" t="s">
        <v>579</v>
      </c>
      <c r="D81" s="30" t="s">
        <v>96</v>
      </c>
      <c r="E81" s="30" t="s">
        <v>96</v>
      </c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 t="s">
        <v>96</v>
      </c>
    </row>
    <row r="82" spans="1:18" ht="12.75">
      <c r="A82" s="121" t="s">
        <v>387</v>
      </c>
      <c r="B82" s="121" t="s">
        <v>590</v>
      </c>
      <c r="C82" s="121" t="s">
        <v>591</v>
      </c>
      <c r="D82" s="33" t="s">
        <v>96</v>
      </c>
      <c r="E82" s="33" t="s">
        <v>96</v>
      </c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 t="s">
        <v>96</v>
      </c>
    </row>
    <row r="83" spans="1:18" ht="12.75">
      <c r="A83" s="30"/>
      <c r="B83" s="31">
        <f>COUNTA(B40:B82)</f>
        <v>43</v>
      </c>
      <c r="C83" s="31"/>
      <c r="D83" s="31">
        <f aca="true" t="shared" si="3" ref="D83:R83">COUNTIF(D40:D82,"Yes")</f>
        <v>43</v>
      </c>
      <c r="E83" s="31">
        <f t="shared" si="3"/>
        <v>43</v>
      </c>
      <c r="F83" s="31">
        <f t="shared" si="3"/>
        <v>2</v>
      </c>
      <c r="G83" s="31">
        <f t="shared" si="3"/>
        <v>4</v>
      </c>
      <c r="H83" s="31">
        <f t="shared" si="3"/>
        <v>0</v>
      </c>
      <c r="I83" s="31">
        <f t="shared" si="3"/>
        <v>0</v>
      </c>
      <c r="J83" s="31">
        <f t="shared" si="3"/>
        <v>0</v>
      </c>
      <c r="K83" s="31">
        <f t="shared" si="3"/>
        <v>0</v>
      </c>
      <c r="L83" s="31">
        <f t="shared" si="3"/>
        <v>0</v>
      </c>
      <c r="M83" s="31">
        <f t="shared" si="3"/>
        <v>0</v>
      </c>
      <c r="N83" s="31">
        <f t="shared" si="3"/>
        <v>0</v>
      </c>
      <c r="O83" s="31">
        <f t="shared" si="3"/>
        <v>0</v>
      </c>
      <c r="P83" s="31">
        <f t="shared" si="3"/>
        <v>0</v>
      </c>
      <c r="Q83" s="31">
        <f t="shared" si="3"/>
        <v>0</v>
      </c>
      <c r="R83" s="31">
        <f t="shared" si="3"/>
        <v>40</v>
      </c>
    </row>
    <row r="84" spans="1:18" ht="7.5" customHeight="1">
      <c r="A84" s="30"/>
      <c r="B84" s="41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</row>
    <row r="85" spans="1:18" ht="12.75">
      <c r="A85" s="73" t="s">
        <v>23</v>
      </c>
      <c r="B85" s="73">
        <f>B7+B13+B38+B83</f>
        <v>74</v>
      </c>
      <c r="D85" s="73">
        <f aca="true" t="shared" si="4" ref="D85:R85">D7+D13+D38+D83</f>
        <v>74</v>
      </c>
      <c r="E85" s="73">
        <f t="shared" si="4"/>
        <v>74</v>
      </c>
      <c r="F85" s="73">
        <f t="shared" si="4"/>
        <v>2</v>
      </c>
      <c r="G85" s="73">
        <f t="shared" si="4"/>
        <v>13</v>
      </c>
      <c r="H85" s="73">
        <f t="shared" si="4"/>
        <v>0</v>
      </c>
      <c r="I85" s="73">
        <f t="shared" si="4"/>
        <v>0</v>
      </c>
      <c r="J85" s="73">
        <f t="shared" si="4"/>
        <v>0</v>
      </c>
      <c r="K85" s="73">
        <f t="shared" si="4"/>
        <v>2</v>
      </c>
      <c r="L85" s="73">
        <f t="shared" si="4"/>
        <v>2</v>
      </c>
      <c r="M85" s="73">
        <f t="shared" si="4"/>
        <v>0</v>
      </c>
      <c r="N85" s="73">
        <f t="shared" si="4"/>
        <v>0</v>
      </c>
      <c r="O85" s="73">
        <f t="shared" si="4"/>
        <v>0</v>
      </c>
      <c r="P85" s="73">
        <f t="shared" si="4"/>
        <v>1</v>
      </c>
      <c r="Q85" s="73">
        <f t="shared" si="4"/>
        <v>0</v>
      </c>
      <c r="R85" s="73">
        <f t="shared" si="4"/>
        <v>68</v>
      </c>
    </row>
    <row r="86" spans="1:18" ht="12.75">
      <c r="A86" s="73"/>
      <c r="B86" s="73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</row>
    <row r="87" spans="1:18" ht="12.75">
      <c r="A87" s="73"/>
      <c r="B87" s="73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</row>
    <row r="88" spans="4:18" ht="12.75"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</row>
    <row r="89" spans="4:18" ht="12.75">
      <c r="D89" s="125"/>
      <c r="E89" s="126"/>
      <c r="F89" s="126"/>
      <c r="G89" s="126"/>
      <c r="H89" s="126"/>
      <c r="I89" s="126"/>
      <c r="J89" s="127"/>
      <c r="K89" s="30"/>
      <c r="L89" s="30"/>
      <c r="M89" s="30"/>
      <c r="N89" s="30"/>
      <c r="O89" s="30"/>
      <c r="P89" s="30"/>
      <c r="Q89" s="30"/>
      <c r="R89" s="30"/>
    </row>
    <row r="90" spans="4:10" ht="12.75">
      <c r="D90" s="84" t="s">
        <v>21</v>
      </c>
      <c r="E90" s="77"/>
      <c r="F90" s="77"/>
      <c r="G90" s="77"/>
      <c r="H90" s="77"/>
      <c r="I90" s="77"/>
      <c r="J90" s="78"/>
    </row>
    <row r="91" spans="4:10" ht="12.75">
      <c r="D91" s="85" t="s">
        <v>22</v>
      </c>
      <c r="E91" s="77"/>
      <c r="F91" s="77"/>
      <c r="G91" s="77"/>
      <c r="H91" s="77"/>
      <c r="I91" s="77"/>
      <c r="J91" s="78"/>
    </row>
    <row r="92" spans="4:10" ht="12.75">
      <c r="D92" s="76"/>
      <c r="E92" s="77"/>
      <c r="F92" s="77"/>
      <c r="G92" s="77"/>
      <c r="H92" s="77"/>
      <c r="I92" s="77"/>
      <c r="J92" s="78"/>
    </row>
    <row r="93" spans="4:10" ht="12.75">
      <c r="D93" s="76"/>
      <c r="E93" s="79" t="s">
        <v>0</v>
      </c>
      <c r="F93" s="80" t="s">
        <v>1</v>
      </c>
      <c r="G93" s="77"/>
      <c r="H93" s="77"/>
      <c r="I93" s="77"/>
      <c r="J93" s="78"/>
    </row>
    <row r="94" spans="4:10" ht="12.75">
      <c r="D94" s="76"/>
      <c r="E94" s="79" t="s">
        <v>2</v>
      </c>
      <c r="F94" s="80" t="s">
        <v>3</v>
      </c>
      <c r="G94" s="77"/>
      <c r="H94" s="77"/>
      <c r="I94" s="77"/>
      <c r="J94" s="78"/>
    </row>
    <row r="95" spans="4:10" ht="12.75">
      <c r="D95" s="76"/>
      <c r="E95" s="79" t="s">
        <v>4</v>
      </c>
      <c r="F95" s="80" t="s">
        <v>101</v>
      </c>
      <c r="G95" s="77"/>
      <c r="H95" s="77"/>
      <c r="I95" s="77"/>
      <c r="J95" s="78"/>
    </row>
    <row r="96" spans="4:10" ht="12.75">
      <c r="D96" s="76"/>
      <c r="E96" s="79" t="s">
        <v>5</v>
      </c>
      <c r="F96" s="80" t="s">
        <v>102</v>
      </c>
      <c r="G96" s="77"/>
      <c r="H96" s="77"/>
      <c r="I96" s="77"/>
      <c r="J96" s="78"/>
    </row>
    <row r="97" spans="4:10" ht="12.75">
      <c r="D97" s="76"/>
      <c r="E97" s="79" t="s">
        <v>6</v>
      </c>
      <c r="F97" s="80" t="s">
        <v>7</v>
      </c>
      <c r="G97" s="77"/>
      <c r="H97" s="77"/>
      <c r="I97" s="77"/>
      <c r="J97" s="78"/>
    </row>
    <row r="98" spans="4:10" ht="12.75">
      <c r="D98" s="76"/>
      <c r="E98" s="79" t="s">
        <v>8</v>
      </c>
      <c r="F98" s="80" t="s">
        <v>108</v>
      </c>
      <c r="G98" s="77"/>
      <c r="H98" s="77"/>
      <c r="I98" s="77"/>
      <c r="J98" s="78"/>
    </row>
    <row r="99" spans="4:10" ht="12.75">
      <c r="D99" s="76"/>
      <c r="E99" s="79" t="s">
        <v>9</v>
      </c>
      <c r="F99" s="80" t="s">
        <v>109</v>
      </c>
      <c r="G99" s="77"/>
      <c r="H99" s="77"/>
      <c r="I99" s="77"/>
      <c r="J99" s="78"/>
    </row>
    <row r="100" spans="4:10" ht="12.75">
      <c r="D100" s="76"/>
      <c r="E100" s="79" t="s">
        <v>10</v>
      </c>
      <c r="F100" s="80" t="s">
        <v>11</v>
      </c>
      <c r="G100" s="77"/>
      <c r="H100" s="77"/>
      <c r="I100" s="77"/>
      <c r="J100" s="78"/>
    </row>
    <row r="101" spans="4:10" ht="12.75">
      <c r="D101" s="76"/>
      <c r="E101" s="79" t="s">
        <v>12</v>
      </c>
      <c r="F101" s="80" t="s">
        <v>13</v>
      </c>
      <c r="G101" s="77"/>
      <c r="H101" s="77"/>
      <c r="I101" s="77"/>
      <c r="J101" s="78"/>
    </row>
    <row r="102" spans="4:10" ht="12.75">
      <c r="D102" s="76"/>
      <c r="E102" s="79" t="s">
        <v>14</v>
      </c>
      <c r="F102" s="80" t="s">
        <v>103</v>
      </c>
      <c r="G102" s="77"/>
      <c r="H102" s="77"/>
      <c r="I102" s="77"/>
      <c r="J102" s="78"/>
    </row>
    <row r="103" spans="4:10" ht="12.75">
      <c r="D103" s="76"/>
      <c r="E103" s="79" t="s">
        <v>15</v>
      </c>
      <c r="F103" s="80" t="s">
        <v>16</v>
      </c>
      <c r="G103" s="77"/>
      <c r="H103" s="77"/>
      <c r="I103" s="77"/>
      <c r="J103" s="78"/>
    </row>
    <row r="104" spans="4:10" ht="12.75">
      <c r="D104" s="76"/>
      <c r="E104" s="79" t="s">
        <v>17</v>
      </c>
      <c r="F104" s="80" t="s">
        <v>18</v>
      </c>
      <c r="G104" s="77"/>
      <c r="H104" s="77"/>
      <c r="I104" s="77"/>
      <c r="J104" s="78"/>
    </row>
    <row r="105" spans="4:10" ht="12.75">
      <c r="D105" s="76"/>
      <c r="E105" s="79" t="s">
        <v>19</v>
      </c>
      <c r="F105" s="80" t="s">
        <v>20</v>
      </c>
      <c r="G105" s="77"/>
      <c r="H105" s="77"/>
      <c r="I105" s="77"/>
      <c r="J105" s="78"/>
    </row>
    <row r="106" spans="4:10" ht="12.75">
      <c r="D106" s="81"/>
      <c r="E106" s="82"/>
      <c r="F106" s="82"/>
      <c r="G106" s="82"/>
      <c r="H106" s="82"/>
      <c r="I106" s="82"/>
      <c r="J106" s="83"/>
    </row>
  </sheetData>
  <mergeCells count="2">
    <mergeCell ref="B1:C1"/>
    <mergeCell ref="F1:R1"/>
  </mergeCells>
  <printOptions gridLines="1"/>
  <pageMargins left="0.5" right="0.5" top="1.5" bottom="0.75" header="0.5" footer="0.5"/>
  <pageSetup horizontalDpi="600" verticalDpi="600" orientation="landscape" scale="80" r:id="rId1"/>
  <headerFooter alignWithMargins="0">
    <oddHeader>&amp;C&amp;"Arial,Bold"&amp;16 2008 Swimming Season
Possible Pollution Sources for Monitored Rhode Island Beaches</oddHeader>
    <oddFooter>&amp;R&amp;P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82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2.7109375" style="1" customWidth="1"/>
    <col min="2" max="2" width="8.28125" style="1" customWidth="1"/>
    <col min="3" max="3" width="39.00390625" style="20" customWidth="1"/>
    <col min="4" max="4" width="16.421875" style="1" customWidth="1"/>
    <col min="5" max="6" width="13.00390625" style="21" customWidth="1"/>
    <col min="7" max="7" width="9.28125" style="22" customWidth="1"/>
    <col min="8" max="9" width="12.28125" style="1" customWidth="1"/>
    <col min="10" max="10" width="12.28125" style="11" customWidth="1"/>
    <col min="11" max="16384" width="9.140625" style="1" customWidth="1"/>
  </cols>
  <sheetData>
    <row r="1" spans="1:10" ht="33" customHeight="1">
      <c r="A1" s="24" t="s">
        <v>44</v>
      </c>
      <c r="B1" s="24" t="s">
        <v>45</v>
      </c>
      <c r="C1" s="24" t="s">
        <v>46</v>
      </c>
      <c r="D1" s="24" t="s">
        <v>51</v>
      </c>
      <c r="E1" s="25" t="s">
        <v>72</v>
      </c>
      <c r="F1" s="25" t="s">
        <v>84</v>
      </c>
      <c r="G1" s="26" t="s">
        <v>73</v>
      </c>
      <c r="H1" s="24" t="s">
        <v>93</v>
      </c>
      <c r="I1" s="24" t="s">
        <v>94</v>
      </c>
      <c r="J1" s="3" t="s">
        <v>95</v>
      </c>
    </row>
    <row r="2" spans="1:10" ht="12.75" customHeight="1">
      <c r="A2" s="30" t="s">
        <v>121</v>
      </c>
      <c r="B2" s="30" t="s">
        <v>126</v>
      </c>
      <c r="C2" s="30" t="s">
        <v>603</v>
      </c>
      <c r="D2" s="30" t="s">
        <v>604</v>
      </c>
      <c r="E2" s="46">
        <v>39616</v>
      </c>
      <c r="F2" s="46">
        <v>39617</v>
      </c>
      <c r="G2" s="30">
        <v>1</v>
      </c>
      <c r="H2" s="30" t="s">
        <v>99</v>
      </c>
      <c r="I2" s="30" t="s">
        <v>119</v>
      </c>
      <c r="J2" s="30" t="s">
        <v>83</v>
      </c>
    </row>
    <row r="3" spans="1:10" ht="12.75" customHeight="1">
      <c r="A3" s="30" t="s">
        <v>121</v>
      </c>
      <c r="B3" s="30" t="s">
        <v>126</v>
      </c>
      <c r="C3" s="30" t="s">
        <v>603</v>
      </c>
      <c r="D3" s="30" t="s">
        <v>604</v>
      </c>
      <c r="E3" s="46">
        <v>39646</v>
      </c>
      <c r="F3" s="46">
        <v>39647</v>
      </c>
      <c r="G3" s="30">
        <v>1</v>
      </c>
      <c r="H3" s="30" t="s">
        <v>99</v>
      </c>
      <c r="I3" s="30" t="s">
        <v>119</v>
      </c>
      <c r="J3" s="30" t="s">
        <v>83</v>
      </c>
    </row>
    <row r="4" spans="1:10" ht="12.75" customHeight="1">
      <c r="A4" s="30" t="s">
        <v>121</v>
      </c>
      <c r="B4" s="30" t="s">
        <v>126</v>
      </c>
      <c r="C4" s="30" t="s">
        <v>603</v>
      </c>
      <c r="D4" s="30" t="s">
        <v>604</v>
      </c>
      <c r="E4" s="46">
        <v>39651</v>
      </c>
      <c r="F4" s="46">
        <v>39652</v>
      </c>
      <c r="G4" s="30">
        <v>1</v>
      </c>
      <c r="H4" s="30" t="s">
        <v>99</v>
      </c>
      <c r="I4" s="30" t="s">
        <v>119</v>
      </c>
      <c r="J4" s="30" t="s">
        <v>83</v>
      </c>
    </row>
    <row r="5" spans="1:10" ht="12.75" customHeight="1">
      <c r="A5" s="30" t="s">
        <v>121</v>
      </c>
      <c r="B5" s="30" t="s">
        <v>136</v>
      </c>
      <c r="C5" s="30" t="s">
        <v>137</v>
      </c>
      <c r="D5" s="30" t="s">
        <v>604</v>
      </c>
      <c r="E5" s="46">
        <v>39604</v>
      </c>
      <c r="F5" s="46">
        <v>39605</v>
      </c>
      <c r="G5" s="30">
        <v>1</v>
      </c>
      <c r="H5" s="30" t="s">
        <v>99</v>
      </c>
      <c r="I5" s="30" t="s">
        <v>119</v>
      </c>
      <c r="J5" s="30" t="s">
        <v>83</v>
      </c>
    </row>
    <row r="6" spans="1:10" ht="12.75" customHeight="1">
      <c r="A6" s="30" t="s">
        <v>121</v>
      </c>
      <c r="B6" s="30" t="s">
        <v>136</v>
      </c>
      <c r="C6" s="30" t="s">
        <v>137</v>
      </c>
      <c r="D6" s="30" t="s">
        <v>604</v>
      </c>
      <c r="E6" s="46">
        <v>39625</v>
      </c>
      <c r="F6" s="46">
        <v>39626</v>
      </c>
      <c r="G6" s="30">
        <v>1</v>
      </c>
      <c r="H6" s="30" t="s">
        <v>99</v>
      </c>
      <c r="I6" s="30" t="s">
        <v>119</v>
      </c>
      <c r="J6" s="30" t="s">
        <v>83</v>
      </c>
    </row>
    <row r="7" spans="1:10" ht="12.75" customHeight="1">
      <c r="A7" s="30" t="s">
        <v>121</v>
      </c>
      <c r="B7" s="30" t="s">
        <v>136</v>
      </c>
      <c r="C7" s="30" t="s">
        <v>137</v>
      </c>
      <c r="D7" s="30" t="s">
        <v>604</v>
      </c>
      <c r="E7" s="46">
        <v>39673</v>
      </c>
      <c r="F7" s="46">
        <v>39675</v>
      </c>
      <c r="G7" s="30">
        <v>2</v>
      </c>
      <c r="H7" s="30" t="s">
        <v>99</v>
      </c>
      <c r="I7" s="30" t="s">
        <v>52</v>
      </c>
      <c r="J7" s="30" t="s">
        <v>83</v>
      </c>
    </row>
    <row r="8" spans="1:10" ht="12.75" customHeight="1">
      <c r="A8" s="30" t="s">
        <v>121</v>
      </c>
      <c r="B8" s="30" t="s">
        <v>156</v>
      </c>
      <c r="C8" s="30" t="s">
        <v>157</v>
      </c>
      <c r="D8" s="30" t="s">
        <v>604</v>
      </c>
      <c r="E8" s="46">
        <v>39616</v>
      </c>
      <c r="F8" s="46">
        <v>39619</v>
      </c>
      <c r="G8" s="30">
        <v>3</v>
      </c>
      <c r="H8" s="30" t="s">
        <v>99</v>
      </c>
      <c r="I8" s="30" t="s">
        <v>119</v>
      </c>
      <c r="J8" s="30" t="s">
        <v>83</v>
      </c>
    </row>
    <row r="9" spans="1:10" ht="12.75" customHeight="1">
      <c r="A9" s="30" t="s">
        <v>121</v>
      </c>
      <c r="B9" s="30" t="s">
        <v>156</v>
      </c>
      <c r="C9" s="30" t="s">
        <v>157</v>
      </c>
      <c r="D9" s="30" t="s">
        <v>604</v>
      </c>
      <c r="E9" s="46">
        <v>39625</v>
      </c>
      <c r="F9" s="46">
        <v>39626</v>
      </c>
      <c r="G9" s="30">
        <v>1</v>
      </c>
      <c r="H9" s="30" t="s">
        <v>99</v>
      </c>
      <c r="I9" s="30" t="s">
        <v>119</v>
      </c>
      <c r="J9" s="30" t="s">
        <v>83</v>
      </c>
    </row>
    <row r="10" spans="1:10" ht="12.75" customHeight="1">
      <c r="A10" s="30" t="s">
        <v>121</v>
      </c>
      <c r="B10" s="30" t="s">
        <v>156</v>
      </c>
      <c r="C10" s="30" t="s">
        <v>157</v>
      </c>
      <c r="D10" s="30" t="s">
        <v>604</v>
      </c>
      <c r="E10" s="46">
        <v>39646</v>
      </c>
      <c r="F10" s="46">
        <v>39647</v>
      </c>
      <c r="G10" s="30">
        <v>1</v>
      </c>
      <c r="H10" s="30" t="s">
        <v>99</v>
      </c>
      <c r="I10" s="30" t="s">
        <v>119</v>
      </c>
      <c r="J10" s="30" t="s">
        <v>83</v>
      </c>
    </row>
    <row r="11" spans="1:10" ht="12.75" customHeight="1">
      <c r="A11" s="33" t="s">
        <v>121</v>
      </c>
      <c r="B11" s="33" t="s">
        <v>156</v>
      </c>
      <c r="C11" s="33" t="s">
        <v>157</v>
      </c>
      <c r="D11" s="33" t="s">
        <v>604</v>
      </c>
      <c r="E11" s="89">
        <v>39654</v>
      </c>
      <c r="F11" s="89">
        <v>39658</v>
      </c>
      <c r="G11" s="33">
        <v>4</v>
      </c>
      <c r="H11" s="33" t="s">
        <v>99</v>
      </c>
      <c r="I11" s="33" t="s">
        <v>52</v>
      </c>
      <c r="J11" s="33" t="s">
        <v>83</v>
      </c>
    </row>
    <row r="12" spans="1:10" ht="12.75" customHeight="1">
      <c r="A12" s="30"/>
      <c r="B12" s="56">
        <f>SUM(IF(FREQUENCY(MATCH(B2:B11,B2:B11,0),MATCH(B2:B11,B2:B11,0))&gt;0,1))</f>
        <v>3</v>
      </c>
      <c r="C12" s="31"/>
      <c r="D12" s="31">
        <f>COUNTA(D2:D11)</f>
        <v>10</v>
      </c>
      <c r="E12" s="31"/>
      <c r="F12" s="31"/>
      <c r="G12" s="31">
        <f>SUM(G2:G11)</f>
        <v>16</v>
      </c>
      <c r="H12" s="30"/>
      <c r="I12" s="30"/>
      <c r="J12" s="44"/>
    </row>
    <row r="13" spans="1:10" ht="10.5" customHeight="1">
      <c r="A13" s="30"/>
      <c r="B13" s="30"/>
      <c r="C13" s="30"/>
      <c r="D13" s="30"/>
      <c r="E13" s="30"/>
      <c r="F13" s="30"/>
      <c r="G13" s="30"/>
      <c r="H13" s="30"/>
      <c r="I13" s="30"/>
      <c r="J13" s="44"/>
    </row>
    <row r="14" spans="1:10" ht="12.75" customHeight="1">
      <c r="A14" s="30" t="s">
        <v>162</v>
      </c>
      <c r="B14" s="30" t="s">
        <v>169</v>
      </c>
      <c r="C14" s="30" t="s">
        <v>170</v>
      </c>
      <c r="D14" s="30" t="s">
        <v>604</v>
      </c>
      <c r="E14" s="46">
        <v>39616</v>
      </c>
      <c r="F14" s="46">
        <v>39618</v>
      </c>
      <c r="G14" s="30">
        <v>2</v>
      </c>
      <c r="H14" s="30" t="s">
        <v>99</v>
      </c>
      <c r="I14" s="30" t="s">
        <v>52</v>
      </c>
      <c r="J14" s="30" t="s">
        <v>83</v>
      </c>
    </row>
    <row r="15" spans="1:10" ht="12.75" customHeight="1">
      <c r="A15" s="30" t="s">
        <v>162</v>
      </c>
      <c r="B15" s="30" t="s">
        <v>169</v>
      </c>
      <c r="C15" s="30" t="s">
        <v>170</v>
      </c>
      <c r="D15" s="30" t="s">
        <v>604</v>
      </c>
      <c r="E15" s="46">
        <v>39624</v>
      </c>
      <c r="F15" s="46">
        <v>39630</v>
      </c>
      <c r="G15" s="30">
        <v>6</v>
      </c>
      <c r="H15" s="30" t="s">
        <v>99</v>
      </c>
      <c r="I15" s="30" t="s">
        <v>119</v>
      </c>
      <c r="J15" s="30" t="s">
        <v>83</v>
      </c>
    </row>
    <row r="16" spans="1:10" ht="12.75" customHeight="1">
      <c r="A16" s="30" t="s">
        <v>162</v>
      </c>
      <c r="B16" s="30" t="s">
        <v>169</v>
      </c>
      <c r="C16" s="30" t="s">
        <v>170</v>
      </c>
      <c r="D16" s="30" t="s">
        <v>604</v>
      </c>
      <c r="E16" s="46">
        <v>39651</v>
      </c>
      <c r="F16" s="46">
        <v>39652</v>
      </c>
      <c r="G16" s="30">
        <v>1</v>
      </c>
      <c r="H16" s="30" t="s">
        <v>99</v>
      </c>
      <c r="I16" s="30" t="s">
        <v>119</v>
      </c>
      <c r="J16" s="30" t="s">
        <v>83</v>
      </c>
    </row>
    <row r="17" spans="1:10" ht="12.75" customHeight="1">
      <c r="A17" s="30" t="s">
        <v>162</v>
      </c>
      <c r="B17" s="30" t="s">
        <v>169</v>
      </c>
      <c r="C17" s="30" t="s">
        <v>170</v>
      </c>
      <c r="D17" s="30" t="s">
        <v>604</v>
      </c>
      <c r="E17" s="46">
        <v>39653</v>
      </c>
      <c r="F17" s="46">
        <v>39659</v>
      </c>
      <c r="G17" s="30">
        <v>6</v>
      </c>
      <c r="H17" s="30" t="s">
        <v>99</v>
      </c>
      <c r="I17" s="30" t="s">
        <v>52</v>
      </c>
      <c r="J17" s="30" t="s">
        <v>83</v>
      </c>
    </row>
    <row r="18" spans="1:10" ht="12.75" customHeight="1">
      <c r="A18" s="30" t="s">
        <v>162</v>
      </c>
      <c r="B18" s="30" t="s">
        <v>173</v>
      </c>
      <c r="C18" s="30" t="s">
        <v>174</v>
      </c>
      <c r="D18" s="30" t="s">
        <v>604</v>
      </c>
      <c r="E18" s="46">
        <v>39604</v>
      </c>
      <c r="F18" s="46">
        <v>39609</v>
      </c>
      <c r="G18" s="30">
        <v>5</v>
      </c>
      <c r="H18" s="30" t="s">
        <v>99</v>
      </c>
      <c r="I18" s="30" t="s">
        <v>119</v>
      </c>
      <c r="J18" s="30" t="s">
        <v>83</v>
      </c>
    </row>
    <row r="19" spans="1:10" ht="12.75" customHeight="1">
      <c r="A19" s="30" t="s">
        <v>162</v>
      </c>
      <c r="B19" s="30" t="s">
        <v>173</v>
      </c>
      <c r="C19" s="30" t="s">
        <v>174</v>
      </c>
      <c r="D19" s="30" t="s">
        <v>604</v>
      </c>
      <c r="E19" s="46">
        <v>39616</v>
      </c>
      <c r="F19" s="46">
        <v>39618</v>
      </c>
      <c r="G19" s="30">
        <v>2</v>
      </c>
      <c r="H19" s="30" t="s">
        <v>99</v>
      </c>
      <c r="I19" s="30" t="s">
        <v>52</v>
      </c>
      <c r="J19" s="30" t="s">
        <v>83</v>
      </c>
    </row>
    <row r="20" spans="1:10" ht="12.75" customHeight="1">
      <c r="A20" s="30" t="s">
        <v>162</v>
      </c>
      <c r="B20" s="30" t="s">
        <v>173</v>
      </c>
      <c r="C20" s="30" t="s">
        <v>174</v>
      </c>
      <c r="D20" s="30" t="s">
        <v>604</v>
      </c>
      <c r="E20" s="46">
        <v>39623</v>
      </c>
      <c r="F20" s="46">
        <v>39625</v>
      </c>
      <c r="G20" s="30">
        <v>2</v>
      </c>
      <c r="H20" s="30" t="s">
        <v>99</v>
      </c>
      <c r="I20" s="30" t="s">
        <v>52</v>
      </c>
      <c r="J20" s="30" t="s">
        <v>83</v>
      </c>
    </row>
    <row r="21" spans="1:10" ht="12.75" customHeight="1">
      <c r="A21" s="30" t="s">
        <v>162</v>
      </c>
      <c r="B21" s="30" t="s">
        <v>173</v>
      </c>
      <c r="C21" s="30" t="s">
        <v>174</v>
      </c>
      <c r="D21" s="30" t="s">
        <v>604</v>
      </c>
      <c r="E21" s="46">
        <v>39630</v>
      </c>
      <c r="F21" s="46">
        <v>39632</v>
      </c>
      <c r="G21" s="30">
        <v>2</v>
      </c>
      <c r="H21" s="30" t="s">
        <v>99</v>
      </c>
      <c r="I21" s="30" t="s">
        <v>52</v>
      </c>
      <c r="J21" s="30" t="s">
        <v>83</v>
      </c>
    </row>
    <row r="22" spans="1:10" ht="12.75" customHeight="1">
      <c r="A22" s="30" t="s">
        <v>162</v>
      </c>
      <c r="B22" s="30" t="s">
        <v>173</v>
      </c>
      <c r="C22" s="30" t="s">
        <v>174</v>
      </c>
      <c r="D22" s="30" t="s">
        <v>604</v>
      </c>
      <c r="E22" s="46">
        <v>39644</v>
      </c>
      <c r="F22" s="46">
        <v>39645</v>
      </c>
      <c r="G22" s="30">
        <v>1</v>
      </c>
      <c r="H22" s="30" t="s">
        <v>99</v>
      </c>
      <c r="I22" s="30" t="s">
        <v>119</v>
      </c>
      <c r="J22" s="30" t="s">
        <v>83</v>
      </c>
    </row>
    <row r="23" spans="1:10" ht="12.75" customHeight="1">
      <c r="A23" s="30" t="s">
        <v>162</v>
      </c>
      <c r="B23" s="30" t="s">
        <v>173</v>
      </c>
      <c r="C23" s="30" t="s">
        <v>174</v>
      </c>
      <c r="D23" s="30" t="s">
        <v>604</v>
      </c>
      <c r="E23" s="46">
        <v>39651</v>
      </c>
      <c r="F23" s="46">
        <v>39652</v>
      </c>
      <c r="G23" s="30">
        <v>1</v>
      </c>
      <c r="H23" s="30" t="s">
        <v>99</v>
      </c>
      <c r="I23" s="30" t="s">
        <v>119</v>
      </c>
      <c r="J23" s="30" t="s">
        <v>83</v>
      </c>
    </row>
    <row r="24" spans="1:10" ht="12.75" customHeight="1">
      <c r="A24" s="30" t="s">
        <v>162</v>
      </c>
      <c r="B24" s="30" t="s">
        <v>173</v>
      </c>
      <c r="C24" s="30" t="s">
        <v>174</v>
      </c>
      <c r="D24" s="30" t="s">
        <v>604</v>
      </c>
      <c r="E24" s="46">
        <v>39653</v>
      </c>
      <c r="F24" s="46">
        <v>39659</v>
      </c>
      <c r="G24" s="30">
        <v>6</v>
      </c>
      <c r="H24" s="30" t="s">
        <v>99</v>
      </c>
      <c r="I24" s="30" t="s">
        <v>52</v>
      </c>
      <c r="J24" s="30" t="s">
        <v>83</v>
      </c>
    </row>
    <row r="25" spans="1:10" ht="12.75" customHeight="1">
      <c r="A25" s="30" t="s">
        <v>162</v>
      </c>
      <c r="B25" s="30" t="s">
        <v>179</v>
      </c>
      <c r="C25" s="30" t="s">
        <v>180</v>
      </c>
      <c r="D25" s="30" t="s">
        <v>604</v>
      </c>
      <c r="E25" s="46">
        <v>39609</v>
      </c>
      <c r="F25" s="46">
        <v>39610</v>
      </c>
      <c r="G25" s="30">
        <v>1</v>
      </c>
      <c r="H25" s="30" t="s">
        <v>99</v>
      </c>
      <c r="I25" s="30" t="s">
        <v>52</v>
      </c>
      <c r="J25" s="30" t="s">
        <v>83</v>
      </c>
    </row>
    <row r="26" spans="1:10" ht="12.75" customHeight="1">
      <c r="A26" s="30" t="s">
        <v>162</v>
      </c>
      <c r="B26" s="128" t="s">
        <v>605</v>
      </c>
      <c r="C26" s="128" t="s">
        <v>606</v>
      </c>
      <c r="D26" s="128" t="s">
        <v>604</v>
      </c>
      <c r="E26" s="130">
        <v>39618</v>
      </c>
      <c r="F26" s="130">
        <v>39625</v>
      </c>
      <c r="G26" s="128">
        <v>7</v>
      </c>
      <c r="H26" s="30" t="s">
        <v>99</v>
      </c>
      <c r="I26" s="30" t="s">
        <v>119</v>
      </c>
      <c r="J26" s="30" t="s">
        <v>83</v>
      </c>
    </row>
    <row r="27" spans="1:10" ht="12.75" customHeight="1">
      <c r="A27" s="30" t="s">
        <v>162</v>
      </c>
      <c r="B27" s="128" t="s">
        <v>605</v>
      </c>
      <c r="C27" s="128" t="s">
        <v>606</v>
      </c>
      <c r="D27" s="128" t="s">
        <v>604</v>
      </c>
      <c r="E27" s="130">
        <v>39638</v>
      </c>
      <c r="F27" s="130">
        <v>39641</v>
      </c>
      <c r="G27" s="128">
        <v>3</v>
      </c>
      <c r="H27" s="30" t="s">
        <v>99</v>
      </c>
      <c r="I27" s="30" t="s">
        <v>52</v>
      </c>
      <c r="J27" s="30" t="s">
        <v>83</v>
      </c>
    </row>
    <row r="28" spans="1:10" ht="12.75" customHeight="1">
      <c r="A28" s="30" t="s">
        <v>162</v>
      </c>
      <c r="B28" s="128" t="s">
        <v>605</v>
      </c>
      <c r="C28" s="128" t="s">
        <v>606</v>
      </c>
      <c r="D28" s="128" t="s">
        <v>604</v>
      </c>
      <c r="E28" s="130">
        <v>39653</v>
      </c>
      <c r="F28" s="130">
        <v>39659</v>
      </c>
      <c r="G28" s="128">
        <v>6</v>
      </c>
      <c r="H28" s="30" t="s">
        <v>99</v>
      </c>
      <c r="I28" s="30" t="s">
        <v>52</v>
      </c>
      <c r="J28" s="30" t="s">
        <v>83</v>
      </c>
    </row>
    <row r="29" spans="1:10" ht="12.75" customHeight="1">
      <c r="A29" s="30" t="s">
        <v>162</v>
      </c>
      <c r="B29" s="128" t="s">
        <v>605</v>
      </c>
      <c r="C29" s="128" t="s">
        <v>606</v>
      </c>
      <c r="D29" s="128" t="s">
        <v>604</v>
      </c>
      <c r="E29" s="130">
        <v>39681</v>
      </c>
      <c r="F29" s="130">
        <v>39687</v>
      </c>
      <c r="G29" s="128">
        <v>6</v>
      </c>
      <c r="H29" s="30" t="s">
        <v>99</v>
      </c>
      <c r="I29" s="30" t="s">
        <v>119</v>
      </c>
      <c r="J29" s="30" t="s">
        <v>83</v>
      </c>
    </row>
    <row r="30" spans="1:10" ht="12.75" customHeight="1">
      <c r="A30" s="30" t="s">
        <v>162</v>
      </c>
      <c r="B30" s="128" t="s">
        <v>607</v>
      </c>
      <c r="C30" s="128" t="s">
        <v>608</v>
      </c>
      <c r="D30" s="128" t="s">
        <v>604</v>
      </c>
      <c r="E30" s="130">
        <v>39617</v>
      </c>
      <c r="F30" s="130">
        <v>39618</v>
      </c>
      <c r="G30" s="128">
        <v>1</v>
      </c>
      <c r="H30" s="30" t="s">
        <v>99</v>
      </c>
      <c r="I30" s="30" t="s">
        <v>119</v>
      </c>
      <c r="J30" s="30" t="s">
        <v>83</v>
      </c>
    </row>
    <row r="31" spans="1:10" ht="12.75" customHeight="1">
      <c r="A31" s="30" t="s">
        <v>162</v>
      </c>
      <c r="B31" s="30" t="s">
        <v>185</v>
      </c>
      <c r="C31" s="30" t="s">
        <v>186</v>
      </c>
      <c r="D31" s="30" t="s">
        <v>604</v>
      </c>
      <c r="E31" s="46">
        <v>39609</v>
      </c>
      <c r="F31" s="46">
        <v>39611</v>
      </c>
      <c r="G31" s="30">
        <v>2</v>
      </c>
      <c r="H31" s="30" t="s">
        <v>99</v>
      </c>
      <c r="I31" s="30" t="s">
        <v>119</v>
      </c>
      <c r="J31" s="30" t="s">
        <v>83</v>
      </c>
    </row>
    <row r="32" spans="1:10" ht="12.75" customHeight="1">
      <c r="A32" s="30" t="s">
        <v>162</v>
      </c>
      <c r="B32" s="30" t="s">
        <v>185</v>
      </c>
      <c r="C32" s="30" t="s">
        <v>186</v>
      </c>
      <c r="D32" s="30" t="s">
        <v>604</v>
      </c>
      <c r="E32" s="46">
        <v>39616</v>
      </c>
      <c r="F32" s="46">
        <v>39618</v>
      </c>
      <c r="G32" s="30">
        <v>2</v>
      </c>
      <c r="H32" s="30" t="s">
        <v>99</v>
      </c>
      <c r="I32" s="30" t="s">
        <v>52</v>
      </c>
      <c r="J32" s="30" t="s">
        <v>83</v>
      </c>
    </row>
    <row r="33" spans="1:10" ht="12.75" customHeight="1">
      <c r="A33" s="30" t="s">
        <v>162</v>
      </c>
      <c r="B33" s="30" t="s">
        <v>185</v>
      </c>
      <c r="C33" s="30" t="s">
        <v>186</v>
      </c>
      <c r="D33" s="30" t="s">
        <v>604</v>
      </c>
      <c r="E33" s="46">
        <v>39623</v>
      </c>
      <c r="F33" s="46">
        <v>39625</v>
      </c>
      <c r="G33" s="30">
        <v>2</v>
      </c>
      <c r="H33" s="30" t="s">
        <v>99</v>
      </c>
      <c r="I33" s="30" t="s">
        <v>52</v>
      </c>
      <c r="J33" s="30" t="s">
        <v>83</v>
      </c>
    </row>
    <row r="34" spans="1:10" ht="12.75" customHeight="1">
      <c r="A34" s="30" t="s">
        <v>162</v>
      </c>
      <c r="B34" s="30" t="s">
        <v>185</v>
      </c>
      <c r="C34" s="30" t="s">
        <v>186</v>
      </c>
      <c r="D34" s="30" t="s">
        <v>604</v>
      </c>
      <c r="E34" s="46">
        <v>39630</v>
      </c>
      <c r="F34" s="46">
        <v>39632</v>
      </c>
      <c r="G34" s="30">
        <v>2</v>
      </c>
      <c r="H34" s="30" t="s">
        <v>99</v>
      </c>
      <c r="I34" s="30" t="s">
        <v>52</v>
      </c>
      <c r="J34" s="30" t="s">
        <v>83</v>
      </c>
    </row>
    <row r="35" spans="1:10" ht="12.75" customHeight="1">
      <c r="A35" s="30" t="s">
        <v>162</v>
      </c>
      <c r="B35" s="30" t="s">
        <v>185</v>
      </c>
      <c r="C35" s="30" t="s">
        <v>186</v>
      </c>
      <c r="D35" s="30" t="s">
        <v>604</v>
      </c>
      <c r="E35" s="46">
        <v>39638</v>
      </c>
      <c r="F35" s="46">
        <v>39639</v>
      </c>
      <c r="G35" s="30">
        <v>1</v>
      </c>
      <c r="H35" s="30" t="s">
        <v>99</v>
      </c>
      <c r="I35" s="30" t="s">
        <v>52</v>
      </c>
      <c r="J35" s="30" t="s">
        <v>83</v>
      </c>
    </row>
    <row r="36" spans="1:10" ht="12.75" customHeight="1">
      <c r="A36" s="30" t="s">
        <v>162</v>
      </c>
      <c r="B36" s="30" t="s">
        <v>185</v>
      </c>
      <c r="C36" s="30" t="s">
        <v>186</v>
      </c>
      <c r="D36" s="30" t="s">
        <v>604</v>
      </c>
      <c r="E36" s="46">
        <v>39653</v>
      </c>
      <c r="F36" s="46">
        <v>39659</v>
      </c>
      <c r="G36" s="30">
        <v>6</v>
      </c>
      <c r="H36" s="30" t="s">
        <v>99</v>
      </c>
      <c r="I36" s="30" t="s">
        <v>52</v>
      </c>
      <c r="J36" s="30" t="s">
        <v>83</v>
      </c>
    </row>
    <row r="37" spans="1:10" ht="12.75" customHeight="1">
      <c r="A37" s="33" t="s">
        <v>162</v>
      </c>
      <c r="B37" s="129" t="s">
        <v>609</v>
      </c>
      <c r="C37" s="129" t="s">
        <v>610</v>
      </c>
      <c r="D37" s="129" t="s">
        <v>604</v>
      </c>
      <c r="E37" s="133">
        <v>39594</v>
      </c>
      <c r="F37" s="133">
        <v>39596</v>
      </c>
      <c r="G37" s="129">
        <v>2</v>
      </c>
      <c r="H37" s="33" t="s">
        <v>99</v>
      </c>
      <c r="I37" s="33" t="s">
        <v>52</v>
      </c>
      <c r="J37" s="33" t="s">
        <v>83</v>
      </c>
    </row>
    <row r="38" spans="1:10" ht="12.75" customHeight="1">
      <c r="A38" s="30"/>
      <c r="B38" s="56">
        <f>SUM(IF(FREQUENCY(MATCH(B14:B37,B14:B37,0),MATCH(B14:B37,B14:B37,0))&gt;0,1))</f>
        <v>7</v>
      </c>
      <c r="C38" s="31"/>
      <c r="D38" s="31">
        <f>COUNTA(D14:D37)</f>
        <v>24</v>
      </c>
      <c r="E38" s="31"/>
      <c r="F38" s="31"/>
      <c r="G38" s="31">
        <f>SUM(G14:G37)</f>
        <v>75</v>
      </c>
      <c r="H38" s="30"/>
      <c r="I38" s="30"/>
      <c r="J38" s="44"/>
    </row>
    <row r="39" spans="1:10" ht="10.5" customHeight="1">
      <c r="A39" s="30"/>
      <c r="B39" s="56"/>
      <c r="C39" s="31"/>
      <c r="D39" s="31"/>
      <c r="E39" s="31"/>
      <c r="F39" s="31"/>
      <c r="G39" s="31"/>
      <c r="H39" s="30"/>
      <c r="I39" s="30"/>
      <c r="J39" s="44"/>
    </row>
    <row r="40" spans="1:10" ht="10.5" customHeight="1">
      <c r="A40" s="30" t="s">
        <v>195</v>
      </c>
      <c r="B40" s="30" t="s">
        <v>196</v>
      </c>
      <c r="C40" s="30" t="s">
        <v>611</v>
      </c>
      <c r="D40" s="30" t="s">
        <v>604</v>
      </c>
      <c r="E40" s="46">
        <v>39604</v>
      </c>
      <c r="F40" s="46">
        <v>39605</v>
      </c>
      <c r="G40" s="30">
        <v>1</v>
      </c>
      <c r="H40" s="30" t="s">
        <v>99</v>
      </c>
      <c r="I40" s="30" t="s">
        <v>119</v>
      </c>
      <c r="J40" s="30" t="s">
        <v>83</v>
      </c>
    </row>
    <row r="41" spans="1:10" ht="10.5" customHeight="1">
      <c r="A41" s="30" t="s">
        <v>195</v>
      </c>
      <c r="B41" s="30" t="s">
        <v>196</v>
      </c>
      <c r="C41" s="30" t="s">
        <v>611</v>
      </c>
      <c r="D41" s="30" t="s">
        <v>604</v>
      </c>
      <c r="E41" s="46">
        <v>39616</v>
      </c>
      <c r="F41" s="46">
        <v>39617</v>
      </c>
      <c r="G41" s="30">
        <v>1</v>
      </c>
      <c r="H41" s="30" t="s">
        <v>99</v>
      </c>
      <c r="I41" s="30" t="s">
        <v>119</v>
      </c>
      <c r="J41" s="30" t="s">
        <v>83</v>
      </c>
    </row>
    <row r="42" spans="1:10" ht="10.5" customHeight="1">
      <c r="A42" s="30" t="s">
        <v>195</v>
      </c>
      <c r="B42" s="30" t="s">
        <v>196</v>
      </c>
      <c r="C42" s="30" t="s">
        <v>611</v>
      </c>
      <c r="D42" s="30" t="s">
        <v>604</v>
      </c>
      <c r="E42" s="46">
        <v>39618</v>
      </c>
      <c r="F42" s="46">
        <v>39619</v>
      </c>
      <c r="G42" s="30">
        <v>1</v>
      </c>
      <c r="H42" s="30" t="s">
        <v>99</v>
      </c>
      <c r="I42" s="30" t="s">
        <v>119</v>
      </c>
      <c r="J42" s="30" t="s">
        <v>83</v>
      </c>
    </row>
    <row r="43" spans="1:10" ht="10.5" customHeight="1">
      <c r="A43" s="30" t="s">
        <v>195</v>
      </c>
      <c r="B43" s="30" t="s">
        <v>196</v>
      </c>
      <c r="C43" s="30" t="s">
        <v>611</v>
      </c>
      <c r="D43" s="30" t="s">
        <v>604</v>
      </c>
      <c r="E43" s="46">
        <v>39623</v>
      </c>
      <c r="F43" s="46">
        <v>39625</v>
      </c>
      <c r="G43" s="30">
        <v>2</v>
      </c>
      <c r="H43" s="30" t="s">
        <v>99</v>
      </c>
      <c r="I43" s="30" t="s">
        <v>119</v>
      </c>
      <c r="J43" s="30" t="s">
        <v>83</v>
      </c>
    </row>
    <row r="44" spans="1:10" ht="10.5" customHeight="1">
      <c r="A44" s="30" t="s">
        <v>195</v>
      </c>
      <c r="B44" s="30" t="s">
        <v>196</v>
      </c>
      <c r="C44" s="30" t="s">
        <v>611</v>
      </c>
      <c r="D44" s="30" t="s">
        <v>604</v>
      </c>
      <c r="E44" s="46">
        <v>39630</v>
      </c>
      <c r="F44" s="46">
        <v>39631</v>
      </c>
      <c r="G44" s="30">
        <v>1</v>
      </c>
      <c r="H44" s="30" t="s">
        <v>99</v>
      </c>
      <c r="I44" s="30" t="s">
        <v>119</v>
      </c>
      <c r="J44" s="30" t="s">
        <v>83</v>
      </c>
    </row>
    <row r="45" spans="1:10" ht="10.5" customHeight="1">
      <c r="A45" s="30" t="s">
        <v>195</v>
      </c>
      <c r="B45" s="30" t="s">
        <v>196</v>
      </c>
      <c r="C45" s="30" t="s">
        <v>611</v>
      </c>
      <c r="D45" s="30" t="s">
        <v>604</v>
      </c>
      <c r="E45" s="46">
        <v>39639</v>
      </c>
      <c r="F45" s="46">
        <v>39641</v>
      </c>
      <c r="G45" s="30">
        <v>2</v>
      </c>
      <c r="H45" s="30" t="s">
        <v>99</v>
      </c>
      <c r="I45" s="30" t="s">
        <v>119</v>
      </c>
      <c r="J45" s="30" t="s">
        <v>83</v>
      </c>
    </row>
    <row r="46" spans="1:10" ht="10.5" customHeight="1">
      <c r="A46" s="30" t="s">
        <v>195</v>
      </c>
      <c r="B46" s="30" t="s">
        <v>196</v>
      </c>
      <c r="C46" s="30" t="s">
        <v>611</v>
      </c>
      <c r="D46" s="30" t="s">
        <v>604</v>
      </c>
      <c r="E46" s="46">
        <v>39644</v>
      </c>
      <c r="F46" s="46">
        <v>39645</v>
      </c>
      <c r="G46" s="30">
        <v>1</v>
      </c>
      <c r="H46" s="30" t="s">
        <v>99</v>
      </c>
      <c r="I46" s="30" t="s">
        <v>119</v>
      </c>
      <c r="J46" s="30" t="s">
        <v>83</v>
      </c>
    </row>
    <row r="47" spans="1:10" ht="10.5" customHeight="1">
      <c r="A47" s="30" t="s">
        <v>195</v>
      </c>
      <c r="B47" s="30" t="s">
        <v>196</v>
      </c>
      <c r="C47" s="30" t="s">
        <v>611</v>
      </c>
      <c r="D47" s="30" t="s">
        <v>604</v>
      </c>
      <c r="E47" s="46">
        <v>39654</v>
      </c>
      <c r="F47" s="46">
        <v>39656</v>
      </c>
      <c r="G47" s="30">
        <v>2</v>
      </c>
      <c r="H47" s="30" t="s">
        <v>99</v>
      </c>
      <c r="I47" s="30" t="s">
        <v>52</v>
      </c>
      <c r="J47" s="30" t="s">
        <v>83</v>
      </c>
    </row>
    <row r="48" spans="1:10" ht="10.5" customHeight="1">
      <c r="A48" s="30" t="s">
        <v>195</v>
      </c>
      <c r="B48" s="30" t="s">
        <v>196</v>
      </c>
      <c r="C48" s="30" t="s">
        <v>611</v>
      </c>
      <c r="D48" s="30" t="s">
        <v>604</v>
      </c>
      <c r="E48" s="46">
        <v>39661</v>
      </c>
      <c r="F48" s="46">
        <v>39662</v>
      </c>
      <c r="G48" s="30">
        <v>1</v>
      </c>
      <c r="H48" s="30" t="s">
        <v>99</v>
      </c>
      <c r="I48" s="30" t="s">
        <v>52</v>
      </c>
      <c r="J48" s="30" t="s">
        <v>83</v>
      </c>
    </row>
    <row r="49" spans="1:10" ht="10.5" customHeight="1">
      <c r="A49" s="30" t="s">
        <v>195</v>
      </c>
      <c r="B49" s="30" t="s">
        <v>202</v>
      </c>
      <c r="C49" s="30" t="s">
        <v>203</v>
      </c>
      <c r="D49" s="30" t="s">
        <v>604</v>
      </c>
      <c r="E49" s="46">
        <v>39491</v>
      </c>
      <c r="F49" s="46">
        <v>39494</v>
      </c>
      <c r="G49" s="30">
        <v>3</v>
      </c>
      <c r="H49" s="30" t="s">
        <v>99</v>
      </c>
      <c r="I49" s="30" t="s">
        <v>52</v>
      </c>
      <c r="J49" s="30" t="s">
        <v>83</v>
      </c>
    </row>
    <row r="50" spans="1:10" ht="10.5" customHeight="1">
      <c r="A50" s="30" t="s">
        <v>195</v>
      </c>
      <c r="B50" s="30" t="s">
        <v>202</v>
      </c>
      <c r="C50" s="30" t="s">
        <v>203</v>
      </c>
      <c r="D50" s="30" t="s">
        <v>604</v>
      </c>
      <c r="E50" s="46">
        <v>39653</v>
      </c>
      <c r="F50" s="46">
        <v>39656</v>
      </c>
      <c r="G50" s="30">
        <v>3</v>
      </c>
      <c r="H50" s="30" t="s">
        <v>99</v>
      </c>
      <c r="I50" s="30" t="s">
        <v>119</v>
      </c>
      <c r="J50" s="30" t="s">
        <v>83</v>
      </c>
    </row>
    <row r="51" spans="1:10" ht="10.5" customHeight="1">
      <c r="A51" s="30" t="s">
        <v>195</v>
      </c>
      <c r="B51" s="30" t="s">
        <v>202</v>
      </c>
      <c r="C51" s="30" t="s">
        <v>203</v>
      </c>
      <c r="D51" s="30" t="s">
        <v>604</v>
      </c>
      <c r="E51" s="46">
        <v>39666</v>
      </c>
      <c r="F51" s="46">
        <v>39667</v>
      </c>
      <c r="G51" s="30">
        <v>1</v>
      </c>
      <c r="H51" s="30" t="s">
        <v>99</v>
      </c>
      <c r="I51" s="30" t="s">
        <v>119</v>
      </c>
      <c r="J51" s="30" t="s">
        <v>83</v>
      </c>
    </row>
    <row r="52" spans="1:10" ht="10.5" customHeight="1">
      <c r="A52" s="30" t="s">
        <v>195</v>
      </c>
      <c r="B52" s="30" t="s">
        <v>206</v>
      </c>
      <c r="C52" s="30" t="s">
        <v>207</v>
      </c>
      <c r="D52" s="30" t="s">
        <v>604</v>
      </c>
      <c r="E52" s="46">
        <v>39624</v>
      </c>
      <c r="F52" s="46">
        <v>39625</v>
      </c>
      <c r="G52" s="30">
        <v>1</v>
      </c>
      <c r="H52" s="30" t="s">
        <v>99</v>
      </c>
      <c r="I52" s="30" t="s">
        <v>119</v>
      </c>
      <c r="J52" s="30" t="s">
        <v>83</v>
      </c>
    </row>
    <row r="53" spans="1:10" ht="10.5" customHeight="1">
      <c r="A53" s="30" t="s">
        <v>195</v>
      </c>
      <c r="B53" s="30" t="s">
        <v>256</v>
      </c>
      <c r="C53" s="30" t="s">
        <v>257</v>
      </c>
      <c r="D53" s="30" t="s">
        <v>604</v>
      </c>
      <c r="E53" s="46">
        <v>39605</v>
      </c>
      <c r="F53" s="46">
        <v>39610</v>
      </c>
      <c r="G53" s="30">
        <v>5</v>
      </c>
      <c r="H53" s="30" t="s">
        <v>99</v>
      </c>
      <c r="I53" s="30" t="s">
        <v>52</v>
      </c>
      <c r="J53" s="30" t="s">
        <v>83</v>
      </c>
    </row>
    <row r="54" spans="1:10" ht="10.5" customHeight="1">
      <c r="A54" s="30" t="s">
        <v>195</v>
      </c>
      <c r="B54" s="30" t="s">
        <v>326</v>
      </c>
      <c r="C54" s="30" t="s">
        <v>327</v>
      </c>
      <c r="D54" s="30" t="s">
        <v>604</v>
      </c>
      <c r="E54" s="46">
        <v>39486</v>
      </c>
      <c r="F54" s="46">
        <v>39489</v>
      </c>
      <c r="G54" s="30">
        <v>3</v>
      </c>
      <c r="H54" s="30" t="s">
        <v>99</v>
      </c>
      <c r="I54" s="30" t="s">
        <v>52</v>
      </c>
      <c r="J54" s="30" t="s">
        <v>83</v>
      </c>
    </row>
    <row r="55" spans="1:10" ht="10.5" customHeight="1">
      <c r="A55" s="30" t="s">
        <v>195</v>
      </c>
      <c r="B55" s="30" t="s">
        <v>340</v>
      </c>
      <c r="C55" s="30" t="s">
        <v>341</v>
      </c>
      <c r="D55" s="30" t="s">
        <v>604</v>
      </c>
      <c r="E55" s="46">
        <v>39624</v>
      </c>
      <c r="F55" s="46">
        <v>39625</v>
      </c>
      <c r="G55" s="30">
        <v>1</v>
      </c>
      <c r="H55" s="30" t="s">
        <v>99</v>
      </c>
      <c r="I55" s="30" t="s">
        <v>119</v>
      </c>
      <c r="J55" s="30" t="s">
        <v>83</v>
      </c>
    </row>
    <row r="56" spans="1:10" ht="12.75" customHeight="1">
      <c r="A56" s="33" t="s">
        <v>195</v>
      </c>
      <c r="B56" s="33" t="s">
        <v>340</v>
      </c>
      <c r="C56" s="33" t="s">
        <v>341</v>
      </c>
      <c r="D56" s="33" t="s">
        <v>604</v>
      </c>
      <c r="E56" s="89">
        <v>39653</v>
      </c>
      <c r="F56" s="89">
        <v>39654</v>
      </c>
      <c r="G56" s="33">
        <v>1</v>
      </c>
      <c r="H56" s="33" t="s">
        <v>99</v>
      </c>
      <c r="I56" s="33" t="s">
        <v>119</v>
      </c>
      <c r="J56" s="33" t="s">
        <v>83</v>
      </c>
    </row>
    <row r="57" spans="1:10" ht="12.75" customHeight="1">
      <c r="A57" s="30"/>
      <c r="B57" s="56">
        <f>SUM(IF(FREQUENCY(MATCH(B40:B56,B40:B56,0),MATCH(B40:B56,B40:B56,0))&gt;0,1))</f>
        <v>6</v>
      </c>
      <c r="C57" s="31"/>
      <c r="D57" s="31">
        <f>COUNTA(D40:D56)</f>
        <v>17</v>
      </c>
      <c r="E57" s="31"/>
      <c r="F57" s="31"/>
      <c r="G57" s="31">
        <f>SUM(G40:G56)</f>
        <v>30</v>
      </c>
      <c r="H57" s="30"/>
      <c r="I57" s="30"/>
      <c r="J57" s="44"/>
    </row>
    <row r="58" spans="1:10" ht="9.75" customHeight="1">
      <c r="A58" s="30"/>
      <c r="B58" s="56"/>
      <c r="C58" s="31"/>
      <c r="D58" s="31"/>
      <c r="E58" s="31"/>
      <c r="F58" s="31"/>
      <c r="G58" s="31"/>
      <c r="H58" s="30"/>
      <c r="I58" s="30"/>
      <c r="J58" s="44"/>
    </row>
    <row r="59" spans="1:10" ht="12.75" customHeight="1">
      <c r="A59" s="30" t="s">
        <v>370</v>
      </c>
      <c r="B59" s="128" t="s">
        <v>612</v>
      </c>
      <c r="C59" s="128" t="s">
        <v>613</v>
      </c>
      <c r="D59" s="128" t="s">
        <v>604</v>
      </c>
      <c r="E59" s="130">
        <v>39626</v>
      </c>
      <c r="F59" s="130">
        <v>39630</v>
      </c>
      <c r="G59" s="128">
        <v>4</v>
      </c>
      <c r="H59" s="30" t="s">
        <v>99</v>
      </c>
      <c r="I59" s="30" t="s">
        <v>52</v>
      </c>
      <c r="J59" s="30" t="s">
        <v>83</v>
      </c>
    </row>
    <row r="60" spans="1:10" ht="12.75" customHeight="1">
      <c r="A60" s="30" t="s">
        <v>370</v>
      </c>
      <c r="B60" s="128" t="s">
        <v>612</v>
      </c>
      <c r="C60" s="128" t="s">
        <v>613</v>
      </c>
      <c r="D60" s="128" t="s">
        <v>604</v>
      </c>
      <c r="E60" s="130">
        <v>39644</v>
      </c>
      <c r="F60" s="130">
        <v>39646</v>
      </c>
      <c r="G60" s="128">
        <v>2</v>
      </c>
      <c r="H60" s="30" t="s">
        <v>99</v>
      </c>
      <c r="I60" s="30" t="s">
        <v>119</v>
      </c>
      <c r="J60" s="30" t="s">
        <v>83</v>
      </c>
    </row>
    <row r="61" spans="1:10" ht="12.75" customHeight="1">
      <c r="A61" s="30" t="s">
        <v>370</v>
      </c>
      <c r="B61" s="128" t="s">
        <v>614</v>
      </c>
      <c r="C61" s="128" t="s">
        <v>615</v>
      </c>
      <c r="D61" s="128" t="s">
        <v>604</v>
      </c>
      <c r="E61" s="130">
        <v>39661</v>
      </c>
      <c r="F61" s="130">
        <v>39665</v>
      </c>
      <c r="G61" s="128">
        <v>4</v>
      </c>
      <c r="H61" s="30" t="s">
        <v>99</v>
      </c>
      <c r="I61" s="30" t="s">
        <v>52</v>
      </c>
      <c r="J61" s="30" t="s">
        <v>83</v>
      </c>
    </row>
    <row r="62" spans="1:10" ht="12.75" customHeight="1">
      <c r="A62" s="30" t="s">
        <v>370</v>
      </c>
      <c r="B62" s="128" t="s">
        <v>616</v>
      </c>
      <c r="C62" s="128" t="s">
        <v>617</v>
      </c>
      <c r="D62" s="128" t="s">
        <v>604</v>
      </c>
      <c r="E62" s="130">
        <v>39654</v>
      </c>
      <c r="F62" s="130">
        <v>39657</v>
      </c>
      <c r="G62" s="128">
        <v>3</v>
      </c>
      <c r="H62" s="30" t="s">
        <v>99</v>
      </c>
      <c r="I62" s="30" t="s">
        <v>119</v>
      </c>
      <c r="J62" s="30" t="s">
        <v>83</v>
      </c>
    </row>
    <row r="63" spans="1:10" ht="12.75" customHeight="1">
      <c r="A63" s="33" t="s">
        <v>370</v>
      </c>
      <c r="B63" s="129" t="s">
        <v>618</v>
      </c>
      <c r="C63" s="129" t="s">
        <v>619</v>
      </c>
      <c r="D63" s="129" t="s">
        <v>604</v>
      </c>
      <c r="E63" s="133">
        <v>39654</v>
      </c>
      <c r="F63" s="133">
        <v>39655</v>
      </c>
      <c r="G63" s="129">
        <v>1</v>
      </c>
      <c r="H63" s="33" t="s">
        <v>99</v>
      </c>
      <c r="I63" s="33" t="s">
        <v>119</v>
      </c>
      <c r="J63" s="33" t="s">
        <v>83</v>
      </c>
    </row>
    <row r="64" spans="1:10" ht="12.75" customHeight="1">
      <c r="A64" s="30"/>
      <c r="B64" s="56">
        <f>SUM(IF(FREQUENCY(MATCH(B59:B63,B59:B63,0),MATCH(B59:B63,B59:B63,0))&gt;0,1))</f>
        <v>4</v>
      </c>
      <c r="C64" s="31"/>
      <c r="D64" s="31">
        <f>COUNTA(D59:D63)</f>
        <v>5</v>
      </c>
      <c r="E64" s="31"/>
      <c r="F64" s="31"/>
      <c r="G64" s="31">
        <f>SUM(G59:G63)</f>
        <v>14</v>
      </c>
      <c r="H64" s="30"/>
      <c r="I64" s="30"/>
      <c r="J64" s="44"/>
    </row>
    <row r="65" spans="1:10" ht="10.5" customHeight="1">
      <c r="A65" s="30"/>
      <c r="B65" s="56"/>
      <c r="C65" s="31"/>
      <c r="D65" s="31"/>
      <c r="E65" s="31"/>
      <c r="F65" s="31"/>
      <c r="G65" s="31"/>
      <c r="H65" s="30"/>
      <c r="I65" s="30"/>
      <c r="J65" s="44"/>
    </row>
    <row r="66" spans="1:10" ht="12.75" customHeight="1">
      <c r="A66" s="30" t="s">
        <v>387</v>
      </c>
      <c r="B66" s="30" t="s">
        <v>434</v>
      </c>
      <c r="C66" s="30" t="s">
        <v>435</v>
      </c>
      <c r="D66" s="30" t="s">
        <v>604</v>
      </c>
      <c r="E66" s="46">
        <v>39610</v>
      </c>
      <c r="F66" s="46">
        <v>39625</v>
      </c>
      <c r="G66" s="30">
        <v>15</v>
      </c>
      <c r="H66" s="30" t="s">
        <v>99</v>
      </c>
      <c r="I66" s="30" t="s">
        <v>119</v>
      </c>
      <c r="J66" s="30" t="s">
        <v>83</v>
      </c>
    </row>
    <row r="67" spans="1:10" ht="12.75" customHeight="1">
      <c r="A67" s="30" t="s">
        <v>387</v>
      </c>
      <c r="B67" s="30" t="s">
        <v>434</v>
      </c>
      <c r="C67" s="30" t="s">
        <v>435</v>
      </c>
      <c r="D67" s="30" t="s">
        <v>604</v>
      </c>
      <c r="E67" s="46">
        <v>39638</v>
      </c>
      <c r="F67" s="46">
        <v>39639</v>
      </c>
      <c r="G67" s="30">
        <v>1</v>
      </c>
      <c r="H67" s="30" t="s">
        <v>99</v>
      </c>
      <c r="I67" s="30" t="s">
        <v>52</v>
      </c>
      <c r="J67" s="30" t="s">
        <v>83</v>
      </c>
    </row>
    <row r="68" spans="1:10" ht="12.75" customHeight="1">
      <c r="A68" s="30" t="s">
        <v>387</v>
      </c>
      <c r="B68" s="30" t="s">
        <v>434</v>
      </c>
      <c r="C68" s="30" t="s">
        <v>435</v>
      </c>
      <c r="D68" s="30" t="s">
        <v>604</v>
      </c>
      <c r="E68" s="46">
        <v>39673</v>
      </c>
      <c r="F68" s="46">
        <v>39675</v>
      </c>
      <c r="G68" s="30">
        <v>2</v>
      </c>
      <c r="H68" s="30" t="s">
        <v>99</v>
      </c>
      <c r="I68" s="30" t="s">
        <v>119</v>
      </c>
      <c r="J68" s="30" t="s">
        <v>83</v>
      </c>
    </row>
    <row r="69" spans="1:10" ht="12.75" customHeight="1">
      <c r="A69" s="30" t="s">
        <v>387</v>
      </c>
      <c r="B69" s="30" t="s">
        <v>434</v>
      </c>
      <c r="C69" s="30" t="s">
        <v>435</v>
      </c>
      <c r="D69" s="30" t="s">
        <v>604</v>
      </c>
      <c r="E69" s="46">
        <v>39680</v>
      </c>
      <c r="F69" s="46">
        <v>39687</v>
      </c>
      <c r="G69" s="30">
        <v>7</v>
      </c>
      <c r="H69" s="30" t="s">
        <v>99</v>
      </c>
      <c r="I69" s="30" t="s">
        <v>119</v>
      </c>
      <c r="J69" s="30" t="s">
        <v>83</v>
      </c>
    </row>
    <row r="70" spans="1:10" ht="12.75" customHeight="1">
      <c r="A70" s="30" t="s">
        <v>387</v>
      </c>
      <c r="B70" s="30" t="s">
        <v>452</v>
      </c>
      <c r="C70" s="30" t="s">
        <v>453</v>
      </c>
      <c r="D70" s="30" t="s">
        <v>604</v>
      </c>
      <c r="E70" s="46">
        <v>39644</v>
      </c>
      <c r="F70" s="46">
        <v>39645</v>
      </c>
      <c r="G70" s="30">
        <v>1</v>
      </c>
      <c r="H70" s="30" t="s">
        <v>99</v>
      </c>
      <c r="I70" s="30" t="s">
        <v>52</v>
      </c>
      <c r="J70" s="30" t="s">
        <v>83</v>
      </c>
    </row>
    <row r="71" spans="1:10" ht="12.75" customHeight="1">
      <c r="A71" s="30" t="s">
        <v>387</v>
      </c>
      <c r="B71" s="128" t="s">
        <v>620</v>
      </c>
      <c r="C71" s="128" t="s">
        <v>621</v>
      </c>
      <c r="D71" s="128" t="s">
        <v>604</v>
      </c>
      <c r="E71" s="130">
        <v>39610</v>
      </c>
      <c r="F71" s="130">
        <v>39611</v>
      </c>
      <c r="G71" s="128">
        <v>1</v>
      </c>
      <c r="H71" s="30" t="s">
        <v>99</v>
      </c>
      <c r="I71" s="30" t="s">
        <v>119</v>
      </c>
      <c r="J71" s="30" t="s">
        <v>83</v>
      </c>
    </row>
    <row r="72" spans="1:10" ht="12.75" customHeight="1">
      <c r="A72" s="30" t="s">
        <v>387</v>
      </c>
      <c r="B72" s="30" t="s">
        <v>552</v>
      </c>
      <c r="C72" s="30" t="s">
        <v>553</v>
      </c>
      <c r="D72" s="30" t="s">
        <v>604</v>
      </c>
      <c r="E72" s="46">
        <v>39617</v>
      </c>
      <c r="F72" s="46">
        <v>39619</v>
      </c>
      <c r="G72" s="30">
        <v>2</v>
      </c>
      <c r="H72" s="30" t="s">
        <v>99</v>
      </c>
      <c r="I72" s="30" t="s">
        <v>52</v>
      </c>
      <c r="J72" s="30" t="s">
        <v>83</v>
      </c>
    </row>
    <row r="73" spans="1:10" ht="12.75" customHeight="1">
      <c r="A73" s="30" t="s">
        <v>387</v>
      </c>
      <c r="B73" s="30" t="s">
        <v>552</v>
      </c>
      <c r="C73" s="30" t="s">
        <v>553</v>
      </c>
      <c r="D73" s="30" t="s">
        <v>604</v>
      </c>
      <c r="E73" s="46">
        <v>39658</v>
      </c>
      <c r="F73" s="46">
        <v>39659</v>
      </c>
      <c r="G73" s="30">
        <v>1</v>
      </c>
      <c r="H73" s="30" t="s">
        <v>99</v>
      </c>
      <c r="I73" s="30" t="s">
        <v>119</v>
      </c>
      <c r="J73" s="30" t="s">
        <v>83</v>
      </c>
    </row>
    <row r="74" spans="1:10" ht="12.75" customHeight="1">
      <c r="A74" s="30" t="s">
        <v>387</v>
      </c>
      <c r="B74" s="30" t="s">
        <v>554</v>
      </c>
      <c r="C74" s="30" t="s">
        <v>555</v>
      </c>
      <c r="D74" s="30" t="s">
        <v>604</v>
      </c>
      <c r="E74" s="46">
        <v>39654</v>
      </c>
      <c r="F74" s="46">
        <v>39655</v>
      </c>
      <c r="G74" s="30">
        <v>1</v>
      </c>
      <c r="H74" s="30" t="s">
        <v>99</v>
      </c>
      <c r="I74" s="30" t="s">
        <v>52</v>
      </c>
      <c r="J74" s="30" t="s">
        <v>83</v>
      </c>
    </row>
    <row r="75" spans="1:10" ht="12.75" customHeight="1">
      <c r="A75" s="33" t="s">
        <v>387</v>
      </c>
      <c r="B75" s="33" t="s">
        <v>556</v>
      </c>
      <c r="C75" s="33" t="s">
        <v>557</v>
      </c>
      <c r="D75" s="33" t="s">
        <v>604</v>
      </c>
      <c r="E75" s="89">
        <v>39654</v>
      </c>
      <c r="F75" s="89">
        <v>39655</v>
      </c>
      <c r="G75" s="33">
        <v>1</v>
      </c>
      <c r="H75" s="33" t="s">
        <v>99</v>
      </c>
      <c r="I75" s="33" t="s">
        <v>52</v>
      </c>
      <c r="J75" s="33" t="s">
        <v>83</v>
      </c>
    </row>
    <row r="76" spans="1:10" ht="12.75" customHeight="1">
      <c r="A76" s="30"/>
      <c r="B76" s="56">
        <f>SUM(IF(FREQUENCY(MATCH(B66:B75,B66:B75,0),MATCH(B66:B75,B66:B75,0))&gt;0,1))</f>
        <v>6</v>
      </c>
      <c r="C76" s="31"/>
      <c r="D76" s="31">
        <f>COUNTA(D66:D75)</f>
        <v>10</v>
      </c>
      <c r="E76" s="31"/>
      <c r="F76" s="31"/>
      <c r="G76" s="31">
        <f>SUM(G66:G75)</f>
        <v>32</v>
      </c>
      <c r="H76" s="30"/>
      <c r="I76" s="30"/>
      <c r="J76" s="44"/>
    </row>
    <row r="77" spans="1:10" ht="12.75" customHeight="1">
      <c r="A77" s="30"/>
      <c r="B77" s="30"/>
      <c r="C77" s="30"/>
      <c r="D77" s="30"/>
      <c r="E77" s="30"/>
      <c r="F77" s="30"/>
      <c r="G77" s="30"/>
      <c r="H77" s="30"/>
      <c r="I77" s="30"/>
      <c r="J77" s="44"/>
    </row>
    <row r="78" spans="1:10" ht="12.75" customHeight="1">
      <c r="A78" s="31" t="s">
        <v>105</v>
      </c>
      <c r="B78" s="42">
        <f>B12+B38+B57+B64+B76</f>
        <v>26</v>
      </c>
      <c r="C78" s="42"/>
      <c r="D78" s="42">
        <f>D12+D38+D57+D64+D76</f>
        <v>66</v>
      </c>
      <c r="E78" s="30"/>
      <c r="F78" s="30"/>
      <c r="G78" s="42">
        <f>G12+G38+G57+G64+G76</f>
        <v>167</v>
      </c>
      <c r="H78" s="30"/>
      <c r="I78" s="30"/>
      <c r="J78" s="44"/>
    </row>
    <row r="79" ht="12.75" customHeight="1"/>
    <row r="80" spans="2:8" ht="11.25">
      <c r="B80" s="57"/>
      <c r="C80" s="104"/>
      <c r="D80" s="105"/>
      <c r="E80" s="106"/>
      <c r="F80" s="110"/>
      <c r="G80" s="110"/>
      <c r="H80" s="44"/>
    </row>
    <row r="81" spans="2:8" ht="11.25">
      <c r="B81" s="107"/>
      <c r="C81" s="108" t="s">
        <v>628</v>
      </c>
      <c r="D81" s="109"/>
      <c r="E81" s="131"/>
      <c r="F81" s="110"/>
      <c r="G81" s="111"/>
      <c r="H81" s="2"/>
    </row>
    <row r="82" spans="2:8" ht="12.75">
      <c r="B82" s="114"/>
      <c r="C82" s="115"/>
      <c r="D82" s="113"/>
      <c r="E82" s="132"/>
      <c r="F82" s="110"/>
      <c r="G82" s="111"/>
      <c r="H82" s="112"/>
    </row>
  </sheetData>
  <printOptions gridLines="1" horizontalCentered="1"/>
  <pageMargins left="0.5" right="0.5" top="1.5" bottom="0.75" header="0.5" footer="0.5"/>
  <pageSetup horizontalDpi="600" verticalDpi="600" orientation="landscape" scale="80" r:id="rId1"/>
  <headerFooter alignWithMargins="0">
    <oddHeader>&amp;C&amp;"Arial,Bold"&amp;16 2008 Swimming Season
Rhode Island Beach Actions</oddHeader>
    <oddFooter>&amp;R&amp;P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Q29"/>
  <sheetViews>
    <sheetView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140625" defaultRowHeight="9" customHeight="1"/>
  <cols>
    <col min="1" max="1" width="10.8515625" style="6" customWidth="1"/>
    <col min="2" max="2" width="9.140625" style="6" customWidth="1"/>
    <col min="3" max="3" width="39.28125" style="32" customWidth="1"/>
    <col min="4" max="5" width="9.140625" style="7" customWidth="1"/>
    <col min="6" max="6" width="0.5625" style="7" customWidth="1"/>
    <col min="7" max="11" width="9.140625" style="7" customWidth="1"/>
    <col min="12" max="16384" width="9.140625" style="6" customWidth="1"/>
  </cols>
  <sheetData>
    <row r="1" spans="1:11" s="2" customFormat="1" ht="12" customHeight="1">
      <c r="A1" s="10"/>
      <c r="B1" s="150" t="s">
        <v>86</v>
      </c>
      <c r="C1" s="151"/>
      <c r="D1" s="151"/>
      <c r="E1" s="151"/>
      <c r="F1" s="29"/>
      <c r="G1" s="148" t="s">
        <v>85</v>
      </c>
      <c r="H1" s="149"/>
      <c r="I1" s="149"/>
      <c r="J1" s="149"/>
      <c r="K1" s="149"/>
    </row>
    <row r="2" spans="1:147" s="9" customFormat="1" ht="50.25" customHeight="1">
      <c r="A2" s="19" t="s">
        <v>53</v>
      </c>
      <c r="B2" s="122" t="s">
        <v>54</v>
      </c>
      <c r="C2" s="122" t="s">
        <v>43</v>
      </c>
      <c r="D2" s="122" t="s">
        <v>34</v>
      </c>
      <c r="E2" s="122" t="s">
        <v>67</v>
      </c>
      <c r="F2" s="29"/>
      <c r="G2" s="122" t="s">
        <v>35</v>
      </c>
      <c r="H2" s="122" t="s">
        <v>36</v>
      </c>
      <c r="I2" s="122" t="s">
        <v>37</v>
      </c>
      <c r="J2" s="122" t="s">
        <v>38</v>
      </c>
      <c r="K2" s="122" t="s">
        <v>39</v>
      </c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</row>
    <row r="3" spans="1:11" s="8" customFormat="1" ht="12.75" customHeight="1">
      <c r="A3" s="30" t="s">
        <v>121</v>
      </c>
      <c r="B3" s="30" t="s">
        <v>126</v>
      </c>
      <c r="C3" s="30" t="s">
        <v>603</v>
      </c>
      <c r="D3" s="29">
        <v>3</v>
      </c>
      <c r="E3" s="29">
        <v>3</v>
      </c>
      <c r="F3" s="29"/>
      <c r="G3" s="29">
        <v>3</v>
      </c>
      <c r="H3" s="29"/>
      <c r="I3" s="29"/>
      <c r="J3" s="29"/>
      <c r="K3" s="29"/>
    </row>
    <row r="4" spans="1:11" s="8" customFormat="1" ht="12.75" customHeight="1">
      <c r="A4" s="30" t="s">
        <v>121</v>
      </c>
      <c r="B4" s="30" t="s">
        <v>136</v>
      </c>
      <c r="C4" s="30" t="s">
        <v>137</v>
      </c>
      <c r="D4" s="29">
        <v>3</v>
      </c>
      <c r="E4" s="29">
        <v>4</v>
      </c>
      <c r="F4" s="29"/>
      <c r="G4" s="29">
        <v>2</v>
      </c>
      <c r="H4" s="29">
        <v>1</v>
      </c>
      <c r="I4" s="29"/>
      <c r="J4" s="29"/>
      <c r="K4" s="29"/>
    </row>
    <row r="5" spans="1:11" ht="12.75" customHeight="1">
      <c r="A5" s="33" t="s">
        <v>121</v>
      </c>
      <c r="B5" s="33" t="s">
        <v>156</v>
      </c>
      <c r="C5" s="33" t="s">
        <v>157</v>
      </c>
      <c r="D5" s="49">
        <v>4</v>
      </c>
      <c r="E5" s="33">
        <v>9</v>
      </c>
      <c r="F5" s="49"/>
      <c r="G5" s="49">
        <v>2</v>
      </c>
      <c r="H5" s="49"/>
      <c r="I5" s="49">
        <v>2</v>
      </c>
      <c r="J5" s="49"/>
      <c r="K5" s="49"/>
    </row>
    <row r="6" spans="1:11" ht="12.75" customHeight="1">
      <c r="A6" s="30"/>
      <c r="B6" s="31">
        <f>COUNTA(B3:B5)</f>
        <v>3</v>
      </c>
      <c r="C6" s="31"/>
      <c r="D6" s="40">
        <f>SUM(D3:D5)</f>
        <v>10</v>
      </c>
      <c r="E6" s="40">
        <f>SUM(E3:E5)</f>
        <v>16</v>
      </c>
      <c r="F6" s="40"/>
      <c r="G6" s="40">
        <f>SUM(G3:G5)</f>
        <v>7</v>
      </c>
      <c r="H6" s="40">
        <f>SUM(H3:H5)</f>
        <v>1</v>
      </c>
      <c r="I6" s="40">
        <f>SUM(I3:I5)</f>
        <v>2</v>
      </c>
      <c r="J6" s="40">
        <f>SUM(J3:J5)</f>
        <v>0</v>
      </c>
      <c r="K6" s="40">
        <f>SUM(K3:K5)</f>
        <v>0</v>
      </c>
    </row>
    <row r="7" spans="1:11" ht="12.75" customHeight="1">
      <c r="A7" s="30"/>
      <c r="B7" s="30"/>
      <c r="C7" s="30"/>
      <c r="D7" s="34"/>
      <c r="E7" s="34"/>
      <c r="F7" s="34"/>
      <c r="G7" s="34"/>
      <c r="H7" s="34"/>
      <c r="I7" s="34"/>
      <c r="J7" s="34"/>
      <c r="K7" s="34"/>
    </row>
    <row r="8" spans="1:11" ht="12.75" customHeight="1">
      <c r="A8" s="30" t="s">
        <v>162</v>
      </c>
      <c r="B8" s="30" t="s">
        <v>169</v>
      </c>
      <c r="C8" s="30" t="s">
        <v>170</v>
      </c>
      <c r="D8" s="34">
        <v>4</v>
      </c>
      <c r="E8" s="34">
        <v>15</v>
      </c>
      <c r="F8" s="34"/>
      <c r="G8" s="34">
        <v>1</v>
      </c>
      <c r="H8" s="34">
        <v>1</v>
      </c>
      <c r="I8" s="34">
        <v>2</v>
      </c>
      <c r="J8" s="34"/>
      <c r="K8" s="34"/>
    </row>
    <row r="9" spans="1:11" ht="12.75" customHeight="1">
      <c r="A9" s="30" t="s">
        <v>162</v>
      </c>
      <c r="B9" s="30" t="s">
        <v>173</v>
      </c>
      <c r="C9" s="30" t="s">
        <v>174</v>
      </c>
      <c r="D9" s="34">
        <v>7</v>
      </c>
      <c r="E9" s="34">
        <v>19</v>
      </c>
      <c r="F9" s="34"/>
      <c r="G9" s="34">
        <v>2</v>
      </c>
      <c r="H9" s="34">
        <v>3</v>
      </c>
      <c r="I9" s="34">
        <v>2</v>
      </c>
      <c r="J9" s="34"/>
      <c r="K9" s="34"/>
    </row>
    <row r="10" spans="1:11" ht="12.75" customHeight="1">
      <c r="A10" s="30" t="s">
        <v>162</v>
      </c>
      <c r="B10" s="30" t="s">
        <v>179</v>
      </c>
      <c r="C10" s="30" t="s">
        <v>180</v>
      </c>
      <c r="D10" s="34">
        <v>1</v>
      </c>
      <c r="E10" s="34">
        <v>1</v>
      </c>
      <c r="F10" s="34"/>
      <c r="G10" s="34">
        <v>1</v>
      </c>
      <c r="H10" s="34"/>
      <c r="I10" s="34"/>
      <c r="J10" s="34"/>
      <c r="K10" s="34"/>
    </row>
    <row r="11" spans="1:11" ht="12.75" customHeight="1">
      <c r="A11" s="33" t="s">
        <v>162</v>
      </c>
      <c r="B11" s="33" t="s">
        <v>185</v>
      </c>
      <c r="C11" s="33" t="s">
        <v>186</v>
      </c>
      <c r="D11" s="47">
        <v>6</v>
      </c>
      <c r="E11" s="47">
        <v>15</v>
      </c>
      <c r="F11" s="47"/>
      <c r="G11" s="47">
        <v>1</v>
      </c>
      <c r="H11" s="47">
        <v>4</v>
      </c>
      <c r="I11" s="47">
        <v>1</v>
      </c>
      <c r="J11" s="47"/>
      <c r="K11" s="47"/>
    </row>
    <row r="12" spans="1:11" ht="12.75" customHeight="1">
      <c r="A12" s="30"/>
      <c r="B12" s="31">
        <f>COUNTA(B8:B11)</f>
        <v>4</v>
      </c>
      <c r="C12" s="31"/>
      <c r="D12" s="31">
        <f>SUM(D8:D11)</f>
        <v>18</v>
      </c>
      <c r="E12" s="31">
        <f>SUM(E8:E11)</f>
        <v>50</v>
      </c>
      <c r="F12" s="34"/>
      <c r="G12" s="31">
        <f>SUM(G8:G11)</f>
        <v>5</v>
      </c>
      <c r="H12" s="31">
        <f>SUM(H8:H11)</f>
        <v>8</v>
      </c>
      <c r="I12" s="31">
        <f>SUM(I8:I11)</f>
        <v>5</v>
      </c>
      <c r="J12" s="31">
        <f>SUM(J8:J11)</f>
        <v>0</v>
      </c>
      <c r="K12" s="31">
        <f>SUM(K8:K11)</f>
        <v>0</v>
      </c>
    </row>
    <row r="13" spans="1:11" ht="12.75" customHeight="1">
      <c r="A13" s="30"/>
      <c r="B13" s="30"/>
      <c r="C13" s="30"/>
      <c r="D13" s="34"/>
      <c r="E13" s="34"/>
      <c r="F13" s="34"/>
      <c r="G13" s="34"/>
      <c r="H13" s="34"/>
      <c r="I13" s="34"/>
      <c r="J13" s="34"/>
      <c r="K13" s="34"/>
    </row>
    <row r="14" spans="1:11" ht="12.75" customHeight="1">
      <c r="A14" s="30" t="s">
        <v>195</v>
      </c>
      <c r="B14" s="30" t="s">
        <v>196</v>
      </c>
      <c r="C14" s="30" t="s">
        <v>611</v>
      </c>
      <c r="D14" s="34">
        <v>9</v>
      </c>
      <c r="E14" s="34">
        <v>12</v>
      </c>
      <c r="F14" s="34"/>
      <c r="G14" s="34">
        <v>6</v>
      </c>
      <c r="H14" s="34">
        <v>3</v>
      </c>
      <c r="I14" s="34"/>
      <c r="J14" s="34"/>
      <c r="K14" s="34"/>
    </row>
    <row r="15" spans="1:11" ht="12.75" customHeight="1">
      <c r="A15" s="30" t="s">
        <v>195</v>
      </c>
      <c r="B15" s="30" t="s">
        <v>202</v>
      </c>
      <c r="C15" s="30" t="s">
        <v>203</v>
      </c>
      <c r="D15" s="34">
        <v>3</v>
      </c>
      <c r="E15" s="34">
        <v>7</v>
      </c>
      <c r="F15" s="34"/>
      <c r="G15" s="34">
        <v>1</v>
      </c>
      <c r="H15" s="34"/>
      <c r="I15" s="34">
        <v>2</v>
      </c>
      <c r="J15" s="34"/>
      <c r="K15" s="34"/>
    </row>
    <row r="16" spans="1:11" ht="12.75" customHeight="1">
      <c r="A16" s="30" t="s">
        <v>195</v>
      </c>
      <c r="B16" s="30" t="s">
        <v>206</v>
      </c>
      <c r="C16" s="30" t="s">
        <v>207</v>
      </c>
      <c r="D16" s="34">
        <v>1</v>
      </c>
      <c r="E16" s="34">
        <v>1</v>
      </c>
      <c r="F16" s="34"/>
      <c r="G16" s="34">
        <v>1</v>
      </c>
      <c r="H16" s="34"/>
      <c r="I16" s="34"/>
      <c r="J16" s="34"/>
      <c r="K16" s="34"/>
    </row>
    <row r="17" spans="1:11" ht="12.75" customHeight="1">
      <c r="A17" s="30" t="s">
        <v>195</v>
      </c>
      <c r="B17" s="30" t="s">
        <v>256</v>
      </c>
      <c r="C17" s="30" t="s">
        <v>257</v>
      </c>
      <c r="D17" s="34">
        <v>1</v>
      </c>
      <c r="E17" s="34">
        <v>5</v>
      </c>
      <c r="F17" s="34"/>
      <c r="G17" s="34"/>
      <c r="H17" s="34"/>
      <c r="I17" s="34">
        <v>1</v>
      </c>
      <c r="J17" s="34"/>
      <c r="K17" s="34"/>
    </row>
    <row r="18" spans="1:11" ht="12.75" customHeight="1">
      <c r="A18" s="30" t="s">
        <v>195</v>
      </c>
      <c r="B18" s="30" t="s">
        <v>326</v>
      </c>
      <c r="C18" s="30" t="s">
        <v>327</v>
      </c>
      <c r="D18" s="34">
        <v>1</v>
      </c>
      <c r="E18" s="34">
        <v>3</v>
      </c>
      <c r="F18" s="34"/>
      <c r="G18" s="34"/>
      <c r="H18" s="34"/>
      <c r="I18" s="34">
        <v>1</v>
      </c>
      <c r="J18" s="34"/>
      <c r="K18" s="34"/>
    </row>
    <row r="19" spans="1:11" ht="12.75" customHeight="1">
      <c r="A19" s="33" t="s">
        <v>195</v>
      </c>
      <c r="B19" s="33" t="s">
        <v>340</v>
      </c>
      <c r="C19" s="33" t="s">
        <v>341</v>
      </c>
      <c r="D19" s="47">
        <v>2</v>
      </c>
      <c r="E19" s="47">
        <v>2</v>
      </c>
      <c r="F19" s="47"/>
      <c r="G19" s="47">
        <v>2</v>
      </c>
      <c r="H19" s="47"/>
      <c r="I19" s="47"/>
      <c r="J19" s="47"/>
      <c r="K19" s="47"/>
    </row>
    <row r="20" spans="1:11" ht="12.75" customHeight="1">
      <c r="A20" s="30"/>
      <c r="B20" s="31">
        <f>COUNTA(B14:B19)</f>
        <v>6</v>
      </c>
      <c r="C20" s="31"/>
      <c r="D20" s="31">
        <f>SUM(D14:D19)</f>
        <v>17</v>
      </c>
      <c r="E20" s="31">
        <f>SUM(E14:E19)</f>
        <v>30</v>
      </c>
      <c r="F20" s="34"/>
      <c r="G20" s="31">
        <f>SUM(G14:G19)</f>
        <v>10</v>
      </c>
      <c r="H20" s="31">
        <f>SUM(H14:H19)</f>
        <v>3</v>
      </c>
      <c r="I20" s="31">
        <f>SUM(I14:I19)</f>
        <v>4</v>
      </c>
      <c r="J20" s="31">
        <f>SUM(J14:J19)</f>
        <v>0</v>
      </c>
      <c r="K20" s="31">
        <f>SUM(K14:K19)</f>
        <v>0</v>
      </c>
    </row>
    <row r="21" spans="1:11" ht="12.75" customHeight="1">
      <c r="A21" s="30"/>
      <c r="B21" s="30"/>
      <c r="C21" s="30"/>
      <c r="D21" s="34"/>
      <c r="E21" s="34"/>
      <c r="F21" s="34"/>
      <c r="G21" s="34"/>
      <c r="H21" s="34"/>
      <c r="I21" s="34"/>
      <c r="J21" s="34"/>
      <c r="K21" s="34"/>
    </row>
    <row r="22" spans="1:11" ht="12.75" customHeight="1">
      <c r="A22" s="30" t="s">
        <v>387</v>
      </c>
      <c r="B22" s="30" t="s">
        <v>434</v>
      </c>
      <c r="C22" s="30" t="s">
        <v>435</v>
      </c>
      <c r="D22" s="30">
        <v>4</v>
      </c>
      <c r="E22" s="30">
        <v>25</v>
      </c>
      <c r="F22" s="54"/>
      <c r="G22" s="30">
        <v>1</v>
      </c>
      <c r="H22" s="30">
        <v>1</v>
      </c>
      <c r="I22" s="30">
        <v>1</v>
      </c>
      <c r="J22" s="30">
        <v>1</v>
      </c>
      <c r="K22" s="30"/>
    </row>
    <row r="23" spans="1:11" ht="12.75" customHeight="1">
      <c r="A23" s="30" t="s">
        <v>387</v>
      </c>
      <c r="B23" s="30" t="s">
        <v>452</v>
      </c>
      <c r="C23" s="30" t="s">
        <v>453</v>
      </c>
      <c r="D23" s="30">
        <v>1</v>
      </c>
      <c r="E23" s="30">
        <v>1</v>
      </c>
      <c r="F23" s="54"/>
      <c r="G23" s="30">
        <v>1</v>
      </c>
      <c r="H23" s="30"/>
      <c r="I23" s="30"/>
      <c r="J23" s="30"/>
      <c r="K23" s="30"/>
    </row>
    <row r="24" spans="1:11" ht="12.75" customHeight="1">
      <c r="A24" s="30" t="s">
        <v>387</v>
      </c>
      <c r="B24" s="30" t="s">
        <v>552</v>
      </c>
      <c r="C24" s="30" t="s">
        <v>553</v>
      </c>
      <c r="D24" s="30">
        <v>2</v>
      </c>
      <c r="E24" s="30">
        <v>3</v>
      </c>
      <c r="F24" s="54"/>
      <c r="G24" s="30">
        <v>1</v>
      </c>
      <c r="H24" s="30">
        <v>1</v>
      </c>
      <c r="I24" s="30"/>
      <c r="J24" s="30"/>
      <c r="K24" s="30"/>
    </row>
    <row r="25" spans="1:11" ht="12.75" customHeight="1">
      <c r="A25" s="30" t="s">
        <v>387</v>
      </c>
      <c r="B25" s="30" t="s">
        <v>554</v>
      </c>
      <c r="C25" s="30" t="s">
        <v>555</v>
      </c>
      <c r="D25" s="30">
        <v>1</v>
      </c>
      <c r="E25" s="30">
        <v>1</v>
      </c>
      <c r="F25" s="54"/>
      <c r="G25" s="30">
        <v>1</v>
      </c>
      <c r="H25" s="30"/>
      <c r="I25" s="30"/>
      <c r="J25" s="30"/>
      <c r="K25" s="30"/>
    </row>
    <row r="26" spans="1:11" ht="12.75" customHeight="1">
      <c r="A26" s="33" t="s">
        <v>387</v>
      </c>
      <c r="B26" s="33" t="s">
        <v>556</v>
      </c>
      <c r="C26" s="33" t="s">
        <v>557</v>
      </c>
      <c r="D26" s="33">
        <v>1</v>
      </c>
      <c r="E26" s="33">
        <v>1</v>
      </c>
      <c r="F26" s="49"/>
      <c r="G26" s="33">
        <v>1</v>
      </c>
      <c r="H26" s="49"/>
      <c r="I26" s="49"/>
      <c r="J26" s="49"/>
      <c r="K26" s="49"/>
    </row>
    <row r="27" spans="1:11" ht="12.75" customHeight="1">
      <c r="A27" s="30"/>
      <c r="B27" s="31">
        <f>COUNTA(B22:B26)</f>
        <v>5</v>
      </c>
      <c r="C27" s="31"/>
      <c r="D27" s="40">
        <f>SUM(D22:D26)</f>
        <v>9</v>
      </c>
      <c r="E27" s="40">
        <f>SUM(E22:E26)</f>
        <v>31</v>
      </c>
      <c r="F27" s="40"/>
      <c r="G27" s="40">
        <f>SUM(G22:G26)</f>
        <v>5</v>
      </c>
      <c r="H27" s="40">
        <f>SUM(H22:H26)</f>
        <v>2</v>
      </c>
      <c r="I27" s="40">
        <f>SUM(I22:I26)</f>
        <v>1</v>
      </c>
      <c r="J27" s="40">
        <f>SUM(J22:J26)</f>
        <v>1</v>
      </c>
      <c r="K27" s="40">
        <f>SUM(K22:K26)</f>
        <v>0</v>
      </c>
    </row>
    <row r="28" spans="1:11" ht="12.75" customHeight="1">
      <c r="A28" s="30"/>
      <c r="B28" s="31"/>
      <c r="C28" s="31"/>
      <c r="D28" s="31"/>
      <c r="E28" s="31"/>
      <c r="F28" s="34"/>
      <c r="G28" s="31"/>
      <c r="H28" s="31"/>
      <c r="I28" s="31"/>
      <c r="J28" s="31"/>
      <c r="K28" s="31"/>
    </row>
    <row r="29" spans="1:11" ht="12.75" customHeight="1">
      <c r="A29" s="31" t="s">
        <v>105</v>
      </c>
      <c r="B29" s="42">
        <f>B6+B12+B20+B27</f>
        <v>18</v>
      </c>
      <c r="C29" s="35"/>
      <c r="D29" s="42">
        <f>D6+D12+D20+D27</f>
        <v>54</v>
      </c>
      <c r="E29" s="42">
        <f>E6+E12+E20+E27</f>
        <v>127</v>
      </c>
      <c r="F29" s="34"/>
      <c r="G29" s="42">
        <f>G6+G12+G20+G27</f>
        <v>27</v>
      </c>
      <c r="H29" s="42">
        <f>H6+H12+H20+H27</f>
        <v>14</v>
      </c>
      <c r="I29" s="42">
        <f>I6+I12+I20+I27</f>
        <v>12</v>
      </c>
      <c r="J29" s="42">
        <f>J6+J12+J20+J27</f>
        <v>1</v>
      </c>
      <c r="K29" s="42">
        <f>K6+K12+K20+K27</f>
        <v>0</v>
      </c>
    </row>
  </sheetData>
  <mergeCells count="2">
    <mergeCell ref="G1:K1"/>
    <mergeCell ref="B1:E1"/>
  </mergeCells>
  <printOptions gridLines="1" horizontalCentered="1"/>
  <pageMargins left="0.5" right="0.5" top="1.5" bottom="1" header="0.5" footer="0.5"/>
  <pageSetup horizontalDpi="600" verticalDpi="600" orientation="landscape" scale="80" r:id="rId1"/>
  <headerFooter alignWithMargins="0">
    <oddHeader>&amp;C&amp;"Arial,Bold"&amp;16 2008 Swimming Season
Rhode Island Beach Action Durations</oddHeader>
    <oddFooter>&amp;R&amp;P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98"/>
  <sheetViews>
    <sheetView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5.28125" style="7" customWidth="1"/>
    <col min="2" max="2" width="9.00390625" style="7" customWidth="1"/>
    <col min="3" max="3" width="41.00390625" style="7" customWidth="1"/>
    <col min="4" max="4" width="0.85546875" style="7" customWidth="1"/>
    <col min="5" max="5" width="9.140625" style="53" customWidth="1"/>
    <col min="6" max="6" width="0.85546875" style="7" customWidth="1"/>
    <col min="7" max="9" width="9.140625" style="7" customWidth="1"/>
    <col min="10" max="10" width="0.85546875" style="7" customWidth="1"/>
    <col min="11" max="16384" width="9.140625" style="7" customWidth="1"/>
  </cols>
  <sheetData>
    <row r="1" spans="2:12" s="43" customFormat="1" ht="9" customHeight="1">
      <c r="B1" s="153" t="s">
        <v>87</v>
      </c>
      <c r="C1" s="153"/>
      <c r="D1" s="45"/>
      <c r="E1" s="50"/>
      <c r="F1" s="45"/>
      <c r="G1" s="152" t="s">
        <v>92</v>
      </c>
      <c r="H1" s="152"/>
      <c r="I1" s="152"/>
      <c r="J1" s="45"/>
      <c r="K1" s="153" t="s">
        <v>100</v>
      </c>
      <c r="L1" s="153"/>
    </row>
    <row r="2" spans="1:12" s="48" customFormat="1" ht="48.75" customHeight="1">
      <c r="A2" s="3" t="s">
        <v>53</v>
      </c>
      <c r="B2" s="3" t="s">
        <v>54</v>
      </c>
      <c r="C2" s="3" t="s">
        <v>43</v>
      </c>
      <c r="D2" s="3"/>
      <c r="E2" s="51" t="s">
        <v>91</v>
      </c>
      <c r="F2" s="3"/>
      <c r="G2" s="3" t="s">
        <v>88</v>
      </c>
      <c r="H2" s="3" t="s">
        <v>55</v>
      </c>
      <c r="I2" s="3" t="s">
        <v>56</v>
      </c>
      <c r="J2" s="3"/>
      <c r="K2" s="3" t="s">
        <v>57</v>
      </c>
      <c r="L2" s="3" t="s">
        <v>58</v>
      </c>
    </row>
    <row r="3" spans="1:12" s="29" customFormat="1" ht="12.75" customHeight="1">
      <c r="A3" s="116" t="s">
        <v>121</v>
      </c>
      <c r="B3" s="117" t="s">
        <v>126</v>
      </c>
      <c r="C3" s="117" t="s">
        <v>127</v>
      </c>
      <c r="D3" s="30"/>
      <c r="E3" s="30">
        <v>99</v>
      </c>
      <c r="F3" s="35"/>
      <c r="G3" s="34" t="s">
        <v>96</v>
      </c>
      <c r="H3" s="34">
        <v>3</v>
      </c>
      <c r="I3" s="58">
        <f>H3/E3</f>
        <v>0.030303030303030304</v>
      </c>
      <c r="J3" s="45"/>
      <c r="K3" s="59">
        <f>E3-H3</f>
        <v>96</v>
      </c>
      <c r="L3" s="58">
        <f>K3/E3</f>
        <v>0.9696969696969697</v>
      </c>
    </row>
    <row r="4" spans="1:12" s="29" customFormat="1" ht="12.75" customHeight="1">
      <c r="A4" s="116" t="s">
        <v>121</v>
      </c>
      <c r="B4" s="117" t="s">
        <v>136</v>
      </c>
      <c r="C4" s="117" t="s">
        <v>137</v>
      </c>
      <c r="D4" s="30"/>
      <c r="E4" s="30">
        <v>99</v>
      </c>
      <c r="F4" s="35"/>
      <c r="G4" s="34" t="s">
        <v>96</v>
      </c>
      <c r="H4" s="34">
        <v>4</v>
      </c>
      <c r="I4" s="58">
        <f>H4/E4</f>
        <v>0.04040404040404041</v>
      </c>
      <c r="J4" s="45"/>
      <c r="K4" s="59">
        <f>E4-H4</f>
        <v>95</v>
      </c>
      <c r="L4" s="58">
        <f>K4/E4</f>
        <v>0.9595959595959596</v>
      </c>
    </row>
    <row r="5" spans="1:12" s="29" customFormat="1" ht="12.75" customHeight="1">
      <c r="A5" s="116" t="s">
        <v>121</v>
      </c>
      <c r="B5" s="117" t="s">
        <v>144</v>
      </c>
      <c r="C5" s="117" t="s">
        <v>145</v>
      </c>
      <c r="D5" s="30"/>
      <c r="E5" s="30">
        <v>99</v>
      </c>
      <c r="F5" s="35"/>
      <c r="G5" s="34"/>
      <c r="H5" s="34"/>
      <c r="I5" s="58">
        <f>H5/E5</f>
        <v>0</v>
      </c>
      <c r="J5" s="45"/>
      <c r="K5" s="59">
        <f>E5-H5</f>
        <v>99</v>
      </c>
      <c r="L5" s="58">
        <f>K5/E5</f>
        <v>1</v>
      </c>
    </row>
    <row r="6" spans="1:12" s="29" customFormat="1" ht="12.75" customHeight="1">
      <c r="A6" s="118" t="s">
        <v>121</v>
      </c>
      <c r="B6" s="123" t="s">
        <v>156</v>
      </c>
      <c r="C6" s="123" t="s">
        <v>157</v>
      </c>
      <c r="D6" s="33"/>
      <c r="E6" s="33">
        <v>99</v>
      </c>
      <c r="F6" s="60"/>
      <c r="G6" s="47" t="s">
        <v>96</v>
      </c>
      <c r="H6" s="47">
        <v>9</v>
      </c>
      <c r="I6" s="61">
        <f>H6/E6</f>
        <v>0.09090909090909091</v>
      </c>
      <c r="J6" s="49"/>
      <c r="K6" s="62">
        <f>E6-H6</f>
        <v>90</v>
      </c>
      <c r="L6" s="61">
        <f>K6/E6</f>
        <v>0.9090909090909091</v>
      </c>
    </row>
    <row r="7" spans="1:12" ht="12.75">
      <c r="A7" s="30"/>
      <c r="B7" s="31">
        <f>COUNTA(B3:B6)</f>
        <v>4</v>
      </c>
      <c r="C7" s="30"/>
      <c r="D7" s="35"/>
      <c r="E7" s="36">
        <f>SUM(E3:E6)</f>
        <v>396</v>
      </c>
      <c r="F7" s="38"/>
      <c r="G7" s="31">
        <f>COUNTA(G3:G6)</f>
        <v>3</v>
      </c>
      <c r="H7" s="36">
        <f>SUM(H3:H6)</f>
        <v>16</v>
      </c>
      <c r="I7" s="39">
        <f>H7/E7</f>
        <v>0.04040404040404041</v>
      </c>
      <c r="J7" s="40"/>
      <c r="K7" s="36">
        <f>SUM(K3:K6)</f>
        <v>380</v>
      </c>
      <c r="L7" s="39">
        <f>K7/E7</f>
        <v>0.9595959595959596</v>
      </c>
    </row>
    <row r="8" spans="1:12" ht="7.5" customHeight="1">
      <c r="A8" s="30"/>
      <c r="B8" s="30"/>
      <c r="C8" s="30"/>
      <c r="D8" s="35"/>
      <c r="E8" s="52"/>
      <c r="F8" s="35"/>
      <c r="G8" s="34"/>
      <c r="H8" s="34"/>
      <c r="I8" s="58"/>
      <c r="J8" s="45"/>
      <c r="K8" s="59"/>
      <c r="L8" s="58"/>
    </row>
    <row r="9" spans="1:12" ht="12.75">
      <c r="A9" s="116" t="s">
        <v>162</v>
      </c>
      <c r="B9" s="116" t="s">
        <v>169</v>
      </c>
      <c r="C9" s="116" t="s">
        <v>170</v>
      </c>
      <c r="D9" s="30"/>
      <c r="E9" s="30">
        <v>99</v>
      </c>
      <c r="F9" s="35"/>
      <c r="G9" s="34" t="s">
        <v>96</v>
      </c>
      <c r="H9" s="34">
        <v>15</v>
      </c>
      <c r="I9" s="58">
        <f>H9/E9</f>
        <v>0.15151515151515152</v>
      </c>
      <c r="J9" s="45"/>
      <c r="K9" s="59">
        <f>E9-H9</f>
        <v>84</v>
      </c>
      <c r="L9" s="58">
        <f>K9/E9</f>
        <v>0.8484848484848485</v>
      </c>
    </row>
    <row r="10" spans="1:12" ht="12.75">
      <c r="A10" s="116" t="s">
        <v>162</v>
      </c>
      <c r="B10" s="116" t="s">
        <v>173</v>
      </c>
      <c r="C10" s="116" t="s">
        <v>174</v>
      </c>
      <c r="D10" s="30"/>
      <c r="E10" s="30">
        <v>99</v>
      </c>
      <c r="F10" s="35"/>
      <c r="G10" s="34" t="s">
        <v>96</v>
      </c>
      <c r="H10" s="34">
        <v>19</v>
      </c>
      <c r="I10" s="58">
        <f>H10/E10</f>
        <v>0.1919191919191919</v>
      </c>
      <c r="J10" s="45"/>
      <c r="K10" s="59">
        <f>E10-H10</f>
        <v>80</v>
      </c>
      <c r="L10" s="58">
        <f>K10/E10</f>
        <v>0.8080808080808081</v>
      </c>
    </row>
    <row r="11" spans="1:12" ht="12.75">
      <c r="A11" s="116" t="s">
        <v>162</v>
      </c>
      <c r="B11" s="116" t="s">
        <v>179</v>
      </c>
      <c r="C11" s="116" t="s">
        <v>180</v>
      </c>
      <c r="D11" s="30"/>
      <c r="E11" s="30">
        <v>99</v>
      </c>
      <c r="F11" s="35"/>
      <c r="G11" s="34" t="s">
        <v>96</v>
      </c>
      <c r="H11" s="34">
        <v>1</v>
      </c>
      <c r="I11" s="58">
        <f>H11/E11</f>
        <v>0.010101010101010102</v>
      </c>
      <c r="J11" s="45"/>
      <c r="K11" s="59">
        <f>E11-H11</f>
        <v>98</v>
      </c>
      <c r="L11" s="58">
        <f>K11/E11</f>
        <v>0.98989898989899</v>
      </c>
    </row>
    <row r="12" spans="1:12" ht="12.75">
      <c r="A12" s="118" t="s">
        <v>162</v>
      </c>
      <c r="B12" s="118" t="s">
        <v>185</v>
      </c>
      <c r="C12" s="118" t="s">
        <v>186</v>
      </c>
      <c r="D12" s="33"/>
      <c r="E12" s="33">
        <v>99</v>
      </c>
      <c r="F12" s="60"/>
      <c r="G12" s="47" t="s">
        <v>96</v>
      </c>
      <c r="H12" s="47">
        <v>15</v>
      </c>
      <c r="I12" s="61">
        <f>H12/E12</f>
        <v>0.15151515151515152</v>
      </c>
      <c r="J12" s="49"/>
      <c r="K12" s="62">
        <f>E12-H12</f>
        <v>84</v>
      </c>
      <c r="L12" s="61">
        <f>K12/E12</f>
        <v>0.8484848484848485</v>
      </c>
    </row>
    <row r="13" spans="1:12" ht="12.75">
      <c r="A13" s="30"/>
      <c r="B13" s="31">
        <f>COUNTA(B9:B12)</f>
        <v>4</v>
      </c>
      <c r="C13" s="30"/>
      <c r="D13" s="35"/>
      <c r="E13" s="36">
        <f>SUM(E9:E12)</f>
        <v>396</v>
      </c>
      <c r="F13" s="38"/>
      <c r="G13" s="31">
        <f>COUNTA(G9:G12)</f>
        <v>4</v>
      </c>
      <c r="H13" s="36">
        <f>SUM(H9:H12)</f>
        <v>50</v>
      </c>
      <c r="I13" s="39">
        <f>H13/E13</f>
        <v>0.12626262626262627</v>
      </c>
      <c r="J13" s="40"/>
      <c r="K13" s="50">
        <f>E13-H13</f>
        <v>346</v>
      </c>
      <c r="L13" s="39">
        <f>K13/E13</f>
        <v>0.8737373737373737</v>
      </c>
    </row>
    <row r="14" spans="1:12" ht="7.5" customHeight="1">
      <c r="A14" s="30"/>
      <c r="B14" s="31"/>
      <c r="C14" s="30"/>
      <c r="D14" s="35"/>
      <c r="E14" s="36"/>
      <c r="F14" s="38"/>
      <c r="G14" s="31"/>
      <c r="H14" s="36"/>
      <c r="I14" s="39"/>
      <c r="J14" s="40"/>
      <c r="K14" s="50"/>
      <c r="L14" s="39"/>
    </row>
    <row r="15" spans="1:12" ht="12.75">
      <c r="A15" s="116" t="s">
        <v>195</v>
      </c>
      <c r="B15" s="116" t="s">
        <v>196</v>
      </c>
      <c r="C15" s="116" t="s">
        <v>197</v>
      </c>
      <c r="D15" s="30"/>
      <c r="E15" s="30">
        <v>99</v>
      </c>
      <c r="F15" s="88"/>
      <c r="G15" s="34" t="s">
        <v>96</v>
      </c>
      <c r="H15" s="34">
        <v>12</v>
      </c>
      <c r="I15" s="58">
        <f aca="true" t="shared" si="0" ref="I15:I37">H15/E15</f>
        <v>0.12121212121212122</v>
      </c>
      <c r="J15" s="45"/>
      <c r="K15" s="59">
        <f aca="true" t="shared" si="1" ref="K15:K37">E15-H15</f>
        <v>87</v>
      </c>
      <c r="L15" s="58">
        <f aca="true" t="shared" si="2" ref="L15:L37">K15/E15</f>
        <v>0.8787878787878788</v>
      </c>
    </row>
    <row r="16" spans="1:12" ht="12.75">
      <c r="A16" s="116" t="s">
        <v>195</v>
      </c>
      <c r="B16" s="116" t="s">
        <v>198</v>
      </c>
      <c r="C16" s="116" t="s">
        <v>199</v>
      </c>
      <c r="D16" s="30"/>
      <c r="E16" s="30">
        <v>99</v>
      </c>
      <c r="F16" s="88"/>
      <c r="G16" s="72"/>
      <c r="H16" s="34"/>
      <c r="I16" s="58">
        <f t="shared" si="0"/>
        <v>0</v>
      </c>
      <c r="J16" s="45"/>
      <c r="K16" s="59">
        <f t="shared" si="1"/>
        <v>99</v>
      </c>
      <c r="L16" s="58">
        <f t="shared" si="2"/>
        <v>1</v>
      </c>
    </row>
    <row r="17" spans="1:12" ht="12.75">
      <c r="A17" s="116" t="s">
        <v>195</v>
      </c>
      <c r="B17" s="116" t="s">
        <v>202</v>
      </c>
      <c r="C17" s="116" t="s">
        <v>203</v>
      </c>
      <c r="D17" s="30"/>
      <c r="E17" s="30">
        <v>99</v>
      </c>
      <c r="F17" s="88"/>
      <c r="G17" s="34" t="s">
        <v>96</v>
      </c>
      <c r="H17" s="34">
        <v>7</v>
      </c>
      <c r="I17" s="58">
        <f t="shared" si="0"/>
        <v>0.0707070707070707</v>
      </c>
      <c r="J17" s="45"/>
      <c r="K17" s="59">
        <f t="shared" si="1"/>
        <v>92</v>
      </c>
      <c r="L17" s="58">
        <f t="shared" si="2"/>
        <v>0.9292929292929293</v>
      </c>
    </row>
    <row r="18" spans="1:12" ht="12.75">
      <c r="A18" s="30" t="s">
        <v>195</v>
      </c>
      <c r="B18" s="30" t="s">
        <v>592</v>
      </c>
      <c r="C18" s="30" t="s">
        <v>593</v>
      </c>
      <c r="D18" s="30"/>
      <c r="E18" s="30">
        <v>99</v>
      </c>
      <c r="F18" s="88"/>
      <c r="G18" s="72"/>
      <c r="H18" s="34"/>
      <c r="I18" s="58">
        <f t="shared" si="0"/>
        <v>0</v>
      </c>
      <c r="J18" s="45"/>
      <c r="K18" s="59">
        <f t="shared" si="1"/>
        <v>99</v>
      </c>
      <c r="L18" s="58">
        <f t="shared" si="2"/>
        <v>1</v>
      </c>
    </row>
    <row r="19" spans="1:12" ht="12.75">
      <c r="A19" s="30" t="s">
        <v>195</v>
      </c>
      <c r="B19" s="30" t="s">
        <v>595</v>
      </c>
      <c r="C19" s="30" t="s">
        <v>596</v>
      </c>
      <c r="D19" s="30"/>
      <c r="E19" s="30">
        <v>99</v>
      </c>
      <c r="F19" s="88"/>
      <c r="G19" s="72"/>
      <c r="H19" s="34"/>
      <c r="I19" s="58">
        <f t="shared" si="0"/>
        <v>0</v>
      </c>
      <c r="J19" s="45"/>
      <c r="K19" s="59">
        <f t="shared" si="1"/>
        <v>99</v>
      </c>
      <c r="L19" s="58">
        <f t="shared" si="2"/>
        <v>1</v>
      </c>
    </row>
    <row r="20" spans="1:12" ht="12.75">
      <c r="A20" s="116" t="s">
        <v>195</v>
      </c>
      <c r="B20" s="116" t="s">
        <v>204</v>
      </c>
      <c r="C20" s="116" t="s">
        <v>205</v>
      </c>
      <c r="D20" s="30"/>
      <c r="E20" s="30">
        <v>99</v>
      </c>
      <c r="F20" s="88"/>
      <c r="G20" s="72"/>
      <c r="H20" s="34"/>
      <c r="I20" s="58">
        <f t="shared" si="0"/>
        <v>0</v>
      </c>
      <c r="J20" s="45"/>
      <c r="K20" s="59">
        <f t="shared" si="1"/>
        <v>99</v>
      </c>
      <c r="L20" s="58">
        <f t="shared" si="2"/>
        <v>1</v>
      </c>
    </row>
    <row r="21" spans="1:12" ht="12.75">
      <c r="A21" s="116" t="s">
        <v>195</v>
      </c>
      <c r="B21" s="116" t="s">
        <v>206</v>
      </c>
      <c r="C21" s="116" t="s">
        <v>207</v>
      </c>
      <c r="D21" s="30"/>
      <c r="E21" s="30">
        <v>99</v>
      </c>
      <c r="F21" s="88"/>
      <c r="G21" s="34" t="s">
        <v>96</v>
      </c>
      <c r="H21" s="34">
        <v>1</v>
      </c>
      <c r="I21" s="58">
        <f t="shared" si="0"/>
        <v>0.010101010101010102</v>
      </c>
      <c r="J21" s="45"/>
      <c r="K21" s="59">
        <f t="shared" si="1"/>
        <v>98</v>
      </c>
      <c r="L21" s="58">
        <f t="shared" si="2"/>
        <v>0.98989898989899</v>
      </c>
    </row>
    <row r="22" spans="1:12" ht="12.75">
      <c r="A22" s="116" t="s">
        <v>195</v>
      </c>
      <c r="B22" s="116" t="s">
        <v>212</v>
      </c>
      <c r="C22" s="116" t="s">
        <v>213</v>
      </c>
      <c r="D22" s="30"/>
      <c r="E22" s="30">
        <v>99</v>
      </c>
      <c r="F22" s="88"/>
      <c r="G22" s="72"/>
      <c r="H22" s="34"/>
      <c r="I22" s="58">
        <f t="shared" si="0"/>
        <v>0</v>
      </c>
      <c r="J22" s="45"/>
      <c r="K22" s="59">
        <f t="shared" si="1"/>
        <v>99</v>
      </c>
      <c r="L22" s="58">
        <f t="shared" si="2"/>
        <v>1</v>
      </c>
    </row>
    <row r="23" spans="1:12" ht="12.75">
      <c r="A23" s="116" t="s">
        <v>195</v>
      </c>
      <c r="B23" s="116" t="s">
        <v>214</v>
      </c>
      <c r="C23" s="116" t="s">
        <v>215</v>
      </c>
      <c r="D23" s="30"/>
      <c r="E23" s="30">
        <v>99</v>
      </c>
      <c r="F23" s="88"/>
      <c r="G23" s="72"/>
      <c r="H23" s="34"/>
      <c r="I23" s="58">
        <f t="shared" si="0"/>
        <v>0</v>
      </c>
      <c r="J23" s="45"/>
      <c r="K23" s="59">
        <f t="shared" si="1"/>
        <v>99</v>
      </c>
      <c r="L23" s="58">
        <f t="shared" si="2"/>
        <v>1</v>
      </c>
    </row>
    <row r="24" spans="1:12" ht="12.75">
      <c r="A24" s="116" t="s">
        <v>195</v>
      </c>
      <c r="B24" s="116" t="s">
        <v>216</v>
      </c>
      <c r="C24" s="116" t="s">
        <v>217</v>
      </c>
      <c r="D24" s="30"/>
      <c r="E24" s="30">
        <v>99</v>
      </c>
      <c r="F24" s="88"/>
      <c r="G24" s="72"/>
      <c r="H24" s="34"/>
      <c r="I24" s="58">
        <f t="shared" si="0"/>
        <v>0</v>
      </c>
      <c r="J24" s="45"/>
      <c r="K24" s="59">
        <f t="shared" si="1"/>
        <v>99</v>
      </c>
      <c r="L24" s="58">
        <f t="shared" si="2"/>
        <v>1</v>
      </c>
    </row>
    <row r="25" spans="1:12" ht="12.75">
      <c r="A25" s="116" t="s">
        <v>195</v>
      </c>
      <c r="B25" s="116" t="s">
        <v>218</v>
      </c>
      <c r="C25" s="116" t="s">
        <v>219</v>
      </c>
      <c r="D25" s="30"/>
      <c r="E25" s="30">
        <v>99</v>
      </c>
      <c r="F25" s="88"/>
      <c r="G25" s="72"/>
      <c r="H25" s="34"/>
      <c r="I25" s="58">
        <f t="shared" si="0"/>
        <v>0</v>
      </c>
      <c r="J25" s="45"/>
      <c r="K25" s="59">
        <f t="shared" si="1"/>
        <v>99</v>
      </c>
      <c r="L25" s="58">
        <f t="shared" si="2"/>
        <v>1</v>
      </c>
    </row>
    <row r="26" spans="1:12" ht="12.75">
      <c r="A26" s="116" t="s">
        <v>195</v>
      </c>
      <c r="B26" s="116" t="s">
        <v>256</v>
      </c>
      <c r="C26" s="28" t="s">
        <v>257</v>
      </c>
      <c r="D26" s="30"/>
      <c r="E26" s="30">
        <v>99</v>
      </c>
      <c r="F26" s="88"/>
      <c r="G26" s="34" t="s">
        <v>96</v>
      </c>
      <c r="H26" s="34">
        <v>5</v>
      </c>
      <c r="I26" s="58">
        <f t="shared" si="0"/>
        <v>0.050505050505050504</v>
      </c>
      <c r="J26" s="45"/>
      <c r="K26" s="59">
        <f t="shared" si="1"/>
        <v>94</v>
      </c>
      <c r="L26" s="58">
        <f t="shared" si="2"/>
        <v>0.9494949494949495</v>
      </c>
    </row>
    <row r="27" spans="1:12" ht="12.75">
      <c r="A27" s="30" t="s">
        <v>195</v>
      </c>
      <c r="B27" s="30" t="s">
        <v>597</v>
      </c>
      <c r="C27" s="30" t="s">
        <v>598</v>
      </c>
      <c r="D27" s="30"/>
      <c r="E27" s="30">
        <v>99</v>
      </c>
      <c r="F27" s="88"/>
      <c r="G27" s="72"/>
      <c r="H27" s="34"/>
      <c r="I27" s="58">
        <f t="shared" si="0"/>
        <v>0</v>
      </c>
      <c r="J27" s="45"/>
      <c r="K27" s="59">
        <f t="shared" si="1"/>
        <v>99</v>
      </c>
      <c r="L27" s="58">
        <f t="shared" si="2"/>
        <v>1</v>
      </c>
    </row>
    <row r="28" spans="1:12" ht="12.75">
      <c r="A28" s="30" t="s">
        <v>195</v>
      </c>
      <c r="B28" s="30" t="s">
        <v>599</v>
      </c>
      <c r="C28" s="30" t="s">
        <v>600</v>
      </c>
      <c r="D28" s="30"/>
      <c r="E28" s="30">
        <v>99</v>
      </c>
      <c r="F28" s="88"/>
      <c r="G28" s="72"/>
      <c r="H28" s="34"/>
      <c r="I28" s="58">
        <f t="shared" si="0"/>
        <v>0</v>
      </c>
      <c r="J28" s="45"/>
      <c r="K28" s="59">
        <f t="shared" si="1"/>
        <v>99</v>
      </c>
      <c r="L28" s="58">
        <f t="shared" si="2"/>
        <v>1</v>
      </c>
    </row>
    <row r="29" spans="1:12" ht="12.75">
      <c r="A29" s="116" t="s">
        <v>195</v>
      </c>
      <c r="B29" s="29" t="s">
        <v>268</v>
      </c>
      <c r="C29" s="29" t="s">
        <v>269</v>
      </c>
      <c r="D29" s="30"/>
      <c r="E29" s="30">
        <v>99</v>
      </c>
      <c r="F29" s="88"/>
      <c r="G29" s="72"/>
      <c r="H29" s="34"/>
      <c r="I29" s="58">
        <f t="shared" si="0"/>
        <v>0</v>
      </c>
      <c r="J29" s="45"/>
      <c r="K29" s="59">
        <f t="shared" si="1"/>
        <v>99</v>
      </c>
      <c r="L29" s="58">
        <f t="shared" si="2"/>
        <v>1</v>
      </c>
    </row>
    <row r="30" spans="1:12" ht="12.75">
      <c r="A30" s="116" t="s">
        <v>195</v>
      </c>
      <c r="B30" s="116" t="s">
        <v>270</v>
      </c>
      <c r="C30" s="116" t="s">
        <v>271</v>
      </c>
      <c r="D30" s="30"/>
      <c r="E30" s="30">
        <v>99</v>
      </c>
      <c r="F30" s="88"/>
      <c r="G30" s="72"/>
      <c r="H30" s="34"/>
      <c r="I30" s="58">
        <f t="shared" si="0"/>
        <v>0</v>
      </c>
      <c r="J30" s="45"/>
      <c r="K30" s="59">
        <f t="shared" si="1"/>
        <v>99</v>
      </c>
      <c r="L30" s="58">
        <f t="shared" si="2"/>
        <v>1</v>
      </c>
    </row>
    <row r="31" spans="1:12" ht="12.75">
      <c r="A31" s="116" t="s">
        <v>195</v>
      </c>
      <c r="B31" s="116" t="s">
        <v>326</v>
      </c>
      <c r="C31" s="116" t="s">
        <v>327</v>
      </c>
      <c r="D31" s="30"/>
      <c r="E31" s="30">
        <v>99</v>
      </c>
      <c r="F31" s="88"/>
      <c r="G31" s="34" t="s">
        <v>96</v>
      </c>
      <c r="H31" s="34">
        <v>3</v>
      </c>
      <c r="I31" s="58">
        <f t="shared" si="0"/>
        <v>0.030303030303030304</v>
      </c>
      <c r="J31" s="45"/>
      <c r="K31" s="59">
        <f t="shared" si="1"/>
        <v>96</v>
      </c>
      <c r="L31" s="58">
        <f t="shared" si="2"/>
        <v>0.9696969696969697</v>
      </c>
    </row>
    <row r="32" spans="1:12" ht="12.75">
      <c r="A32" s="116" t="s">
        <v>195</v>
      </c>
      <c r="B32" s="28" t="s">
        <v>328</v>
      </c>
      <c r="C32" s="28" t="s">
        <v>329</v>
      </c>
      <c r="D32" s="30"/>
      <c r="E32" s="30">
        <v>99</v>
      </c>
      <c r="F32" s="88"/>
      <c r="G32" s="72"/>
      <c r="H32" s="34"/>
      <c r="I32" s="58">
        <f t="shared" si="0"/>
        <v>0</v>
      </c>
      <c r="J32" s="45"/>
      <c r="K32" s="59">
        <f t="shared" si="1"/>
        <v>99</v>
      </c>
      <c r="L32" s="58">
        <f t="shared" si="2"/>
        <v>1</v>
      </c>
    </row>
    <row r="33" spans="1:12" ht="12.75">
      <c r="A33" s="116" t="s">
        <v>195</v>
      </c>
      <c r="B33" s="116" t="s">
        <v>334</v>
      </c>
      <c r="C33" s="116" t="s">
        <v>335</v>
      </c>
      <c r="D33" s="30"/>
      <c r="E33" s="30">
        <v>99</v>
      </c>
      <c r="F33" s="88"/>
      <c r="G33" s="72"/>
      <c r="H33" s="34"/>
      <c r="I33" s="58">
        <f t="shared" si="0"/>
        <v>0</v>
      </c>
      <c r="J33" s="45"/>
      <c r="K33" s="59">
        <f t="shared" si="1"/>
        <v>99</v>
      </c>
      <c r="L33" s="58">
        <f t="shared" si="2"/>
        <v>1</v>
      </c>
    </row>
    <row r="34" spans="1:12" ht="12.75">
      <c r="A34" s="116" t="s">
        <v>195</v>
      </c>
      <c r="B34" s="116" t="s">
        <v>336</v>
      </c>
      <c r="C34" s="116" t="s">
        <v>337</v>
      </c>
      <c r="D34" s="30"/>
      <c r="E34" s="30">
        <v>99</v>
      </c>
      <c r="F34" s="88"/>
      <c r="G34" s="72"/>
      <c r="H34" s="34"/>
      <c r="I34" s="58">
        <f t="shared" si="0"/>
        <v>0</v>
      </c>
      <c r="J34" s="45"/>
      <c r="K34" s="59">
        <f t="shared" si="1"/>
        <v>99</v>
      </c>
      <c r="L34" s="58">
        <f t="shared" si="2"/>
        <v>1</v>
      </c>
    </row>
    <row r="35" spans="1:12" ht="12.75">
      <c r="A35" s="116" t="s">
        <v>195</v>
      </c>
      <c r="B35" s="116" t="s">
        <v>340</v>
      </c>
      <c r="C35" s="116" t="s">
        <v>341</v>
      </c>
      <c r="D35" s="30"/>
      <c r="E35" s="30">
        <v>99</v>
      </c>
      <c r="F35" s="88"/>
      <c r="G35" s="34" t="s">
        <v>96</v>
      </c>
      <c r="H35" s="34">
        <v>2</v>
      </c>
      <c r="I35" s="58">
        <f t="shared" si="0"/>
        <v>0.020202020202020204</v>
      </c>
      <c r="J35" s="45"/>
      <c r="K35" s="59">
        <f t="shared" si="1"/>
        <v>97</v>
      </c>
      <c r="L35" s="58">
        <f t="shared" si="2"/>
        <v>0.9797979797979798</v>
      </c>
    </row>
    <row r="36" spans="1:12" ht="12.75">
      <c r="A36" s="30" t="s">
        <v>195</v>
      </c>
      <c r="B36" s="30" t="s">
        <v>601</v>
      </c>
      <c r="C36" s="30" t="s">
        <v>602</v>
      </c>
      <c r="D36" s="30"/>
      <c r="E36" s="30">
        <v>99</v>
      </c>
      <c r="F36" s="88"/>
      <c r="G36" s="72"/>
      <c r="H36" s="34"/>
      <c r="I36" s="58">
        <f t="shared" si="0"/>
        <v>0</v>
      </c>
      <c r="J36" s="45"/>
      <c r="K36" s="59">
        <f t="shared" si="1"/>
        <v>99</v>
      </c>
      <c r="L36" s="58">
        <f t="shared" si="2"/>
        <v>1</v>
      </c>
    </row>
    <row r="37" spans="1:12" ht="12.75">
      <c r="A37" s="118" t="s">
        <v>195</v>
      </c>
      <c r="B37" s="118" t="s">
        <v>366</v>
      </c>
      <c r="C37" s="118" t="s">
        <v>367</v>
      </c>
      <c r="D37" s="33"/>
      <c r="E37" s="33">
        <v>99</v>
      </c>
      <c r="F37" s="60"/>
      <c r="G37" s="47"/>
      <c r="H37" s="47"/>
      <c r="I37" s="61">
        <f t="shared" si="0"/>
        <v>0</v>
      </c>
      <c r="J37" s="49"/>
      <c r="K37" s="62">
        <f t="shared" si="1"/>
        <v>99</v>
      </c>
      <c r="L37" s="61">
        <f t="shared" si="2"/>
        <v>1</v>
      </c>
    </row>
    <row r="38" spans="1:12" ht="12.75">
      <c r="A38" s="30"/>
      <c r="B38" s="31">
        <f>COUNTA(B15:B37)</f>
        <v>23</v>
      </c>
      <c r="C38" s="55"/>
      <c r="D38" s="35"/>
      <c r="E38" s="36">
        <f>SUM(E15:E37)</f>
        <v>2277</v>
      </c>
      <c r="F38" s="38"/>
      <c r="G38" s="31">
        <f>COUNTA(G15:G37)</f>
        <v>6</v>
      </c>
      <c r="H38" s="36">
        <f>SUM(H15:H37)</f>
        <v>30</v>
      </c>
      <c r="I38" s="39">
        <f>H38/E38</f>
        <v>0.013175230566534914</v>
      </c>
      <c r="J38" s="40"/>
      <c r="K38" s="50">
        <f>E38-H38</f>
        <v>2247</v>
      </c>
      <c r="L38" s="39">
        <f>K38/E38</f>
        <v>0.9868247694334651</v>
      </c>
    </row>
    <row r="39" spans="1:12" ht="7.5" customHeight="1">
      <c r="A39" s="30"/>
      <c r="B39" s="30"/>
      <c r="C39" s="30"/>
      <c r="D39" s="35"/>
      <c r="E39" s="52"/>
      <c r="F39" s="35"/>
      <c r="G39" s="34"/>
      <c r="H39" s="34"/>
      <c r="I39" s="58"/>
      <c r="J39" s="45"/>
      <c r="K39" s="59"/>
      <c r="L39" s="58"/>
    </row>
    <row r="40" spans="1:12" ht="12.75">
      <c r="A40" s="28" t="s">
        <v>387</v>
      </c>
      <c r="B40" s="28" t="s">
        <v>388</v>
      </c>
      <c r="C40" s="28" t="s">
        <v>389</v>
      </c>
      <c r="D40" s="30"/>
      <c r="E40" s="30">
        <v>99</v>
      </c>
      <c r="F40" s="35"/>
      <c r="G40" s="72"/>
      <c r="H40" s="34"/>
      <c r="I40" s="58">
        <f>H40/E40</f>
        <v>0</v>
      </c>
      <c r="J40" s="45"/>
      <c r="K40" s="59">
        <f>E40-H40</f>
        <v>99</v>
      </c>
      <c r="L40" s="58">
        <f>K40/E40</f>
        <v>1</v>
      </c>
    </row>
    <row r="41" spans="1:12" ht="12.75">
      <c r="A41" s="28" t="s">
        <v>387</v>
      </c>
      <c r="B41" s="28" t="s">
        <v>390</v>
      </c>
      <c r="C41" s="28" t="s">
        <v>391</v>
      </c>
      <c r="D41" s="30"/>
      <c r="E41" s="30">
        <v>99</v>
      </c>
      <c r="F41" s="35"/>
      <c r="G41" s="72"/>
      <c r="H41" s="34"/>
      <c r="I41" s="58">
        <f aca="true" t="shared" si="3" ref="I41:I82">H41/E41</f>
        <v>0</v>
      </c>
      <c r="J41" s="45"/>
      <c r="K41" s="59">
        <f aca="true" t="shared" si="4" ref="K41:K82">E41-H41</f>
        <v>99</v>
      </c>
      <c r="L41" s="58">
        <f aca="true" t="shared" si="5" ref="L41:L82">K41/E41</f>
        <v>1</v>
      </c>
    </row>
    <row r="42" spans="1:12" ht="12.75">
      <c r="A42" s="29" t="s">
        <v>387</v>
      </c>
      <c r="B42" s="120" t="s">
        <v>392</v>
      </c>
      <c r="C42" s="29" t="s">
        <v>393</v>
      </c>
      <c r="D42" s="30"/>
      <c r="E42" s="30">
        <v>99</v>
      </c>
      <c r="F42" s="35"/>
      <c r="G42" s="72"/>
      <c r="H42" s="34"/>
      <c r="I42" s="58">
        <f t="shared" si="3"/>
        <v>0</v>
      </c>
      <c r="J42" s="45"/>
      <c r="K42" s="59">
        <f t="shared" si="4"/>
        <v>99</v>
      </c>
      <c r="L42" s="58">
        <f t="shared" si="5"/>
        <v>1</v>
      </c>
    </row>
    <row r="43" spans="1:12" ht="12.75">
      <c r="A43" s="28" t="s">
        <v>387</v>
      </c>
      <c r="B43" s="28" t="s">
        <v>394</v>
      </c>
      <c r="C43" s="28" t="s">
        <v>395</v>
      </c>
      <c r="D43" s="30"/>
      <c r="E43" s="30">
        <v>99</v>
      </c>
      <c r="F43" s="35"/>
      <c r="G43" s="72"/>
      <c r="H43" s="34"/>
      <c r="I43" s="58">
        <f t="shared" si="3"/>
        <v>0</v>
      </c>
      <c r="J43" s="45"/>
      <c r="K43" s="59">
        <f t="shared" si="4"/>
        <v>99</v>
      </c>
      <c r="L43" s="58">
        <f t="shared" si="5"/>
        <v>1</v>
      </c>
    </row>
    <row r="44" spans="1:12" ht="12.75">
      <c r="A44" s="28" t="s">
        <v>387</v>
      </c>
      <c r="B44" s="28" t="s">
        <v>396</v>
      </c>
      <c r="C44" s="28" t="s">
        <v>397</v>
      </c>
      <c r="D44" s="30"/>
      <c r="E44" s="30">
        <v>99</v>
      </c>
      <c r="F44" s="35"/>
      <c r="G44" s="72"/>
      <c r="H44" s="34"/>
      <c r="I44" s="58">
        <f t="shared" si="3"/>
        <v>0</v>
      </c>
      <c r="J44" s="45"/>
      <c r="K44" s="59">
        <f t="shared" si="4"/>
        <v>99</v>
      </c>
      <c r="L44" s="58">
        <f t="shared" si="5"/>
        <v>1</v>
      </c>
    </row>
    <row r="45" spans="1:12" ht="12.75">
      <c r="A45" s="28" t="s">
        <v>387</v>
      </c>
      <c r="B45" s="28" t="s">
        <v>398</v>
      </c>
      <c r="C45" s="28" t="s">
        <v>399</v>
      </c>
      <c r="D45" s="30"/>
      <c r="E45" s="30">
        <v>99</v>
      </c>
      <c r="F45" s="35"/>
      <c r="G45" s="72"/>
      <c r="H45" s="34"/>
      <c r="I45" s="58">
        <f t="shared" si="3"/>
        <v>0</v>
      </c>
      <c r="J45" s="45"/>
      <c r="K45" s="59">
        <f t="shared" si="4"/>
        <v>99</v>
      </c>
      <c r="L45" s="58">
        <f t="shared" si="5"/>
        <v>1</v>
      </c>
    </row>
    <row r="46" spans="1:12" ht="12.75">
      <c r="A46" s="28" t="s">
        <v>387</v>
      </c>
      <c r="B46" s="28" t="s">
        <v>424</v>
      </c>
      <c r="C46" s="28" t="s">
        <v>425</v>
      </c>
      <c r="D46" s="30"/>
      <c r="E46" s="30">
        <v>99</v>
      </c>
      <c r="F46" s="35"/>
      <c r="G46" s="72"/>
      <c r="H46" s="34"/>
      <c r="I46" s="58">
        <f t="shared" si="3"/>
        <v>0</v>
      </c>
      <c r="J46" s="45"/>
      <c r="K46" s="59">
        <f t="shared" si="4"/>
        <v>99</v>
      </c>
      <c r="L46" s="58">
        <f t="shared" si="5"/>
        <v>1</v>
      </c>
    </row>
    <row r="47" spans="1:12" ht="12.75">
      <c r="A47" s="28" t="s">
        <v>387</v>
      </c>
      <c r="B47" s="28" t="s">
        <v>426</v>
      </c>
      <c r="C47" s="28" t="s">
        <v>427</v>
      </c>
      <c r="D47" s="30"/>
      <c r="E47" s="30">
        <v>99</v>
      </c>
      <c r="F47" s="35"/>
      <c r="G47" s="72"/>
      <c r="H47" s="34"/>
      <c r="I47" s="58">
        <f t="shared" si="3"/>
        <v>0</v>
      </c>
      <c r="J47" s="45"/>
      <c r="K47" s="59">
        <f t="shared" si="4"/>
        <v>99</v>
      </c>
      <c r="L47" s="58">
        <f t="shared" si="5"/>
        <v>1</v>
      </c>
    </row>
    <row r="48" spans="1:12" ht="12.75">
      <c r="A48" s="28" t="s">
        <v>387</v>
      </c>
      <c r="B48" s="28" t="s">
        <v>432</v>
      </c>
      <c r="C48" s="28" t="s">
        <v>433</v>
      </c>
      <c r="D48" s="30"/>
      <c r="E48" s="30">
        <v>99</v>
      </c>
      <c r="F48" s="35"/>
      <c r="G48" s="72"/>
      <c r="H48" s="34"/>
      <c r="I48" s="58">
        <f t="shared" si="3"/>
        <v>0</v>
      </c>
      <c r="J48" s="45"/>
      <c r="K48" s="59">
        <f t="shared" si="4"/>
        <v>99</v>
      </c>
      <c r="L48" s="58">
        <f t="shared" si="5"/>
        <v>1</v>
      </c>
    </row>
    <row r="49" spans="1:12" ht="12.75">
      <c r="A49" s="28" t="s">
        <v>387</v>
      </c>
      <c r="B49" s="28" t="s">
        <v>434</v>
      </c>
      <c r="C49" s="28" t="s">
        <v>435</v>
      </c>
      <c r="D49" s="30"/>
      <c r="E49" s="30">
        <v>99</v>
      </c>
      <c r="F49" s="35"/>
      <c r="G49" s="34" t="s">
        <v>96</v>
      </c>
      <c r="H49" s="34">
        <v>25</v>
      </c>
      <c r="I49" s="58">
        <f t="shared" si="3"/>
        <v>0.25252525252525254</v>
      </c>
      <c r="J49" s="45"/>
      <c r="K49" s="59">
        <f t="shared" si="4"/>
        <v>74</v>
      </c>
      <c r="L49" s="58">
        <f t="shared" si="5"/>
        <v>0.7474747474747475</v>
      </c>
    </row>
    <row r="50" spans="1:12" ht="12.75">
      <c r="A50" s="28" t="s">
        <v>387</v>
      </c>
      <c r="B50" s="28" t="s">
        <v>438</v>
      </c>
      <c r="C50" s="28" t="s">
        <v>439</v>
      </c>
      <c r="D50" s="30"/>
      <c r="E50" s="30">
        <v>99</v>
      </c>
      <c r="F50" s="35"/>
      <c r="G50" s="72"/>
      <c r="H50" s="34"/>
      <c r="I50" s="58">
        <f t="shared" si="3"/>
        <v>0</v>
      </c>
      <c r="J50" s="45"/>
      <c r="K50" s="59">
        <f t="shared" si="4"/>
        <v>99</v>
      </c>
      <c r="L50" s="58">
        <f t="shared" si="5"/>
        <v>1</v>
      </c>
    </row>
    <row r="51" spans="1:12" ht="12.75">
      <c r="A51" s="28" t="s">
        <v>387</v>
      </c>
      <c r="B51" s="28" t="s">
        <v>442</v>
      </c>
      <c r="C51" s="28" t="s">
        <v>443</v>
      </c>
      <c r="D51" s="30"/>
      <c r="E51" s="30">
        <v>99</v>
      </c>
      <c r="F51" s="35"/>
      <c r="G51" s="72"/>
      <c r="H51" s="34"/>
      <c r="I51" s="58">
        <f t="shared" si="3"/>
        <v>0</v>
      </c>
      <c r="J51" s="45"/>
      <c r="K51" s="59">
        <f t="shared" si="4"/>
        <v>99</v>
      </c>
      <c r="L51" s="58">
        <f t="shared" si="5"/>
        <v>1</v>
      </c>
    </row>
    <row r="52" spans="1:12" ht="12.75">
      <c r="A52" s="28" t="s">
        <v>387</v>
      </c>
      <c r="B52" s="28" t="s">
        <v>444</v>
      </c>
      <c r="C52" s="28" t="s">
        <v>445</v>
      </c>
      <c r="D52" s="30"/>
      <c r="E52" s="30">
        <v>99</v>
      </c>
      <c r="F52" s="35"/>
      <c r="G52" s="72"/>
      <c r="H52" s="34"/>
      <c r="I52" s="58">
        <f t="shared" si="3"/>
        <v>0</v>
      </c>
      <c r="J52" s="45"/>
      <c r="K52" s="59">
        <f t="shared" si="4"/>
        <v>99</v>
      </c>
      <c r="L52" s="58">
        <f t="shared" si="5"/>
        <v>1</v>
      </c>
    </row>
    <row r="53" spans="1:12" ht="12.75">
      <c r="A53" s="28" t="s">
        <v>387</v>
      </c>
      <c r="B53" s="28" t="s">
        <v>452</v>
      </c>
      <c r="C53" s="28" t="s">
        <v>453</v>
      </c>
      <c r="D53" s="30"/>
      <c r="E53" s="30">
        <v>99</v>
      </c>
      <c r="F53" s="35"/>
      <c r="G53" s="34" t="s">
        <v>96</v>
      </c>
      <c r="H53" s="34">
        <v>1</v>
      </c>
      <c r="I53" s="58">
        <f t="shared" si="3"/>
        <v>0.010101010101010102</v>
      </c>
      <c r="J53" s="45"/>
      <c r="K53" s="59">
        <f t="shared" si="4"/>
        <v>98</v>
      </c>
      <c r="L53" s="58">
        <f t="shared" si="5"/>
        <v>0.98989898989899</v>
      </c>
    </row>
    <row r="54" spans="1:12" ht="12.75">
      <c r="A54" s="28" t="s">
        <v>387</v>
      </c>
      <c r="B54" s="28" t="s">
        <v>454</v>
      </c>
      <c r="C54" s="28" t="s">
        <v>455</v>
      </c>
      <c r="D54" s="30"/>
      <c r="E54" s="30">
        <v>99</v>
      </c>
      <c r="F54" s="35"/>
      <c r="G54" s="72"/>
      <c r="H54" s="34"/>
      <c r="I54" s="58">
        <f t="shared" si="3"/>
        <v>0</v>
      </c>
      <c r="J54" s="45"/>
      <c r="K54" s="59">
        <f t="shared" si="4"/>
        <v>99</v>
      </c>
      <c r="L54" s="58">
        <f t="shared" si="5"/>
        <v>1</v>
      </c>
    </row>
    <row r="55" spans="1:12" ht="12.75">
      <c r="A55" s="28" t="s">
        <v>387</v>
      </c>
      <c r="B55" s="28" t="s">
        <v>456</v>
      </c>
      <c r="C55" s="28" t="s">
        <v>457</v>
      </c>
      <c r="D55" s="30"/>
      <c r="E55" s="30">
        <v>99</v>
      </c>
      <c r="F55" s="35"/>
      <c r="G55" s="72"/>
      <c r="H55" s="34"/>
      <c r="I55" s="58">
        <f t="shared" si="3"/>
        <v>0</v>
      </c>
      <c r="J55" s="45"/>
      <c r="K55" s="59">
        <f t="shared" si="4"/>
        <v>99</v>
      </c>
      <c r="L55" s="58">
        <f t="shared" si="5"/>
        <v>1</v>
      </c>
    </row>
    <row r="56" spans="1:12" ht="12.75">
      <c r="A56" s="28" t="s">
        <v>387</v>
      </c>
      <c r="B56" s="28" t="s">
        <v>458</v>
      </c>
      <c r="C56" s="28" t="s">
        <v>459</v>
      </c>
      <c r="D56" s="30"/>
      <c r="E56" s="30">
        <v>99</v>
      </c>
      <c r="F56" s="35"/>
      <c r="G56" s="72"/>
      <c r="H56" s="34"/>
      <c r="I56" s="58">
        <f t="shared" si="3"/>
        <v>0</v>
      </c>
      <c r="J56" s="45"/>
      <c r="K56" s="59">
        <f t="shared" si="4"/>
        <v>99</v>
      </c>
      <c r="L56" s="58">
        <f t="shared" si="5"/>
        <v>1</v>
      </c>
    </row>
    <row r="57" spans="1:12" ht="12.75">
      <c r="A57" s="28" t="s">
        <v>387</v>
      </c>
      <c r="B57" s="28" t="s">
        <v>460</v>
      </c>
      <c r="C57" s="28" t="s">
        <v>461</v>
      </c>
      <c r="D57" s="30"/>
      <c r="E57" s="30">
        <v>99</v>
      </c>
      <c r="F57" s="35"/>
      <c r="G57" s="72"/>
      <c r="H57" s="34"/>
      <c r="I57" s="58">
        <f t="shared" si="3"/>
        <v>0</v>
      </c>
      <c r="J57" s="45"/>
      <c r="K57" s="59">
        <f t="shared" si="4"/>
        <v>99</v>
      </c>
      <c r="L57" s="58">
        <f t="shared" si="5"/>
        <v>1</v>
      </c>
    </row>
    <row r="58" spans="1:12" ht="12.75">
      <c r="A58" s="28" t="s">
        <v>387</v>
      </c>
      <c r="B58" s="28" t="s">
        <v>462</v>
      </c>
      <c r="C58" s="28" t="s">
        <v>463</v>
      </c>
      <c r="D58" s="30"/>
      <c r="E58" s="30">
        <v>99</v>
      </c>
      <c r="F58" s="35"/>
      <c r="G58" s="72"/>
      <c r="H58" s="34"/>
      <c r="I58" s="58">
        <f t="shared" si="3"/>
        <v>0</v>
      </c>
      <c r="J58" s="45"/>
      <c r="K58" s="59">
        <f t="shared" si="4"/>
        <v>99</v>
      </c>
      <c r="L58" s="58">
        <f t="shared" si="5"/>
        <v>1</v>
      </c>
    </row>
    <row r="59" spans="1:12" ht="12.75">
      <c r="A59" s="28" t="s">
        <v>387</v>
      </c>
      <c r="B59" s="28" t="s">
        <v>466</v>
      </c>
      <c r="C59" s="28" t="s">
        <v>467</v>
      </c>
      <c r="D59" s="30"/>
      <c r="E59" s="30">
        <v>99</v>
      </c>
      <c r="F59" s="35"/>
      <c r="G59" s="72"/>
      <c r="H59" s="34"/>
      <c r="I59" s="58">
        <f t="shared" si="3"/>
        <v>0</v>
      </c>
      <c r="J59" s="45"/>
      <c r="K59" s="59">
        <f t="shared" si="4"/>
        <v>99</v>
      </c>
      <c r="L59" s="58">
        <f t="shared" si="5"/>
        <v>1</v>
      </c>
    </row>
    <row r="60" spans="1:12" ht="12.75">
      <c r="A60" s="28" t="s">
        <v>387</v>
      </c>
      <c r="B60" s="28" t="s">
        <v>470</v>
      </c>
      <c r="C60" s="28" t="s">
        <v>471</v>
      </c>
      <c r="D60" s="30"/>
      <c r="E60" s="30">
        <v>99</v>
      </c>
      <c r="F60" s="35"/>
      <c r="G60" s="72"/>
      <c r="H60" s="34"/>
      <c r="I60" s="58">
        <f t="shared" si="3"/>
        <v>0</v>
      </c>
      <c r="J60" s="45"/>
      <c r="K60" s="59">
        <f t="shared" si="4"/>
        <v>99</v>
      </c>
      <c r="L60" s="58">
        <f t="shared" si="5"/>
        <v>1</v>
      </c>
    </row>
    <row r="61" spans="1:12" ht="12.75">
      <c r="A61" s="28" t="s">
        <v>387</v>
      </c>
      <c r="B61" s="28" t="s">
        <v>472</v>
      </c>
      <c r="C61" s="28" t="s">
        <v>473</v>
      </c>
      <c r="D61" s="30"/>
      <c r="E61" s="30">
        <v>99</v>
      </c>
      <c r="F61" s="35"/>
      <c r="G61" s="72"/>
      <c r="H61" s="34"/>
      <c r="I61" s="58">
        <f t="shared" si="3"/>
        <v>0</v>
      </c>
      <c r="J61" s="45"/>
      <c r="K61" s="59">
        <f t="shared" si="4"/>
        <v>99</v>
      </c>
      <c r="L61" s="58">
        <f t="shared" si="5"/>
        <v>1</v>
      </c>
    </row>
    <row r="62" spans="1:12" ht="12.75">
      <c r="A62" s="28" t="s">
        <v>387</v>
      </c>
      <c r="B62" s="28" t="s">
        <v>474</v>
      </c>
      <c r="C62" s="28" t="s">
        <v>475</v>
      </c>
      <c r="D62" s="30"/>
      <c r="E62" s="30">
        <v>99</v>
      </c>
      <c r="F62" s="35"/>
      <c r="G62" s="72"/>
      <c r="H62" s="34"/>
      <c r="I62" s="58">
        <f t="shared" si="3"/>
        <v>0</v>
      </c>
      <c r="J62" s="45"/>
      <c r="K62" s="59">
        <f t="shared" si="4"/>
        <v>99</v>
      </c>
      <c r="L62" s="58">
        <f t="shared" si="5"/>
        <v>1</v>
      </c>
    </row>
    <row r="63" spans="1:12" ht="12.75">
      <c r="A63" s="28" t="s">
        <v>387</v>
      </c>
      <c r="B63" s="28" t="s">
        <v>476</v>
      </c>
      <c r="C63" s="28" t="s">
        <v>477</v>
      </c>
      <c r="D63" s="30"/>
      <c r="E63" s="30">
        <v>99</v>
      </c>
      <c r="F63" s="35"/>
      <c r="G63" s="72"/>
      <c r="H63" s="34"/>
      <c r="I63" s="58">
        <f t="shared" si="3"/>
        <v>0</v>
      </c>
      <c r="J63" s="45"/>
      <c r="K63" s="59">
        <f t="shared" si="4"/>
        <v>99</v>
      </c>
      <c r="L63" s="58">
        <f t="shared" si="5"/>
        <v>1</v>
      </c>
    </row>
    <row r="64" spans="1:12" ht="12.75">
      <c r="A64" s="28" t="s">
        <v>387</v>
      </c>
      <c r="B64" s="28" t="s">
        <v>482</v>
      </c>
      <c r="C64" s="28" t="s">
        <v>483</v>
      </c>
      <c r="D64" s="30"/>
      <c r="E64" s="30">
        <v>99</v>
      </c>
      <c r="F64" s="35"/>
      <c r="G64" s="72"/>
      <c r="H64" s="34"/>
      <c r="I64" s="58">
        <f t="shared" si="3"/>
        <v>0</v>
      </c>
      <c r="J64" s="45"/>
      <c r="K64" s="59">
        <f t="shared" si="4"/>
        <v>99</v>
      </c>
      <c r="L64" s="58">
        <f t="shared" si="5"/>
        <v>1</v>
      </c>
    </row>
    <row r="65" spans="1:12" ht="12.75">
      <c r="A65" s="28" t="s">
        <v>387</v>
      </c>
      <c r="B65" s="28" t="s">
        <v>506</v>
      </c>
      <c r="C65" s="28" t="s">
        <v>507</v>
      </c>
      <c r="D65" s="30"/>
      <c r="E65" s="30">
        <v>99</v>
      </c>
      <c r="F65" s="35"/>
      <c r="G65" s="72"/>
      <c r="H65" s="34"/>
      <c r="I65" s="58">
        <f t="shared" si="3"/>
        <v>0</v>
      </c>
      <c r="J65" s="45"/>
      <c r="K65" s="59">
        <f t="shared" si="4"/>
        <v>99</v>
      </c>
      <c r="L65" s="58">
        <f t="shared" si="5"/>
        <v>1</v>
      </c>
    </row>
    <row r="66" spans="1:12" ht="12.75">
      <c r="A66" s="28" t="s">
        <v>387</v>
      </c>
      <c r="B66" s="28" t="s">
        <v>534</v>
      </c>
      <c r="C66" s="28" t="s">
        <v>535</v>
      </c>
      <c r="D66" s="30"/>
      <c r="E66" s="30">
        <v>99</v>
      </c>
      <c r="F66" s="35"/>
      <c r="G66" s="72"/>
      <c r="H66" s="34"/>
      <c r="I66" s="58">
        <f t="shared" si="3"/>
        <v>0</v>
      </c>
      <c r="J66" s="45"/>
      <c r="K66" s="59">
        <f t="shared" si="4"/>
        <v>99</v>
      </c>
      <c r="L66" s="58">
        <f t="shared" si="5"/>
        <v>1</v>
      </c>
    </row>
    <row r="67" spans="1:12" ht="12.75">
      <c r="A67" s="28" t="s">
        <v>387</v>
      </c>
      <c r="B67" s="28" t="s">
        <v>536</v>
      </c>
      <c r="C67" s="28" t="s">
        <v>537</v>
      </c>
      <c r="D67" s="30"/>
      <c r="E67" s="30">
        <v>99</v>
      </c>
      <c r="F67" s="35"/>
      <c r="G67" s="72"/>
      <c r="H67" s="34"/>
      <c r="I67" s="58">
        <f t="shared" si="3"/>
        <v>0</v>
      </c>
      <c r="J67" s="45"/>
      <c r="K67" s="59">
        <f t="shared" si="4"/>
        <v>99</v>
      </c>
      <c r="L67" s="58">
        <f t="shared" si="5"/>
        <v>1</v>
      </c>
    </row>
    <row r="68" spans="1:12" ht="12.75">
      <c r="A68" s="28" t="s">
        <v>387</v>
      </c>
      <c r="B68" s="28" t="s">
        <v>538</v>
      </c>
      <c r="C68" s="28" t="s">
        <v>539</v>
      </c>
      <c r="D68" s="30"/>
      <c r="E68" s="30">
        <v>99</v>
      </c>
      <c r="F68" s="35"/>
      <c r="G68" s="72"/>
      <c r="H68" s="34"/>
      <c r="I68" s="58">
        <f t="shared" si="3"/>
        <v>0</v>
      </c>
      <c r="J68" s="45"/>
      <c r="K68" s="59">
        <f t="shared" si="4"/>
        <v>99</v>
      </c>
      <c r="L68" s="58">
        <f t="shared" si="5"/>
        <v>1</v>
      </c>
    </row>
    <row r="69" spans="1:12" ht="12.75">
      <c r="A69" s="28" t="s">
        <v>387</v>
      </c>
      <c r="B69" s="28" t="s">
        <v>540</v>
      </c>
      <c r="C69" s="28" t="s">
        <v>541</v>
      </c>
      <c r="D69" s="30"/>
      <c r="E69" s="30">
        <v>99</v>
      </c>
      <c r="F69" s="35"/>
      <c r="G69" s="72"/>
      <c r="H69" s="34"/>
      <c r="I69" s="58">
        <f t="shared" si="3"/>
        <v>0</v>
      </c>
      <c r="J69" s="45"/>
      <c r="K69" s="59">
        <f t="shared" si="4"/>
        <v>99</v>
      </c>
      <c r="L69" s="58">
        <f t="shared" si="5"/>
        <v>1</v>
      </c>
    </row>
    <row r="70" spans="1:12" ht="12.75">
      <c r="A70" s="28" t="s">
        <v>387</v>
      </c>
      <c r="B70" s="28" t="s">
        <v>544</v>
      </c>
      <c r="C70" s="28" t="s">
        <v>545</v>
      </c>
      <c r="D70" s="30"/>
      <c r="E70" s="30">
        <v>99</v>
      </c>
      <c r="F70" s="35"/>
      <c r="G70" s="72"/>
      <c r="H70" s="34"/>
      <c r="I70" s="58">
        <f t="shared" si="3"/>
        <v>0</v>
      </c>
      <c r="J70" s="45"/>
      <c r="K70" s="59">
        <f t="shared" si="4"/>
        <v>99</v>
      </c>
      <c r="L70" s="58">
        <f t="shared" si="5"/>
        <v>1</v>
      </c>
    </row>
    <row r="71" spans="1:12" ht="12.75">
      <c r="A71" s="28" t="s">
        <v>387</v>
      </c>
      <c r="B71" s="28" t="s">
        <v>546</v>
      </c>
      <c r="C71" s="28" t="s">
        <v>547</v>
      </c>
      <c r="D71" s="30"/>
      <c r="E71" s="30">
        <v>99</v>
      </c>
      <c r="F71" s="35"/>
      <c r="G71" s="72"/>
      <c r="H71" s="34"/>
      <c r="I71" s="58">
        <f t="shared" si="3"/>
        <v>0</v>
      </c>
      <c r="J71" s="45"/>
      <c r="K71" s="59">
        <f t="shared" si="4"/>
        <v>99</v>
      </c>
      <c r="L71" s="58">
        <f t="shared" si="5"/>
        <v>1</v>
      </c>
    </row>
    <row r="72" spans="1:12" ht="12.75">
      <c r="A72" s="28" t="s">
        <v>387</v>
      </c>
      <c r="B72" s="28" t="s">
        <v>548</v>
      </c>
      <c r="C72" s="28" t="s">
        <v>549</v>
      </c>
      <c r="D72" s="30"/>
      <c r="E72" s="30">
        <v>99</v>
      </c>
      <c r="F72" s="35"/>
      <c r="G72" s="72"/>
      <c r="H72" s="34"/>
      <c r="I72" s="58">
        <f t="shared" si="3"/>
        <v>0</v>
      </c>
      <c r="J72" s="45"/>
      <c r="K72" s="59">
        <f t="shared" si="4"/>
        <v>99</v>
      </c>
      <c r="L72" s="58">
        <f t="shared" si="5"/>
        <v>1</v>
      </c>
    </row>
    <row r="73" spans="1:12" ht="12.75">
      <c r="A73" s="28" t="s">
        <v>387</v>
      </c>
      <c r="B73" s="28" t="s">
        <v>550</v>
      </c>
      <c r="C73" s="28" t="s">
        <v>551</v>
      </c>
      <c r="D73" s="30"/>
      <c r="E73" s="30">
        <v>99</v>
      </c>
      <c r="F73" s="35"/>
      <c r="G73" s="72"/>
      <c r="H73" s="34"/>
      <c r="I73" s="58">
        <f t="shared" si="3"/>
        <v>0</v>
      </c>
      <c r="J73" s="45"/>
      <c r="K73" s="59">
        <f t="shared" si="4"/>
        <v>99</v>
      </c>
      <c r="L73" s="58">
        <f t="shared" si="5"/>
        <v>1</v>
      </c>
    </row>
    <row r="74" spans="1:12" ht="12.75">
      <c r="A74" s="28" t="s">
        <v>387</v>
      </c>
      <c r="B74" s="28" t="s">
        <v>552</v>
      </c>
      <c r="C74" s="28" t="s">
        <v>553</v>
      </c>
      <c r="D74" s="30"/>
      <c r="E74" s="30">
        <v>99</v>
      </c>
      <c r="F74" s="35"/>
      <c r="G74" s="34" t="s">
        <v>96</v>
      </c>
      <c r="H74" s="34">
        <v>3</v>
      </c>
      <c r="I74" s="58">
        <f t="shared" si="3"/>
        <v>0.030303030303030304</v>
      </c>
      <c r="J74" s="45"/>
      <c r="K74" s="59">
        <f t="shared" si="4"/>
        <v>96</v>
      </c>
      <c r="L74" s="58">
        <f t="shared" si="5"/>
        <v>0.9696969696969697</v>
      </c>
    </row>
    <row r="75" spans="1:12" ht="12.75">
      <c r="A75" s="28" t="s">
        <v>387</v>
      </c>
      <c r="B75" s="28" t="s">
        <v>554</v>
      </c>
      <c r="C75" s="28" t="s">
        <v>555</v>
      </c>
      <c r="D75" s="30"/>
      <c r="E75" s="30">
        <v>99</v>
      </c>
      <c r="F75" s="35"/>
      <c r="G75" s="34" t="s">
        <v>96</v>
      </c>
      <c r="H75" s="34">
        <v>1</v>
      </c>
      <c r="I75" s="58">
        <f t="shared" si="3"/>
        <v>0.010101010101010102</v>
      </c>
      <c r="J75" s="45"/>
      <c r="K75" s="59">
        <f t="shared" si="4"/>
        <v>98</v>
      </c>
      <c r="L75" s="58">
        <f t="shared" si="5"/>
        <v>0.98989898989899</v>
      </c>
    </row>
    <row r="76" spans="1:12" ht="12.75">
      <c r="A76" s="28" t="s">
        <v>387</v>
      </c>
      <c r="B76" s="28" t="s">
        <v>556</v>
      </c>
      <c r="C76" s="28" t="s">
        <v>557</v>
      </c>
      <c r="D76" s="30"/>
      <c r="E76" s="30">
        <v>99</v>
      </c>
      <c r="F76" s="35"/>
      <c r="G76" s="34" t="s">
        <v>96</v>
      </c>
      <c r="H76" s="34">
        <v>1</v>
      </c>
      <c r="I76" s="58">
        <f t="shared" si="3"/>
        <v>0.010101010101010102</v>
      </c>
      <c r="J76" s="45"/>
      <c r="K76" s="59">
        <f t="shared" si="4"/>
        <v>98</v>
      </c>
      <c r="L76" s="58">
        <f t="shared" si="5"/>
        <v>0.98989898989899</v>
      </c>
    </row>
    <row r="77" spans="1:12" ht="12.75">
      <c r="A77" s="28" t="s">
        <v>387</v>
      </c>
      <c r="B77" s="28" t="s">
        <v>558</v>
      </c>
      <c r="C77" s="28" t="s">
        <v>559</v>
      </c>
      <c r="D77" s="30"/>
      <c r="E77" s="30">
        <v>99</v>
      </c>
      <c r="F77" s="35"/>
      <c r="G77" s="72"/>
      <c r="H77" s="34"/>
      <c r="I77" s="58">
        <f t="shared" si="3"/>
        <v>0</v>
      </c>
      <c r="J77" s="45"/>
      <c r="K77" s="59">
        <f t="shared" si="4"/>
        <v>99</v>
      </c>
      <c r="L77" s="58">
        <f t="shared" si="5"/>
        <v>1</v>
      </c>
    </row>
    <row r="78" spans="1:12" ht="12.75">
      <c r="A78" s="28" t="s">
        <v>387</v>
      </c>
      <c r="B78" s="28" t="s">
        <v>570</v>
      </c>
      <c r="C78" s="28" t="s">
        <v>571</v>
      </c>
      <c r="D78" s="30"/>
      <c r="E78" s="30">
        <v>99</v>
      </c>
      <c r="F78" s="35"/>
      <c r="G78" s="72"/>
      <c r="H78" s="34"/>
      <c r="I78" s="58">
        <f t="shared" si="3"/>
        <v>0</v>
      </c>
      <c r="J78" s="45"/>
      <c r="K78" s="59">
        <f t="shared" si="4"/>
        <v>99</v>
      </c>
      <c r="L78" s="58">
        <f t="shared" si="5"/>
        <v>1</v>
      </c>
    </row>
    <row r="79" spans="1:12" ht="12.75">
      <c r="A79" s="28" t="s">
        <v>387</v>
      </c>
      <c r="B79" s="28" t="s">
        <v>574</v>
      </c>
      <c r="C79" s="28" t="s">
        <v>575</v>
      </c>
      <c r="D79" s="30"/>
      <c r="E79" s="30">
        <v>99</v>
      </c>
      <c r="F79" s="35"/>
      <c r="G79" s="72"/>
      <c r="H79" s="34"/>
      <c r="I79" s="58">
        <f t="shared" si="3"/>
        <v>0</v>
      </c>
      <c r="J79" s="45"/>
      <c r="K79" s="59">
        <f t="shared" si="4"/>
        <v>99</v>
      </c>
      <c r="L79" s="58">
        <f t="shared" si="5"/>
        <v>1</v>
      </c>
    </row>
    <row r="80" spans="1:12" ht="12.75">
      <c r="A80" s="28" t="s">
        <v>387</v>
      </c>
      <c r="B80" s="28" t="s">
        <v>576</v>
      </c>
      <c r="C80" s="28" t="s">
        <v>577</v>
      </c>
      <c r="D80" s="30"/>
      <c r="E80" s="30">
        <v>99</v>
      </c>
      <c r="F80" s="35"/>
      <c r="G80" s="72"/>
      <c r="H80" s="34"/>
      <c r="I80" s="58">
        <f t="shared" si="3"/>
        <v>0</v>
      </c>
      <c r="J80" s="45"/>
      <c r="K80" s="59">
        <f t="shared" si="4"/>
        <v>99</v>
      </c>
      <c r="L80" s="58">
        <f t="shared" si="5"/>
        <v>1</v>
      </c>
    </row>
    <row r="81" spans="1:12" ht="12.75">
      <c r="A81" s="28" t="s">
        <v>387</v>
      </c>
      <c r="B81" s="28" t="s">
        <v>578</v>
      </c>
      <c r="C81" s="28" t="s">
        <v>579</v>
      </c>
      <c r="D81" s="30"/>
      <c r="E81" s="30">
        <v>99</v>
      </c>
      <c r="F81" s="35"/>
      <c r="G81" s="72"/>
      <c r="H81" s="34"/>
      <c r="I81" s="58">
        <f t="shared" si="3"/>
        <v>0</v>
      </c>
      <c r="J81" s="45"/>
      <c r="K81" s="59">
        <f t="shared" si="4"/>
        <v>99</v>
      </c>
      <c r="L81" s="58">
        <f t="shared" si="5"/>
        <v>1</v>
      </c>
    </row>
    <row r="82" spans="1:12" ht="12.75">
      <c r="A82" s="121" t="s">
        <v>387</v>
      </c>
      <c r="B82" s="121" t="s">
        <v>590</v>
      </c>
      <c r="C82" s="121" t="s">
        <v>591</v>
      </c>
      <c r="D82" s="33"/>
      <c r="E82" s="33">
        <v>99</v>
      </c>
      <c r="F82" s="60"/>
      <c r="G82" s="47"/>
      <c r="H82" s="47"/>
      <c r="I82" s="61">
        <f t="shared" si="3"/>
        <v>0</v>
      </c>
      <c r="J82" s="49"/>
      <c r="K82" s="62">
        <f t="shared" si="4"/>
        <v>99</v>
      </c>
      <c r="L82" s="61">
        <f t="shared" si="5"/>
        <v>1</v>
      </c>
    </row>
    <row r="83" spans="1:12" ht="12.75">
      <c r="A83" s="30"/>
      <c r="B83" s="31">
        <f>COUNTA(B40:B82)</f>
        <v>43</v>
      </c>
      <c r="C83" s="30"/>
      <c r="D83" s="35"/>
      <c r="E83" s="36">
        <f>SUM(E40:E82)</f>
        <v>4257</v>
      </c>
      <c r="F83" s="38"/>
      <c r="G83" s="31">
        <f>COUNTA(G40:G82)</f>
        <v>5</v>
      </c>
      <c r="H83" s="31">
        <f>SUM(H40:H82)</f>
        <v>31</v>
      </c>
      <c r="I83" s="39">
        <f>H83/E83</f>
        <v>0.0072821235611933285</v>
      </c>
      <c r="J83" s="40"/>
      <c r="K83" s="50">
        <f>E83-H83</f>
        <v>4226</v>
      </c>
      <c r="L83" s="39">
        <f>K83/E83</f>
        <v>0.9927178764388067</v>
      </c>
    </row>
    <row r="84" spans="1:12" ht="12.75">
      <c r="A84" s="41"/>
      <c r="B84" s="41"/>
      <c r="C84" s="41"/>
      <c r="D84" s="35"/>
      <c r="F84" s="35"/>
      <c r="G84" s="34"/>
      <c r="H84" s="34"/>
      <c r="I84" s="34"/>
      <c r="J84" s="34"/>
      <c r="K84" s="34"/>
      <c r="L84" s="34"/>
    </row>
    <row r="85" spans="1:12" ht="12.75">
      <c r="A85" s="36" t="s">
        <v>105</v>
      </c>
      <c r="B85" s="74">
        <f>B7+B13+B38+B83</f>
        <v>74</v>
      </c>
      <c r="C85" s="75"/>
      <c r="D85" s="53"/>
      <c r="E85" s="74">
        <f>E7+E13+E38+E83</f>
        <v>7326</v>
      </c>
      <c r="F85" s="53"/>
      <c r="G85" s="74">
        <f>G7+G13+G38+G83</f>
        <v>18</v>
      </c>
      <c r="H85" s="74">
        <f>H7+H13+H38+H83</f>
        <v>127</v>
      </c>
      <c r="I85" s="39">
        <f>H85/E85</f>
        <v>0.017335517335517334</v>
      </c>
      <c r="J85" s="40"/>
      <c r="K85" s="50">
        <f>E85-H85</f>
        <v>7199</v>
      </c>
      <c r="L85" s="39">
        <f>K85/E85</f>
        <v>0.9826644826644827</v>
      </c>
    </row>
    <row r="86" spans="7:8" ht="12.75">
      <c r="G86" s="37"/>
      <c r="H86" s="37"/>
    </row>
    <row r="87" spans="7:8" ht="12.75">
      <c r="G87" s="37"/>
      <c r="H87" s="37"/>
    </row>
    <row r="88" spans="7:8" ht="12.75">
      <c r="G88" s="37"/>
      <c r="H88" s="37"/>
    </row>
    <row r="89" spans="7:8" ht="12.75">
      <c r="G89" s="37"/>
      <c r="H89" s="37"/>
    </row>
    <row r="90" spans="7:8" ht="12.75">
      <c r="G90" s="37"/>
      <c r="H90" s="37"/>
    </row>
    <row r="91" spans="7:8" ht="12.75">
      <c r="G91" s="37"/>
      <c r="H91" s="37"/>
    </row>
    <row r="92" spans="7:8" ht="12.75">
      <c r="G92" s="37"/>
      <c r="H92" s="37"/>
    </row>
    <row r="93" spans="7:8" ht="12.75">
      <c r="G93" s="37"/>
      <c r="H93" s="37"/>
    </row>
    <row r="94" spans="7:8" ht="12.75">
      <c r="G94" s="37"/>
      <c r="H94" s="37"/>
    </row>
    <row r="95" spans="7:8" ht="12.75">
      <c r="G95" s="37"/>
      <c r="H95" s="37"/>
    </row>
    <row r="96" spans="7:8" ht="12.75">
      <c r="G96" s="37"/>
      <c r="H96" s="37"/>
    </row>
    <row r="97" spans="7:8" ht="12.75">
      <c r="G97" s="37"/>
      <c r="H97" s="37"/>
    </row>
    <row r="98" spans="7:8" ht="12.75">
      <c r="G98" s="37"/>
      <c r="H98" s="37"/>
    </row>
  </sheetData>
  <mergeCells count="3">
    <mergeCell ref="G1:I1"/>
    <mergeCell ref="K1:L1"/>
    <mergeCell ref="B1:C1"/>
  </mergeCells>
  <printOptions gridLines="1" horizontalCentered="1"/>
  <pageMargins left="0.5" right="0.5" top="1.5" bottom="0.75" header="0.5" footer="0.5"/>
  <pageSetup horizontalDpi="600" verticalDpi="600" orientation="landscape" scale="80" r:id="rId1"/>
  <headerFooter alignWithMargins="0">
    <oddHeader>&amp;C&amp;"Arial,Bold"&amp;16 2008 Swimming Season
Rhode Island Beach Days</oddHeader>
    <oddFooter>&amp;R&amp;P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Tetra Tech,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Student</cp:lastModifiedBy>
  <cp:lastPrinted>2009-06-04T14:17:49Z</cp:lastPrinted>
  <dcterms:created xsi:type="dcterms:W3CDTF">2006-12-12T20:37:17Z</dcterms:created>
  <dcterms:modified xsi:type="dcterms:W3CDTF">2010-04-02T16:46:38Z</dcterms:modified>
  <cp:category/>
  <cp:version/>
  <cp:contentType/>
  <cp:contentStatus/>
</cp:coreProperties>
</file>