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5775" activeTab="0"/>
  </bookViews>
  <sheets>
    <sheet name="MD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List'!$A$1:$K$42</definedName>
    <definedName name="_xlnm.Print_Area" localSheetId="4">'Beach Days'!$A$1:$Q$102</definedName>
    <definedName name="_xlnm.Print_Area" localSheetId="1">'Beach List'!$A$1:$N$92</definedName>
    <definedName name="_xlnm.Print_Area" localSheetId="3">'Duration'!$A$1:$K$31</definedName>
    <definedName name="_xlnm.Print_Area" localSheetId="0">'MD Summary'!$A$1:$W$20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'MD Summary'!$1:$2</definedName>
  </definedNames>
  <calcPr fullCalcOnLoad="1"/>
</workbook>
</file>

<file path=xl/sharedStrings.xml><?xml version="1.0" encoding="utf-8"?>
<sst xmlns="http://schemas.openxmlformats.org/spreadsheetml/2006/main" count="1630" uniqueCount="281">
  <si>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</si>
  <si>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</si>
  <si>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</si>
  <si>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</si>
  <si>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How much of the swimming season</t>
  </si>
  <si>
    <t>MD</t>
  </si>
  <si>
    <t>ANNE ARUNDEL</t>
  </si>
  <si>
    <t>BALTIMORE</t>
  </si>
  <si>
    <t>CALVERT</t>
  </si>
  <si>
    <t>CECIL</t>
  </si>
  <si>
    <t>KENT</t>
  </si>
  <si>
    <t>QUEEN ANNE'S</t>
  </si>
  <si>
    <t>SOMERSET</t>
  </si>
  <si>
    <t>ST MARY'S</t>
  </si>
  <si>
    <t>WORCESTER</t>
  </si>
  <si>
    <t>PER_MONTH</t>
  </si>
  <si>
    <t>MD254131</t>
  </si>
  <si>
    <t>Bay Ridge Beach at Bay Dr.</t>
  </si>
  <si>
    <t>MD854428</t>
  </si>
  <si>
    <t>Bay Ridge at River Dr.</t>
  </si>
  <si>
    <t>MD889664</t>
  </si>
  <si>
    <t>Bayside Beach</t>
  </si>
  <si>
    <t>MD785571</t>
  </si>
  <si>
    <t>Cape Anne</t>
  </si>
  <si>
    <t>MD973999</t>
  </si>
  <si>
    <t>Cape St. Claire at Persimmon Point</t>
  </si>
  <si>
    <t>MD441379</t>
  </si>
  <si>
    <t>Cedarhurst</t>
  </si>
  <si>
    <t>MD659828</t>
  </si>
  <si>
    <t>Deale Beach</t>
  </si>
  <si>
    <t>MD743092</t>
  </si>
  <si>
    <t>Fairhaven</t>
  </si>
  <si>
    <t>MD305289</t>
  </si>
  <si>
    <t>Idlewilde on the Bay</t>
  </si>
  <si>
    <t>MD475646</t>
  </si>
  <si>
    <t>Kurtz Beach</t>
  </si>
  <si>
    <t>MD214837</t>
  </si>
  <si>
    <t>Mason's Beach</t>
  </si>
  <si>
    <t>MD719498</t>
  </si>
  <si>
    <t>Mayo Beach Park</t>
  </si>
  <si>
    <t>MD729276</t>
  </si>
  <si>
    <t>Mountain Point at Gibson Island</t>
  </si>
  <si>
    <t>MD143211</t>
  </si>
  <si>
    <t>Oyster Harbor</t>
  </si>
  <si>
    <t>MD286751</t>
  </si>
  <si>
    <t>Rosehaven</t>
  </si>
  <si>
    <t>MD987068</t>
  </si>
  <si>
    <t>Sandy Point State Park East Beach</t>
  </si>
  <si>
    <t>MD248962</t>
  </si>
  <si>
    <t>Sandy Point State Park South Beach</t>
  </si>
  <si>
    <t>MD204289</t>
  </si>
  <si>
    <t>Saunders Point</t>
  </si>
  <si>
    <t>MD945871</t>
  </si>
  <si>
    <t>Town Point at Arkhaven</t>
  </si>
  <si>
    <t>MD334995</t>
  </si>
  <si>
    <t>Turkey Point at Cloud Beach</t>
  </si>
  <si>
    <t>MD487323</t>
  </si>
  <si>
    <t>Venice on the Bay</t>
  </si>
  <si>
    <t>MD456128</t>
  </si>
  <si>
    <t>GunPowderSPHammerman</t>
  </si>
  <si>
    <t>MD707570</t>
  </si>
  <si>
    <t>Hart Miller Island</t>
  </si>
  <si>
    <t>MD884952</t>
  </si>
  <si>
    <t>Rocky Point Park</t>
  </si>
  <si>
    <t>MD329490</t>
  </si>
  <si>
    <t>Breezy Point</t>
  </si>
  <si>
    <t>MD533386</t>
  </si>
  <si>
    <t>Chesapeake Station</t>
  </si>
  <si>
    <t>MD100425</t>
  </si>
  <si>
    <t>Driftwood</t>
  </si>
  <si>
    <t>MD491974</t>
  </si>
  <si>
    <t>Flag Harbor</t>
  </si>
  <si>
    <t>MD121908</t>
  </si>
  <si>
    <t>Flag Ponds</t>
  </si>
  <si>
    <t>MD248424</t>
  </si>
  <si>
    <t>MD751009</t>
  </si>
  <si>
    <t>River Club Estates</t>
  </si>
  <si>
    <t>MD398331</t>
  </si>
  <si>
    <t>Scientists Cliffs</t>
  </si>
  <si>
    <t>MD375228</t>
  </si>
  <si>
    <t>Seahorse</t>
  </si>
  <si>
    <t>MD020325</t>
  </si>
  <si>
    <t>MD754215</t>
  </si>
  <si>
    <t>MD388209</t>
  </si>
  <si>
    <t>Elk Neck State Park North East River</t>
  </si>
  <si>
    <t>MD141684</t>
  </si>
  <si>
    <t>Red Point Beach</t>
  </si>
  <si>
    <t>MD742347</t>
  </si>
  <si>
    <t>West View Shores</t>
  </si>
  <si>
    <t>MD928994</t>
  </si>
  <si>
    <t>Bay Country Campground and Beach</t>
  </si>
  <si>
    <t>MD161556</t>
  </si>
  <si>
    <t>Boy Scout Beach (Eliason)</t>
  </si>
  <si>
    <t>MD353579</t>
  </si>
  <si>
    <t>Echo Hill Camp (Youth Camp)</t>
  </si>
  <si>
    <t>MD879656</t>
  </si>
  <si>
    <t>Ferry Park</t>
  </si>
  <si>
    <t>MD330571</t>
  </si>
  <si>
    <t>Tolchester Marina and Beach</t>
  </si>
  <si>
    <t>MD589147</t>
  </si>
  <si>
    <t>YMCA Camp Tockwogh (Youth Camp)</t>
  </si>
  <si>
    <t>MD870750</t>
  </si>
  <si>
    <t>Camp Wright</t>
  </si>
  <si>
    <t>MD826393</t>
  </si>
  <si>
    <t>Janes Island</t>
  </si>
  <si>
    <t>MD599212</t>
  </si>
  <si>
    <t>Elm's Beach - Public Beach</t>
  </si>
  <si>
    <t>MD108198</t>
  </si>
  <si>
    <t>Assateague State Park</t>
  </si>
  <si>
    <t>MD982109</t>
  </si>
  <si>
    <t>MD506919</t>
  </si>
  <si>
    <t>MD668061</t>
  </si>
  <si>
    <t>OCEANSIDE #3</t>
  </si>
  <si>
    <t>MD961400</t>
  </si>
  <si>
    <t>Ocean City Beach 1</t>
  </si>
  <si>
    <t>MD750554</t>
  </si>
  <si>
    <t>Ocean City Beach 2</t>
  </si>
  <si>
    <t>MD900476</t>
  </si>
  <si>
    <t>Ocean City Beach 3</t>
  </si>
  <si>
    <t>MD451365</t>
  </si>
  <si>
    <t>Ocean City Beach 4</t>
  </si>
  <si>
    <t>MD572862</t>
  </si>
  <si>
    <t>Ocean City Beach 5</t>
  </si>
  <si>
    <t>MD193259</t>
  </si>
  <si>
    <t>Ocean City Beach 6</t>
  </si>
  <si>
    <t>North Beach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</si>
  <si>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</si>
  <si>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</si>
  <si>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</si>
  <si>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</si>
  <si>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</si>
  <si>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</si>
  <si>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</si>
  <si>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Beaches with Actions</t>
  </si>
  <si>
    <t>Beach Actions Sorted by Duration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</si>
  <si>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</si>
  <si>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</si>
  <si>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</si>
  <si>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</si>
  <si>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</si>
  <si>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</si>
  <si>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</si>
  <si>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</si>
  <si>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</si>
  <si>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</si>
  <si>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</si>
  <si>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</si>
  <si>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</si>
  <si>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</si>
  <si>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</si>
  <si>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</si>
  <si>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</si>
  <si>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</si>
  <si>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>No. of beach actions (minus overlap actions)</t>
  </si>
  <si>
    <t>No. of days under an action (minus overlap days)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</si>
  <si>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</si>
  <si>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</si>
  <si>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</si>
  <si>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</si>
  <si>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</si>
  <si>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</si>
  <si>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</si>
  <si>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</si>
  <si>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</si>
  <si>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 xml:space="preserve">ACTION REASON </t>
  </si>
  <si>
    <t xml:space="preserve">ACTION SOURCE </t>
  </si>
  <si>
    <t xml:space="preserve">ACTION INDICATOR </t>
  </si>
  <si>
    <t>Contamination Advisory</t>
  </si>
  <si>
    <t>ELEV_BACT</t>
  </si>
  <si>
    <t>ENTERO</t>
  </si>
  <si>
    <t>UNKNOWN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</si>
  <si>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</si>
  <si>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</si>
  <si>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</si>
  <si>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</si>
  <si>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</si>
  <si>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</si>
  <si>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</si>
  <si>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</si>
  <si>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</si>
  <si>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</si>
  <si>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</si>
  <si>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</si>
  <si>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PRAWN Coastal Beaches</t>
  </si>
  <si>
    <t>Coastal Beaches with Actions</t>
  </si>
  <si>
    <t>Coastal Beach Actions Sorted by Duration</t>
  </si>
  <si>
    <t>Coastal Beach Days</t>
  </si>
  <si>
    <t xml:space="preserve">No. of monitored coastal beaches: </t>
  </si>
  <si>
    <t xml:space="preserve">No. of monitored coastal beaches with actions: </t>
  </si>
  <si>
    <t xml:space="preserve">No. of beach days for monitored coastal beaches: </t>
  </si>
  <si>
    <t>beaches were monitored?</t>
  </si>
  <si>
    <t>How many coastal</t>
  </si>
  <si>
    <t xml:space="preserve">              How many coastal</t>
  </si>
  <si>
    <t xml:space="preserve">             beaches had actions?</t>
  </si>
  <si>
    <t>MD575256</t>
  </si>
  <si>
    <t>Arundel on the Bay</t>
  </si>
  <si>
    <t>MD252577</t>
  </si>
  <si>
    <t>Highland Beach</t>
  </si>
  <si>
    <t>MD796029</t>
  </si>
  <si>
    <t>Hunters Harbor</t>
  </si>
  <si>
    <t>Carpenters Point Beach</t>
  </si>
  <si>
    <t>Crystal Beach Manor</t>
  </si>
  <si>
    <t>MD919812</t>
  </si>
  <si>
    <t>Grove Point Camp</t>
  </si>
  <si>
    <t>MD565540</t>
  </si>
  <si>
    <t>Great Oak</t>
  </si>
  <si>
    <t>MD803163</t>
  </si>
  <si>
    <t>Tolchester Estates Beach</t>
  </si>
  <si>
    <t>MD152753</t>
  </si>
  <si>
    <t>Wellington</t>
  </si>
  <si>
    <t>North Beach Site #1 (State Park Boundary)</t>
  </si>
  <si>
    <t>North Beach Site #2 (Ranger Station)</t>
  </si>
  <si>
    <t>STATE TOTALS</t>
  </si>
  <si>
    <t>FT</t>
  </si>
  <si>
    <t>None Listed</t>
  </si>
  <si>
    <t>MI</t>
  </si>
  <si>
    <t>08/24/2007 00:00:00</t>
  </si>
  <si>
    <t>08/29/2007  00:00:00</t>
  </si>
  <si>
    <t>06/13/2007 00:00:00</t>
  </si>
  <si>
    <t>06/22/2007  00:00:00</t>
  </si>
  <si>
    <t>07/31/2007 00:00:00</t>
  </si>
  <si>
    <t>08/02/2007  00:00:00</t>
  </si>
  <si>
    <t>08/23/2007 00:00:00</t>
  </si>
  <si>
    <t>06/08/2007 00:00:00</t>
  </si>
  <si>
    <t>06/13/2007  00:00:00</t>
  </si>
  <si>
    <t>07/16/2007 00:00:00</t>
  </si>
  <si>
    <t>07/23/2007  00:00:00</t>
  </si>
  <si>
    <t>07/23/2007 00:00:00</t>
  </si>
  <si>
    <t>09/03/2007  00:00:00</t>
  </si>
  <si>
    <t>08/06/2007 00:00:00</t>
  </si>
  <si>
    <t>06/14/2007  00:00:00</t>
  </si>
  <si>
    <t>08/21/2007 00:00:00</t>
  </si>
  <si>
    <t>08/28/2007  00:00:00</t>
  </si>
  <si>
    <t>08/20/2007  00:00:00</t>
  </si>
  <si>
    <t>06/20/2007  00:00:00</t>
  </si>
  <si>
    <t>08/16/2007 00:00:00</t>
  </si>
  <si>
    <t>07/13/2007 00:00:00</t>
  </si>
  <si>
    <t>07/27/2007  00:00:00</t>
  </si>
  <si>
    <t>08/22/2007  00:00:00</t>
  </si>
  <si>
    <t>06/14/2007 00:00:00</t>
  </si>
  <si>
    <t>07/27/2007 00:00:00</t>
  </si>
  <si>
    <t>08/09/2007  00:00:00</t>
  </si>
  <si>
    <t>08/16/2007  00:00:00</t>
  </si>
  <si>
    <t>08/23/2007  00:00:00</t>
  </si>
  <si>
    <t>06/19/2007 00:00:00</t>
  </si>
  <si>
    <t>06/25/2007  00:00:00</t>
  </si>
  <si>
    <t>06/20/2007 00:00:00</t>
  </si>
  <si>
    <t>08/09/2007 00:00:00</t>
  </si>
  <si>
    <t>07/18/2007 00:00:00</t>
  </si>
  <si>
    <t>08/03/2007 00:00:00</t>
  </si>
  <si>
    <t>08/15/2007 00:00:00</t>
  </si>
  <si>
    <t>07/05/2007 00:00:00</t>
  </si>
  <si>
    <t>07/11/2007  00:00:00</t>
  </si>
  <si>
    <t xml:space="preserve">BEACH TIER RANK </t>
  </si>
  <si>
    <t xml:space="preserve">OFF SEASON MONITOR FREQ </t>
  </si>
  <si>
    <t xml:space="preserve">OFF SEASON MONITOR FREQ UNITS </t>
  </si>
  <si>
    <t xml:space="preserve">BEACH LENGTH </t>
  </si>
  <si>
    <t>BEACH LENGTH UNITS</t>
  </si>
  <si>
    <t>Beaches</t>
  </si>
  <si>
    <t>Monitored Beaches</t>
  </si>
  <si>
    <t xml:space="preserve">ACTION START DATE/TIME </t>
  </si>
  <si>
    <t xml:space="preserve">ACTION END DATE/TIME </t>
  </si>
  <si>
    <t>State</t>
  </si>
  <si>
    <t>Totals</t>
  </si>
  <si>
    <t>Actions</t>
  </si>
  <si>
    <t>Action Days</t>
  </si>
  <si>
    <t>Unknown</t>
  </si>
  <si>
    <t>Beach action in 2007?</t>
  </si>
  <si>
    <t>MD701229</t>
  </si>
  <si>
    <t>Atlantic Marina Resort</t>
  </si>
  <si>
    <t>MD953901</t>
  </si>
  <si>
    <t>FtSmallwood</t>
  </si>
  <si>
    <t>MD141418</t>
  </si>
  <si>
    <t>Brownie's Beach</t>
  </si>
  <si>
    <t>MD479102</t>
  </si>
  <si>
    <t>Point Lookout State Park</t>
  </si>
  <si>
    <t>06/15/2007 00:00:00</t>
  </si>
  <si>
    <t>Yes</t>
  </si>
  <si>
    <t>KNOWN POTENTIAL POLLUTION SOURCES</t>
  </si>
  <si>
    <t xml:space="preserve"> = This beach has a contamination advisory in June due to elevated bacteria. For this reason EPA will assume the beach is monitored</t>
  </si>
  <si>
    <t xml:space="preserve">ACTION DURATION (DAYS)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</si>
</sst>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2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3" xfId="0" applyFill="1" applyBorder="1" applyAlignment="1">
      <alignment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left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44" customWidth="1"/>
    <col min="2" max="2" width="0.5625" style="44" customWidth="1"/>
    <col min="3" max="5" width="8.28125" style="44" customWidth="1"/>
    <col min="6" max="6" width="0.5625" style="44" customWidth="1"/>
    <col min="7" max="10" width="8.28125" style="44" customWidth="1"/>
    <col min="11" max="11" width="0.5625" style="44" customWidth="1"/>
    <col min="12" max="17" width="8.28125" style="44" customWidth="1"/>
    <col min="18" max="18" width="0.5625" style="44" customWidth="1"/>
    <col min="19" max="23" width="9.00390625" style="44" customWidth="1"/>
    <col min="24" max="16384" width="9.140625" style="44" customWidth="1"/>
  </cols>
  <sheetData>
    <row r="1" spans="1:23" ht="12.75">
      <c r="A1" s="56"/>
      <c r="B1" s="56"/>
      <c r="C1" s="112" t="s">
        <v>183</v>
      </c>
      <c r="D1" s="113"/>
      <c r="E1" s="113"/>
      <c r="F1" s="58"/>
      <c r="G1" s="112" t="s">
        <v>184</v>
      </c>
      <c r="H1" s="112"/>
      <c r="I1" s="112"/>
      <c r="J1" s="112"/>
      <c r="K1" s="58"/>
      <c r="L1" s="59" t="s">
        <v>185</v>
      </c>
      <c r="M1" s="59"/>
      <c r="N1" s="60"/>
      <c r="O1" s="60"/>
      <c r="P1" s="60"/>
      <c r="Q1" s="60"/>
      <c r="R1" s="58"/>
      <c r="S1" s="59" t="s">
        <v>186</v>
      </c>
      <c r="T1" s="61"/>
      <c r="U1" s="60"/>
      <c r="V1" s="60"/>
      <c r="W1" s="60"/>
    </row>
    <row r="2" spans="1:23" ht="84.75" customHeight="1">
      <c r="A2" s="28" t="s">
        <v>175</v>
      </c>
      <c r="B2" s="28"/>
      <c r="C2" s="4" t="s">
        <v>135</v>
      </c>
      <c r="D2" s="4" t="s">
        <v>136</v>
      </c>
      <c r="E2" s="4" t="s">
        <v>137</v>
      </c>
      <c r="F2" s="4"/>
      <c r="G2" s="4" t="s">
        <v>138</v>
      </c>
      <c r="H2" s="4" t="s">
        <v>139</v>
      </c>
      <c r="I2" s="4" t="s">
        <v>140</v>
      </c>
      <c r="J2" s="4" t="s">
        <v>141</v>
      </c>
      <c r="K2" s="4"/>
      <c r="L2" s="62" t="s">
        <v>142</v>
      </c>
      <c r="M2" s="4" t="s">
        <v>143</v>
      </c>
      <c r="N2" s="4" t="s">
        <v>144</v>
      </c>
      <c r="O2" s="4" t="s">
        <v>145</v>
      </c>
      <c r="P2" s="4" t="s">
        <v>146</v>
      </c>
      <c r="Q2" s="4" t="s">
        <v>147</v>
      </c>
      <c r="R2" s="4"/>
      <c r="S2" s="62" t="s">
        <v>148</v>
      </c>
      <c r="T2" s="63" t="s">
        <v>149</v>
      </c>
      <c r="U2" s="4" t="s">
        <v>179</v>
      </c>
      <c r="V2" s="4" t="s">
        <v>150</v>
      </c>
      <c r="W2" s="4" t="s">
        <v>181</v>
      </c>
    </row>
    <row r="3" spans="1:23" ht="12.75" customHeight="1">
      <c r="A3" s="49" t="s">
        <v>6</v>
      </c>
      <c r="B3" s="58"/>
      <c r="C3" s="51">
        <v>27</v>
      </c>
      <c r="D3" s="51">
        <v>27</v>
      </c>
      <c r="E3" s="66">
        <f>D3/C3</f>
        <v>1</v>
      </c>
      <c r="F3" s="58"/>
      <c r="G3" s="51">
        <v>0</v>
      </c>
      <c r="H3" s="67">
        <f>D3-G3</f>
        <v>27</v>
      </c>
      <c r="I3" s="66">
        <f>G3/D3</f>
        <v>0</v>
      </c>
      <c r="J3" s="66">
        <f>H3/D3</f>
        <v>1</v>
      </c>
      <c r="K3" s="58"/>
      <c r="L3" s="67">
        <v>0</v>
      </c>
      <c r="M3" s="67" t="s">
        <v>151</v>
      </c>
      <c r="N3" s="67" t="s">
        <v>151</v>
      </c>
      <c r="O3" s="67" t="s">
        <v>151</v>
      </c>
      <c r="P3" s="67" t="s">
        <v>151</v>
      </c>
      <c r="Q3" s="67" t="s">
        <v>151</v>
      </c>
      <c r="R3" s="58"/>
      <c r="S3" s="68">
        <v>2646</v>
      </c>
      <c r="T3" s="68">
        <v>0</v>
      </c>
      <c r="U3" s="10">
        <f>T3/S3</f>
        <v>0</v>
      </c>
      <c r="V3" s="11">
        <f>S3-T3</f>
        <v>2646</v>
      </c>
      <c r="W3" s="10">
        <f>V3/S3</f>
        <v>1</v>
      </c>
    </row>
    <row r="4" spans="1:23" ht="12.75">
      <c r="A4" s="49" t="s">
        <v>7</v>
      </c>
      <c r="B4" s="58"/>
      <c r="C4" s="67">
        <v>3</v>
      </c>
      <c r="D4" s="67">
        <v>3</v>
      </c>
      <c r="E4" s="66">
        <f>D4/C4</f>
        <v>1</v>
      </c>
      <c r="F4" s="58"/>
      <c r="G4" s="67">
        <v>0</v>
      </c>
      <c r="H4" s="67">
        <f>D4-G4</f>
        <v>3</v>
      </c>
      <c r="I4" s="66">
        <f>G4/D4</f>
        <v>0</v>
      </c>
      <c r="J4" s="66">
        <f>H4/D4</f>
        <v>1</v>
      </c>
      <c r="K4" s="58"/>
      <c r="L4" s="67">
        <v>0</v>
      </c>
      <c r="M4" s="67" t="s">
        <v>151</v>
      </c>
      <c r="N4" s="67" t="s">
        <v>151</v>
      </c>
      <c r="O4" s="67" t="s">
        <v>151</v>
      </c>
      <c r="P4" s="67" t="s">
        <v>151</v>
      </c>
      <c r="Q4" s="67" t="s">
        <v>151</v>
      </c>
      <c r="R4" s="58"/>
      <c r="S4" s="68">
        <v>294</v>
      </c>
      <c r="T4" s="11">
        <v>0</v>
      </c>
      <c r="U4" s="10">
        <f>T4/S4</f>
        <v>0</v>
      </c>
      <c r="V4" s="11">
        <f>S4-T4</f>
        <v>294</v>
      </c>
      <c r="W4" s="10">
        <f>V4/S4</f>
        <v>1</v>
      </c>
    </row>
    <row r="5" spans="1:23" ht="12.75">
      <c r="A5" s="49" t="s">
        <v>8</v>
      </c>
      <c r="B5" s="58"/>
      <c r="C5" s="67">
        <v>9</v>
      </c>
      <c r="D5" s="67">
        <v>9</v>
      </c>
      <c r="E5" s="66">
        <f aca="true" t="shared" si="0" ref="E5:E11">D5/C5</f>
        <v>1</v>
      </c>
      <c r="F5" s="58"/>
      <c r="G5" s="67">
        <v>5</v>
      </c>
      <c r="H5" s="67">
        <f aca="true" t="shared" si="1" ref="H5:H11">D5-G5</f>
        <v>4</v>
      </c>
      <c r="I5" s="66">
        <f aca="true" t="shared" si="2" ref="I5:I11">G5/D5</f>
        <v>0.5555555555555556</v>
      </c>
      <c r="J5" s="66">
        <f aca="true" t="shared" si="3" ref="J5:J11">H5/D5</f>
        <v>0.4444444444444444</v>
      </c>
      <c r="K5" s="58"/>
      <c r="L5" s="58">
        <v>6</v>
      </c>
      <c r="M5" s="26">
        <v>0</v>
      </c>
      <c r="N5" s="26">
        <v>2</v>
      </c>
      <c r="O5" s="26">
        <v>3</v>
      </c>
      <c r="P5" s="26">
        <v>1</v>
      </c>
      <c r="Q5" s="26">
        <v>0</v>
      </c>
      <c r="R5" s="58"/>
      <c r="S5" s="68">
        <v>882</v>
      </c>
      <c r="T5" s="11">
        <v>30</v>
      </c>
      <c r="U5" s="10">
        <f aca="true" t="shared" si="4" ref="U5:U11">T5/S5</f>
        <v>0.034013605442176874</v>
      </c>
      <c r="V5" s="11">
        <f aca="true" t="shared" si="5" ref="V5:V11">S5-T5</f>
        <v>852</v>
      </c>
      <c r="W5" s="10">
        <f aca="true" t="shared" si="6" ref="W5:W11">V5/S5</f>
        <v>0.9659863945578231</v>
      </c>
    </row>
    <row r="6" spans="1:23" ht="12.75">
      <c r="A6" s="49" t="s">
        <v>9</v>
      </c>
      <c r="B6" s="58"/>
      <c r="C6" s="67">
        <v>6</v>
      </c>
      <c r="D6" s="67">
        <v>6</v>
      </c>
      <c r="E6" s="66">
        <f t="shared" si="0"/>
        <v>1</v>
      </c>
      <c r="F6" s="58"/>
      <c r="G6" s="67">
        <v>5</v>
      </c>
      <c r="H6" s="67">
        <f t="shared" si="1"/>
        <v>1</v>
      </c>
      <c r="I6" s="66">
        <f t="shared" si="2"/>
        <v>0.8333333333333334</v>
      </c>
      <c r="J6" s="66">
        <f t="shared" si="3"/>
        <v>0.16666666666666666</v>
      </c>
      <c r="K6" s="58"/>
      <c r="L6" s="58">
        <v>8</v>
      </c>
      <c r="M6" s="67">
        <v>0</v>
      </c>
      <c r="N6" s="67">
        <v>0</v>
      </c>
      <c r="O6" s="67">
        <v>7</v>
      </c>
      <c r="P6" s="67">
        <v>0</v>
      </c>
      <c r="Q6" s="67">
        <v>1</v>
      </c>
      <c r="R6" s="58"/>
      <c r="S6" s="68">
        <v>588</v>
      </c>
      <c r="T6" s="11">
        <v>83</v>
      </c>
      <c r="U6" s="10">
        <f t="shared" si="4"/>
        <v>0.141156462585034</v>
      </c>
      <c r="V6" s="11">
        <f t="shared" si="5"/>
        <v>505</v>
      </c>
      <c r="W6" s="10">
        <f t="shared" si="6"/>
        <v>0.858843537414966</v>
      </c>
    </row>
    <row r="7" spans="1:23" ht="12.75">
      <c r="A7" s="49" t="s">
        <v>10</v>
      </c>
      <c r="B7" s="58"/>
      <c r="C7" s="67">
        <v>8</v>
      </c>
      <c r="D7" s="67">
        <v>8</v>
      </c>
      <c r="E7" s="66">
        <f t="shared" si="0"/>
        <v>1</v>
      </c>
      <c r="F7" s="58"/>
      <c r="G7" s="67">
        <v>8</v>
      </c>
      <c r="H7" s="67">
        <f t="shared" si="1"/>
        <v>0</v>
      </c>
      <c r="I7" s="66">
        <f t="shared" si="2"/>
        <v>1</v>
      </c>
      <c r="J7" s="66">
        <f t="shared" si="3"/>
        <v>0</v>
      </c>
      <c r="K7" s="58"/>
      <c r="L7" s="67">
        <v>13</v>
      </c>
      <c r="M7" s="67">
        <v>0</v>
      </c>
      <c r="N7" s="67">
        <v>0</v>
      </c>
      <c r="O7" s="67">
        <v>6</v>
      </c>
      <c r="P7" s="67">
        <v>7</v>
      </c>
      <c r="Q7" s="67">
        <v>0</v>
      </c>
      <c r="R7" s="58"/>
      <c r="S7" s="68">
        <v>784</v>
      </c>
      <c r="T7" s="11">
        <v>120</v>
      </c>
      <c r="U7" s="10">
        <f t="shared" si="4"/>
        <v>0.15306122448979592</v>
      </c>
      <c r="V7" s="11">
        <f t="shared" si="5"/>
        <v>664</v>
      </c>
      <c r="W7" s="10">
        <f t="shared" si="6"/>
        <v>0.8469387755102041</v>
      </c>
    </row>
    <row r="8" spans="1:23" ht="12.75">
      <c r="A8" s="49" t="s">
        <v>11</v>
      </c>
      <c r="B8" s="58"/>
      <c r="C8" s="67">
        <v>1</v>
      </c>
      <c r="D8" s="67">
        <v>1</v>
      </c>
      <c r="E8" s="66">
        <f t="shared" si="0"/>
        <v>1</v>
      </c>
      <c r="F8" s="58"/>
      <c r="G8" s="67">
        <v>0</v>
      </c>
      <c r="H8" s="67">
        <f t="shared" si="1"/>
        <v>1</v>
      </c>
      <c r="I8" s="66">
        <f t="shared" si="2"/>
        <v>0</v>
      </c>
      <c r="J8" s="66">
        <f t="shared" si="3"/>
        <v>1</v>
      </c>
      <c r="K8" s="58"/>
      <c r="L8" s="58">
        <v>0</v>
      </c>
      <c r="M8" s="67" t="s">
        <v>151</v>
      </c>
      <c r="N8" s="67" t="s">
        <v>151</v>
      </c>
      <c r="O8" s="67" t="s">
        <v>151</v>
      </c>
      <c r="P8" s="67" t="s">
        <v>151</v>
      </c>
      <c r="Q8" s="67" t="s">
        <v>151</v>
      </c>
      <c r="R8" s="58"/>
      <c r="S8" s="68">
        <v>98</v>
      </c>
      <c r="T8" s="11">
        <v>0</v>
      </c>
      <c r="U8" s="10">
        <f t="shared" si="4"/>
        <v>0</v>
      </c>
      <c r="V8" s="11">
        <f t="shared" si="5"/>
        <v>98</v>
      </c>
      <c r="W8" s="10">
        <f t="shared" si="6"/>
        <v>1</v>
      </c>
    </row>
    <row r="9" spans="1:23" ht="12.75">
      <c r="A9" s="49" t="s">
        <v>12</v>
      </c>
      <c r="B9" s="58"/>
      <c r="C9" s="67">
        <v>2</v>
      </c>
      <c r="D9" s="67">
        <v>2</v>
      </c>
      <c r="E9" s="66">
        <f t="shared" si="0"/>
        <v>1</v>
      </c>
      <c r="F9" s="58"/>
      <c r="G9" s="67">
        <v>0</v>
      </c>
      <c r="H9" s="67">
        <f t="shared" si="1"/>
        <v>2</v>
      </c>
      <c r="I9" s="66">
        <f t="shared" si="2"/>
        <v>0</v>
      </c>
      <c r="J9" s="66">
        <f t="shared" si="3"/>
        <v>1</v>
      </c>
      <c r="K9" s="58"/>
      <c r="L9" s="58">
        <v>0</v>
      </c>
      <c r="M9" s="67" t="s">
        <v>151</v>
      </c>
      <c r="N9" s="67" t="s">
        <v>151</v>
      </c>
      <c r="O9" s="67" t="s">
        <v>151</v>
      </c>
      <c r="P9" s="67" t="s">
        <v>151</v>
      </c>
      <c r="Q9" s="67" t="s">
        <v>151</v>
      </c>
      <c r="R9" s="58"/>
      <c r="S9" s="68">
        <v>196</v>
      </c>
      <c r="T9" s="11">
        <v>0</v>
      </c>
      <c r="U9" s="10">
        <f t="shared" si="4"/>
        <v>0</v>
      </c>
      <c r="V9" s="11">
        <f t="shared" si="5"/>
        <v>196</v>
      </c>
      <c r="W9" s="10">
        <f t="shared" si="6"/>
        <v>1</v>
      </c>
    </row>
    <row r="10" spans="1:23" ht="12.75">
      <c r="A10" s="49" t="s">
        <v>13</v>
      </c>
      <c r="B10" s="58"/>
      <c r="C10" s="67">
        <v>2</v>
      </c>
      <c r="D10" s="67">
        <v>2</v>
      </c>
      <c r="E10" s="66">
        <f t="shared" si="0"/>
        <v>1</v>
      </c>
      <c r="F10" s="58"/>
      <c r="G10" s="67">
        <v>2</v>
      </c>
      <c r="H10" s="67">
        <f t="shared" si="1"/>
        <v>0</v>
      </c>
      <c r="I10" s="66">
        <f t="shared" si="2"/>
        <v>1</v>
      </c>
      <c r="J10" s="66">
        <f t="shared" si="3"/>
        <v>0</v>
      </c>
      <c r="K10" s="58"/>
      <c r="L10" s="58">
        <v>3</v>
      </c>
      <c r="M10" s="26">
        <v>0</v>
      </c>
      <c r="N10" s="26">
        <v>0</v>
      </c>
      <c r="O10" s="26">
        <v>3</v>
      </c>
      <c r="P10" s="26">
        <v>0</v>
      </c>
      <c r="Q10" s="26">
        <v>0</v>
      </c>
      <c r="R10" s="58"/>
      <c r="S10" s="68">
        <v>196</v>
      </c>
      <c r="T10" s="11">
        <v>15</v>
      </c>
      <c r="U10" s="10">
        <f t="shared" si="4"/>
        <v>0.07653061224489796</v>
      </c>
      <c r="V10" s="11">
        <f t="shared" si="5"/>
        <v>181</v>
      </c>
      <c r="W10" s="10">
        <f t="shared" si="6"/>
        <v>0.923469387755102</v>
      </c>
    </row>
    <row r="11" spans="1:23" ht="12.75" customHeight="1">
      <c r="A11" s="49" t="s">
        <v>14</v>
      </c>
      <c r="B11" s="58"/>
      <c r="C11" s="70">
        <v>10</v>
      </c>
      <c r="D11" s="70">
        <v>10</v>
      </c>
      <c r="E11" s="15">
        <f t="shared" si="0"/>
        <v>1</v>
      </c>
      <c r="F11" s="58"/>
      <c r="G11" s="70">
        <v>0</v>
      </c>
      <c r="H11" s="70">
        <f t="shared" si="1"/>
        <v>10</v>
      </c>
      <c r="I11" s="15">
        <f t="shared" si="2"/>
        <v>0</v>
      </c>
      <c r="J11" s="15">
        <f t="shared" si="3"/>
        <v>1</v>
      </c>
      <c r="K11" s="58"/>
      <c r="L11" s="29">
        <v>0</v>
      </c>
      <c r="M11" s="70" t="s">
        <v>151</v>
      </c>
      <c r="N11" s="70" t="s">
        <v>151</v>
      </c>
      <c r="O11" s="70" t="s">
        <v>151</v>
      </c>
      <c r="P11" s="70" t="s">
        <v>151</v>
      </c>
      <c r="Q11" s="70" t="s">
        <v>151</v>
      </c>
      <c r="R11" s="58"/>
      <c r="S11" s="16">
        <v>980</v>
      </c>
      <c r="T11" s="16">
        <v>0</v>
      </c>
      <c r="U11" s="15">
        <f t="shared" si="4"/>
        <v>0</v>
      </c>
      <c r="V11" s="16">
        <f t="shared" si="5"/>
        <v>980</v>
      </c>
      <c r="W11" s="15">
        <f t="shared" si="6"/>
        <v>1</v>
      </c>
    </row>
    <row r="12" spans="1:23" ht="12.75">
      <c r="A12" s="57" t="s">
        <v>126</v>
      </c>
      <c r="B12" s="69"/>
      <c r="C12" s="71">
        <f>SUM(C3:C11)</f>
        <v>68</v>
      </c>
      <c r="D12" s="71">
        <f>SUM(D3:D11)</f>
        <v>68</v>
      </c>
      <c r="E12" s="72">
        <f>D12/C12</f>
        <v>1</v>
      </c>
      <c r="F12" s="57"/>
      <c r="G12" s="71">
        <f>SUM(G3:G11)</f>
        <v>20</v>
      </c>
      <c r="H12" s="71">
        <f>D12-G12</f>
        <v>48</v>
      </c>
      <c r="I12" s="72">
        <f>G12/D12</f>
        <v>0.29411764705882354</v>
      </c>
      <c r="J12" s="72">
        <f>H12/D12</f>
        <v>0.7058823529411765</v>
      </c>
      <c r="K12" s="57"/>
      <c r="L12" s="71">
        <f aca="true" t="shared" si="7" ref="L12:Q12">SUM(L3:L11)</f>
        <v>30</v>
      </c>
      <c r="M12" s="71">
        <f t="shared" si="7"/>
        <v>0</v>
      </c>
      <c r="N12" s="71">
        <f t="shared" si="7"/>
        <v>2</v>
      </c>
      <c r="O12" s="71">
        <f t="shared" si="7"/>
        <v>19</v>
      </c>
      <c r="P12" s="71">
        <f t="shared" si="7"/>
        <v>8</v>
      </c>
      <c r="Q12" s="71">
        <f t="shared" si="7"/>
        <v>1</v>
      </c>
      <c r="R12" s="57"/>
      <c r="S12" s="55">
        <f>SUM(S3:S11)</f>
        <v>6664</v>
      </c>
      <c r="T12" s="55">
        <f>SUM(T3:T11)</f>
        <v>248</v>
      </c>
      <c r="U12" s="21">
        <f>T12/S12</f>
        <v>0.03721488595438175</v>
      </c>
      <c r="V12" s="22">
        <f>S12-T12</f>
        <v>6416</v>
      </c>
      <c r="W12" s="21">
        <f>V12/S12</f>
        <v>0.9627851140456183</v>
      </c>
    </row>
    <row r="13" spans="1:23" ht="12.75">
      <c r="A13" s="57"/>
      <c r="B13" s="69"/>
      <c r="C13" s="71"/>
      <c r="D13" s="71"/>
      <c r="E13" s="72"/>
      <c r="F13" s="57"/>
      <c r="G13" s="71"/>
      <c r="H13" s="71"/>
      <c r="I13" s="72"/>
      <c r="J13" s="72"/>
      <c r="K13" s="57"/>
      <c r="L13" s="71"/>
      <c r="M13" s="71"/>
      <c r="N13" s="71"/>
      <c r="O13" s="71"/>
      <c r="P13" s="71"/>
      <c r="Q13" s="71"/>
      <c r="R13" s="57"/>
      <c r="S13" s="55"/>
      <c r="T13" s="55"/>
      <c r="U13" s="21"/>
      <c r="V13" s="22"/>
      <c r="W13" s="21"/>
    </row>
    <row r="14" ht="12.75">
      <c r="T14" s="73"/>
    </row>
    <row r="15" spans="1:20" ht="12.75">
      <c r="A15" s="74" t="s">
        <v>3</v>
      </c>
      <c r="T15" s="73"/>
    </row>
    <row r="16" ht="12.75">
      <c r="T16" s="73"/>
    </row>
    <row r="17" spans="3:23" ht="12.75">
      <c r="C17" s="65"/>
      <c r="D17" s="12"/>
      <c r="E17" s="75"/>
      <c r="G17" s="65"/>
      <c r="H17" s="12"/>
      <c r="I17" s="12"/>
      <c r="J17" s="75"/>
      <c r="L17" s="65"/>
      <c r="M17" s="12"/>
      <c r="N17" s="12"/>
      <c r="O17" s="12"/>
      <c r="P17" s="12"/>
      <c r="Q17" s="75"/>
      <c r="S17" s="65"/>
      <c r="T17" s="12"/>
      <c r="U17" s="12"/>
      <c r="V17" s="12"/>
      <c r="W17" s="75"/>
    </row>
    <row r="18" spans="4:21" ht="12.75">
      <c r="D18" s="64" t="s">
        <v>191</v>
      </c>
      <c r="G18" s="44" t="s">
        <v>192</v>
      </c>
      <c r="L18" s="44" t="s">
        <v>1</v>
      </c>
      <c r="U18" s="64" t="s">
        <v>4</v>
      </c>
    </row>
    <row r="19" spans="4:21" ht="12.75">
      <c r="D19" s="50" t="s">
        <v>190</v>
      </c>
      <c r="G19" s="44" t="s">
        <v>193</v>
      </c>
      <c r="L19" s="44" t="s">
        <v>2</v>
      </c>
      <c r="U19" s="64" t="s">
        <v>0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&amp;C&amp;"Arial,Bold"&amp;14Maryland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78" customWidth="1"/>
    <col min="2" max="2" width="12.7109375" style="78" customWidth="1"/>
    <col min="3" max="3" width="7.7109375" style="78" customWidth="1"/>
    <col min="4" max="4" width="28.140625" style="78" customWidth="1"/>
    <col min="5" max="8" width="8.28125" style="78" customWidth="1"/>
    <col min="9" max="9" width="9.7109375" style="78" customWidth="1"/>
    <col min="10" max="10" width="8.28125" style="78" customWidth="1"/>
    <col min="11" max="11" width="9.7109375" style="78" customWidth="1"/>
    <col min="12" max="13" width="8.28125" style="78" customWidth="1"/>
    <col min="14" max="14" width="10.7109375" style="78" customWidth="1"/>
    <col min="15" max="16384" width="9.140625" style="78" customWidth="1"/>
  </cols>
  <sheetData>
    <row r="1" spans="1:14" ht="51" customHeight="1">
      <c r="A1" s="77" t="s">
        <v>155</v>
      </c>
      <c r="B1" s="77" t="s">
        <v>156</v>
      </c>
      <c r="C1" s="77" t="s">
        <v>157</v>
      </c>
      <c r="D1" s="77" t="s">
        <v>158</v>
      </c>
      <c r="E1" s="77" t="s">
        <v>253</v>
      </c>
      <c r="F1" s="77" t="s">
        <v>159</v>
      </c>
      <c r="G1" s="77" t="s">
        <v>160</v>
      </c>
      <c r="H1" s="77" t="s">
        <v>161</v>
      </c>
      <c r="I1" s="77" t="s">
        <v>162</v>
      </c>
      <c r="J1" s="77" t="s">
        <v>254</v>
      </c>
      <c r="K1" s="77" t="s">
        <v>255</v>
      </c>
      <c r="L1" s="77" t="s">
        <v>256</v>
      </c>
      <c r="M1" s="77" t="s">
        <v>257</v>
      </c>
      <c r="N1" s="77" t="s">
        <v>278</v>
      </c>
    </row>
    <row r="2" spans="1:14" ht="9" customHeight="1">
      <c r="A2" s="79" t="s">
        <v>5</v>
      </c>
      <c r="B2" s="79" t="s">
        <v>6</v>
      </c>
      <c r="C2" s="79" t="s">
        <v>194</v>
      </c>
      <c r="D2" s="79" t="s">
        <v>195</v>
      </c>
      <c r="E2" s="79">
        <v>3</v>
      </c>
      <c r="F2" s="79">
        <v>98</v>
      </c>
      <c r="G2" s="79" t="s">
        <v>182</v>
      </c>
      <c r="H2" s="79">
        <v>1</v>
      </c>
      <c r="I2" s="79" t="s">
        <v>15</v>
      </c>
      <c r="J2" s="79">
        <v>0</v>
      </c>
      <c r="K2" s="79" t="s">
        <v>15</v>
      </c>
      <c r="L2" s="79">
        <v>146</v>
      </c>
      <c r="M2" s="79" t="s">
        <v>213</v>
      </c>
      <c r="N2" s="79" t="s">
        <v>214</v>
      </c>
    </row>
    <row r="3" spans="1:14" ht="9" customHeight="1">
      <c r="A3" s="79" t="s">
        <v>5</v>
      </c>
      <c r="B3" s="79" t="s">
        <v>6</v>
      </c>
      <c r="C3" s="79" t="s">
        <v>268</v>
      </c>
      <c r="D3" s="79" t="s">
        <v>269</v>
      </c>
      <c r="E3" s="79">
        <v>2</v>
      </c>
      <c r="F3" s="79">
        <v>98</v>
      </c>
      <c r="G3" s="79" t="s">
        <v>182</v>
      </c>
      <c r="H3" s="79">
        <v>2</v>
      </c>
      <c r="I3" s="79" t="s">
        <v>15</v>
      </c>
      <c r="J3" s="79">
        <v>0</v>
      </c>
      <c r="K3" s="79" t="s">
        <v>15</v>
      </c>
      <c r="L3" s="79">
        <v>347</v>
      </c>
      <c r="M3" s="79" t="s">
        <v>213</v>
      </c>
      <c r="N3" s="79" t="s">
        <v>214</v>
      </c>
    </row>
    <row r="4" spans="1:14" ht="9" customHeight="1">
      <c r="A4" s="79" t="s">
        <v>5</v>
      </c>
      <c r="B4" s="79" t="s">
        <v>6</v>
      </c>
      <c r="C4" s="79" t="s">
        <v>16</v>
      </c>
      <c r="D4" s="79" t="s">
        <v>17</v>
      </c>
      <c r="E4" s="79">
        <v>1</v>
      </c>
      <c r="F4" s="79">
        <v>98</v>
      </c>
      <c r="G4" s="79" t="s">
        <v>182</v>
      </c>
      <c r="H4" s="79">
        <v>4</v>
      </c>
      <c r="I4" s="79" t="s">
        <v>15</v>
      </c>
      <c r="J4" s="79">
        <v>0</v>
      </c>
      <c r="K4" s="79" t="s">
        <v>15</v>
      </c>
      <c r="L4" s="79">
        <v>2174</v>
      </c>
      <c r="M4" s="79" t="s">
        <v>213</v>
      </c>
      <c r="N4" s="79" t="s">
        <v>214</v>
      </c>
    </row>
    <row r="5" spans="1:14" ht="9" customHeight="1">
      <c r="A5" s="79" t="s">
        <v>5</v>
      </c>
      <c r="B5" s="79" t="s">
        <v>6</v>
      </c>
      <c r="C5" s="79" t="s">
        <v>18</v>
      </c>
      <c r="D5" s="79" t="s">
        <v>19</v>
      </c>
      <c r="E5" s="79">
        <v>1</v>
      </c>
      <c r="F5" s="79">
        <v>98</v>
      </c>
      <c r="G5" s="79" t="s">
        <v>182</v>
      </c>
      <c r="H5" s="79">
        <v>4</v>
      </c>
      <c r="I5" s="79" t="s">
        <v>15</v>
      </c>
      <c r="J5" s="79">
        <v>0</v>
      </c>
      <c r="K5" s="79" t="s">
        <v>15</v>
      </c>
      <c r="L5" s="79">
        <v>355</v>
      </c>
      <c r="M5" s="79" t="s">
        <v>213</v>
      </c>
      <c r="N5" s="79" t="s">
        <v>214</v>
      </c>
    </row>
    <row r="6" spans="1:14" ht="9" customHeight="1">
      <c r="A6" s="79" t="s">
        <v>5</v>
      </c>
      <c r="B6" s="79" t="s">
        <v>6</v>
      </c>
      <c r="C6" s="79" t="s">
        <v>20</v>
      </c>
      <c r="D6" s="79" t="s">
        <v>21</v>
      </c>
      <c r="E6" s="79">
        <v>2</v>
      </c>
      <c r="F6" s="79">
        <v>98</v>
      </c>
      <c r="G6" s="79" t="s">
        <v>182</v>
      </c>
      <c r="H6" s="79">
        <v>2</v>
      </c>
      <c r="I6" s="79" t="s">
        <v>15</v>
      </c>
      <c r="J6" s="79">
        <v>0</v>
      </c>
      <c r="K6" s="79" t="s">
        <v>15</v>
      </c>
      <c r="L6" s="79">
        <v>94</v>
      </c>
      <c r="M6" s="79" t="s">
        <v>213</v>
      </c>
      <c r="N6" s="79" t="s">
        <v>214</v>
      </c>
    </row>
    <row r="7" spans="1:14" ht="9" customHeight="1">
      <c r="A7" s="79" t="s">
        <v>5</v>
      </c>
      <c r="B7" s="79" t="s">
        <v>6</v>
      </c>
      <c r="C7" s="79" t="s">
        <v>22</v>
      </c>
      <c r="D7" s="79" t="s">
        <v>23</v>
      </c>
      <c r="E7" s="79">
        <v>3</v>
      </c>
      <c r="F7" s="79">
        <v>98</v>
      </c>
      <c r="G7" s="79" t="s">
        <v>182</v>
      </c>
      <c r="H7" s="79">
        <v>1</v>
      </c>
      <c r="I7" s="79" t="s">
        <v>15</v>
      </c>
      <c r="J7" s="79">
        <v>0</v>
      </c>
      <c r="K7" s="79" t="s">
        <v>15</v>
      </c>
      <c r="L7" s="79">
        <v>73</v>
      </c>
      <c r="M7" s="79" t="s">
        <v>213</v>
      </c>
      <c r="N7" s="79" t="s">
        <v>214</v>
      </c>
    </row>
    <row r="8" spans="1:14" ht="9" customHeight="1">
      <c r="A8" s="79" t="s">
        <v>5</v>
      </c>
      <c r="B8" s="79" t="s">
        <v>6</v>
      </c>
      <c r="C8" s="79" t="s">
        <v>24</v>
      </c>
      <c r="D8" s="79" t="s">
        <v>25</v>
      </c>
      <c r="E8" s="79">
        <v>2</v>
      </c>
      <c r="F8" s="79">
        <v>98</v>
      </c>
      <c r="G8" s="79" t="s">
        <v>182</v>
      </c>
      <c r="H8" s="79">
        <v>2</v>
      </c>
      <c r="I8" s="79" t="s">
        <v>15</v>
      </c>
      <c r="J8" s="79">
        <v>0</v>
      </c>
      <c r="K8" s="79" t="s">
        <v>15</v>
      </c>
      <c r="L8" s="79">
        <v>343</v>
      </c>
      <c r="M8" s="79" t="s">
        <v>213</v>
      </c>
      <c r="N8" s="79" t="s">
        <v>214</v>
      </c>
    </row>
    <row r="9" spans="1:14" ht="9" customHeight="1">
      <c r="A9" s="79" t="s">
        <v>5</v>
      </c>
      <c r="B9" s="79" t="s">
        <v>6</v>
      </c>
      <c r="C9" s="79" t="s">
        <v>26</v>
      </c>
      <c r="D9" s="79" t="s">
        <v>27</v>
      </c>
      <c r="E9" s="79">
        <v>3</v>
      </c>
      <c r="F9" s="79">
        <v>98</v>
      </c>
      <c r="G9" s="79" t="s">
        <v>182</v>
      </c>
      <c r="H9" s="79">
        <v>1</v>
      </c>
      <c r="I9" s="79" t="s">
        <v>15</v>
      </c>
      <c r="J9" s="79">
        <v>0</v>
      </c>
      <c r="K9" s="79" t="s">
        <v>15</v>
      </c>
      <c r="L9" s="79">
        <v>70</v>
      </c>
      <c r="M9" s="79" t="s">
        <v>213</v>
      </c>
      <c r="N9" s="79" t="s">
        <v>214</v>
      </c>
    </row>
    <row r="10" spans="1:14" ht="9" customHeight="1">
      <c r="A10" s="79" t="s">
        <v>5</v>
      </c>
      <c r="B10" s="79" t="s">
        <v>6</v>
      </c>
      <c r="C10" s="79" t="s">
        <v>28</v>
      </c>
      <c r="D10" s="79" t="s">
        <v>29</v>
      </c>
      <c r="E10" s="79">
        <v>3</v>
      </c>
      <c r="F10" s="79">
        <v>98</v>
      </c>
      <c r="G10" s="79" t="s">
        <v>182</v>
      </c>
      <c r="H10" s="79">
        <v>1</v>
      </c>
      <c r="I10" s="79" t="s">
        <v>15</v>
      </c>
      <c r="J10" s="79">
        <v>0</v>
      </c>
      <c r="K10" s="79" t="s">
        <v>15</v>
      </c>
      <c r="L10" s="79">
        <v>138</v>
      </c>
      <c r="M10" s="79" t="s">
        <v>213</v>
      </c>
      <c r="N10" s="79" t="s">
        <v>214</v>
      </c>
    </row>
    <row r="11" spans="1:14" ht="9" customHeight="1">
      <c r="A11" s="79" t="s">
        <v>5</v>
      </c>
      <c r="B11" s="79" t="s">
        <v>6</v>
      </c>
      <c r="C11" s="79" t="s">
        <v>30</v>
      </c>
      <c r="D11" s="79" t="s">
        <v>31</v>
      </c>
      <c r="E11" s="79">
        <v>3</v>
      </c>
      <c r="F11" s="79">
        <v>98</v>
      </c>
      <c r="G11" s="79" t="s">
        <v>182</v>
      </c>
      <c r="H11" s="79">
        <v>1</v>
      </c>
      <c r="I11" s="79" t="s">
        <v>15</v>
      </c>
      <c r="J11" s="79">
        <v>0</v>
      </c>
      <c r="K11" s="79" t="s">
        <v>15</v>
      </c>
      <c r="L11" s="79">
        <v>152</v>
      </c>
      <c r="M11" s="79" t="s">
        <v>213</v>
      </c>
      <c r="N11" s="79" t="s">
        <v>214</v>
      </c>
    </row>
    <row r="12" spans="1:14" ht="9" customHeight="1">
      <c r="A12" s="79" t="s">
        <v>5</v>
      </c>
      <c r="B12" s="79" t="s">
        <v>6</v>
      </c>
      <c r="C12" s="79" t="s">
        <v>270</v>
      </c>
      <c r="D12" s="79" t="s">
        <v>271</v>
      </c>
      <c r="E12" s="79">
        <v>3</v>
      </c>
      <c r="F12" s="79">
        <v>98</v>
      </c>
      <c r="G12" s="79" t="s">
        <v>182</v>
      </c>
      <c r="H12" s="79">
        <v>1</v>
      </c>
      <c r="I12" s="79" t="s">
        <v>15</v>
      </c>
      <c r="J12" s="79">
        <v>0</v>
      </c>
      <c r="K12" s="79" t="s">
        <v>15</v>
      </c>
      <c r="L12" s="79">
        <v>263</v>
      </c>
      <c r="M12" s="79" t="s">
        <v>213</v>
      </c>
      <c r="N12" s="79" t="s">
        <v>214</v>
      </c>
    </row>
    <row r="13" spans="1:14" ht="9" customHeight="1">
      <c r="A13" s="79" t="s">
        <v>5</v>
      </c>
      <c r="B13" s="79" t="s">
        <v>6</v>
      </c>
      <c r="C13" s="79" t="s">
        <v>196</v>
      </c>
      <c r="D13" s="79" t="s">
        <v>197</v>
      </c>
      <c r="E13" s="79">
        <v>3</v>
      </c>
      <c r="F13" s="79">
        <v>98</v>
      </c>
      <c r="G13" s="79" t="s">
        <v>182</v>
      </c>
      <c r="H13" s="79">
        <v>1</v>
      </c>
      <c r="I13" s="79" t="s">
        <v>15</v>
      </c>
      <c r="J13" s="79">
        <v>0</v>
      </c>
      <c r="K13" s="79" t="s">
        <v>15</v>
      </c>
      <c r="L13" s="79">
        <v>920</v>
      </c>
      <c r="M13" s="79" t="s">
        <v>213</v>
      </c>
      <c r="N13" s="79" t="s">
        <v>214</v>
      </c>
    </row>
    <row r="14" spans="1:14" ht="9" customHeight="1">
      <c r="A14" s="79" t="s">
        <v>5</v>
      </c>
      <c r="B14" s="79" t="s">
        <v>6</v>
      </c>
      <c r="C14" s="79" t="s">
        <v>198</v>
      </c>
      <c r="D14" s="79" t="s">
        <v>199</v>
      </c>
      <c r="E14" s="79">
        <v>3</v>
      </c>
      <c r="F14" s="79">
        <v>98</v>
      </c>
      <c r="G14" s="79" t="s">
        <v>182</v>
      </c>
      <c r="H14" s="79">
        <v>1</v>
      </c>
      <c r="I14" s="79" t="s">
        <v>15</v>
      </c>
      <c r="J14" s="79">
        <v>0</v>
      </c>
      <c r="K14" s="79" t="s">
        <v>15</v>
      </c>
      <c r="L14" s="79">
        <v>175</v>
      </c>
      <c r="M14" s="79" t="s">
        <v>213</v>
      </c>
      <c r="N14" s="79" t="s">
        <v>214</v>
      </c>
    </row>
    <row r="15" spans="1:14" ht="9" customHeight="1">
      <c r="A15" s="79" t="s">
        <v>5</v>
      </c>
      <c r="B15" s="79" t="s">
        <v>6</v>
      </c>
      <c r="C15" s="79" t="s">
        <v>32</v>
      </c>
      <c r="D15" s="79" t="s">
        <v>33</v>
      </c>
      <c r="E15" s="79">
        <v>3</v>
      </c>
      <c r="F15" s="79">
        <v>98</v>
      </c>
      <c r="G15" s="79" t="s">
        <v>182</v>
      </c>
      <c r="H15" s="79">
        <v>1</v>
      </c>
      <c r="I15" s="79" t="s">
        <v>15</v>
      </c>
      <c r="J15" s="79">
        <v>0</v>
      </c>
      <c r="K15" s="79" t="s">
        <v>15</v>
      </c>
      <c r="L15" s="79">
        <v>100</v>
      </c>
      <c r="M15" s="79" t="s">
        <v>213</v>
      </c>
      <c r="N15" s="79" t="s">
        <v>214</v>
      </c>
    </row>
    <row r="16" spans="1:14" ht="9" customHeight="1">
      <c r="A16" s="79" t="s">
        <v>5</v>
      </c>
      <c r="B16" s="79" t="s">
        <v>6</v>
      </c>
      <c r="C16" s="79" t="s">
        <v>34</v>
      </c>
      <c r="D16" s="79" t="s">
        <v>35</v>
      </c>
      <c r="E16" s="79">
        <v>3</v>
      </c>
      <c r="F16" s="79">
        <v>98</v>
      </c>
      <c r="G16" s="79" t="s">
        <v>182</v>
      </c>
      <c r="H16" s="79">
        <v>1</v>
      </c>
      <c r="I16" s="79" t="s">
        <v>15</v>
      </c>
      <c r="J16" s="79">
        <v>0</v>
      </c>
      <c r="K16" s="79" t="s">
        <v>15</v>
      </c>
      <c r="L16" s="79">
        <v>96</v>
      </c>
      <c r="M16" s="79" t="s">
        <v>213</v>
      </c>
      <c r="N16" s="79" t="s">
        <v>214</v>
      </c>
    </row>
    <row r="17" spans="1:14" ht="9" customHeight="1">
      <c r="A17" s="79" t="s">
        <v>5</v>
      </c>
      <c r="B17" s="79" t="s">
        <v>6</v>
      </c>
      <c r="C17" s="79" t="s">
        <v>36</v>
      </c>
      <c r="D17" s="79" t="s">
        <v>37</v>
      </c>
      <c r="E17" s="79">
        <v>3</v>
      </c>
      <c r="F17" s="79">
        <v>98</v>
      </c>
      <c r="G17" s="79" t="s">
        <v>182</v>
      </c>
      <c r="H17" s="79">
        <v>1</v>
      </c>
      <c r="I17" s="79" t="s">
        <v>15</v>
      </c>
      <c r="J17" s="79">
        <v>0</v>
      </c>
      <c r="K17" s="79" t="s">
        <v>15</v>
      </c>
      <c r="L17" s="79">
        <v>89</v>
      </c>
      <c r="M17" s="79" t="s">
        <v>213</v>
      </c>
      <c r="N17" s="79" t="s">
        <v>214</v>
      </c>
    </row>
    <row r="18" spans="1:14" ht="9" customHeight="1">
      <c r="A18" s="79" t="s">
        <v>5</v>
      </c>
      <c r="B18" s="79" t="s">
        <v>6</v>
      </c>
      <c r="C18" s="79" t="s">
        <v>38</v>
      </c>
      <c r="D18" s="79" t="s">
        <v>39</v>
      </c>
      <c r="E18" s="79">
        <v>1</v>
      </c>
      <c r="F18" s="79">
        <v>98</v>
      </c>
      <c r="G18" s="79" t="s">
        <v>182</v>
      </c>
      <c r="H18" s="79">
        <v>4</v>
      </c>
      <c r="I18" s="79" t="s">
        <v>15</v>
      </c>
      <c r="J18" s="79">
        <v>0</v>
      </c>
      <c r="K18" s="79" t="s">
        <v>15</v>
      </c>
      <c r="L18" s="79">
        <v>786</v>
      </c>
      <c r="M18" s="79" t="s">
        <v>213</v>
      </c>
      <c r="N18" s="79" t="s">
        <v>214</v>
      </c>
    </row>
    <row r="19" spans="1:14" ht="9" customHeight="1">
      <c r="A19" s="79" t="s">
        <v>5</v>
      </c>
      <c r="B19" s="79" t="s">
        <v>6</v>
      </c>
      <c r="C19" s="79" t="s">
        <v>40</v>
      </c>
      <c r="D19" s="79" t="s">
        <v>41</v>
      </c>
      <c r="E19" s="79">
        <v>3</v>
      </c>
      <c r="F19" s="79">
        <v>98</v>
      </c>
      <c r="G19" s="79" t="s">
        <v>182</v>
      </c>
      <c r="H19" s="79">
        <v>1</v>
      </c>
      <c r="I19" s="79" t="s">
        <v>15</v>
      </c>
      <c r="J19" s="79">
        <v>0</v>
      </c>
      <c r="K19" s="79" t="s">
        <v>15</v>
      </c>
      <c r="L19" s="79">
        <v>696</v>
      </c>
      <c r="M19" s="79" t="s">
        <v>213</v>
      </c>
      <c r="N19" s="79" t="s">
        <v>214</v>
      </c>
    </row>
    <row r="20" spans="1:14" ht="9" customHeight="1">
      <c r="A20" s="79" t="s">
        <v>5</v>
      </c>
      <c r="B20" s="79" t="s">
        <v>6</v>
      </c>
      <c r="C20" s="79" t="s">
        <v>42</v>
      </c>
      <c r="D20" s="79" t="s">
        <v>43</v>
      </c>
      <c r="E20" s="79">
        <v>3</v>
      </c>
      <c r="F20" s="79">
        <v>98</v>
      </c>
      <c r="G20" s="79" t="s">
        <v>182</v>
      </c>
      <c r="H20" s="79">
        <v>1</v>
      </c>
      <c r="I20" s="79" t="s">
        <v>15</v>
      </c>
      <c r="J20" s="79">
        <v>0</v>
      </c>
      <c r="K20" s="79" t="s">
        <v>15</v>
      </c>
      <c r="L20" s="79">
        <v>275</v>
      </c>
      <c r="M20" s="79" t="s">
        <v>213</v>
      </c>
      <c r="N20" s="79" t="s">
        <v>214</v>
      </c>
    </row>
    <row r="21" spans="1:14" ht="9" customHeight="1">
      <c r="A21" s="79" t="s">
        <v>5</v>
      </c>
      <c r="B21" s="79" t="s">
        <v>6</v>
      </c>
      <c r="C21" s="79" t="s">
        <v>75</v>
      </c>
      <c r="D21" s="79" t="s">
        <v>76</v>
      </c>
      <c r="E21" s="79">
        <v>3</v>
      </c>
      <c r="F21" s="79">
        <v>98</v>
      </c>
      <c r="G21" s="79" t="s">
        <v>182</v>
      </c>
      <c r="H21" s="79">
        <v>1</v>
      </c>
      <c r="I21" s="79" t="s">
        <v>15</v>
      </c>
      <c r="J21" s="79">
        <v>0</v>
      </c>
      <c r="K21" s="79" t="s">
        <v>15</v>
      </c>
      <c r="L21" s="79">
        <v>275</v>
      </c>
      <c r="M21" s="79" t="s">
        <v>213</v>
      </c>
      <c r="N21" s="79" t="s">
        <v>214</v>
      </c>
    </row>
    <row r="22" spans="1:14" ht="9" customHeight="1">
      <c r="A22" s="79" t="s">
        <v>5</v>
      </c>
      <c r="B22" s="79" t="s">
        <v>6</v>
      </c>
      <c r="C22" s="79" t="s">
        <v>44</v>
      </c>
      <c r="D22" s="79" t="s">
        <v>45</v>
      </c>
      <c r="E22" s="79">
        <v>3</v>
      </c>
      <c r="F22" s="79">
        <v>98</v>
      </c>
      <c r="G22" s="79" t="s">
        <v>182</v>
      </c>
      <c r="H22" s="79">
        <v>1</v>
      </c>
      <c r="I22" s="79" t="s">
        <v>15</v>
      </c>
      <c r="J22" s="79">
        <v>0</v>
      </c>
      <c r="K22" s="79" t="s">
        <v>15</v>
      </c>
      <c r="L22" s="79">
        <v>506</v>
      </c>
      <c r="M22" s="79" t="s">
        <v>213</v>
      </c>
      <c r="N22" s="79" t="s">
        <v>214</v>
      </c>
    </row>
    <row r="23" spans="1:14" ht="9" customHeight="1">
      <c r="A23" s="79" t="s">
        <v>5</v>
      </c>
      <c r="B23" s="79" t="s">
        <v>6</v>
      </c>
      <c r="C23" s="79" t="s">
        <v>46</v>
      </c>
      <c r="D23" s="79" t="s">
        <v>47</v>
      </c>
      <c r="E23" s="79">
        <v>1</v>
      </c>
      <c r="F23" s="79">
        <v>98</v>
      </c>
      <c r="G23" s="79" t="s">
        <v>182</v>
      </c>
      <c r="H23" s="79">
        <v>4</v>
      </c>
      <c r="I23" s="79" t="s">
        <v>15</v>
      </c>
      <c r="J23" s="79">
        <v>0</v>
      </c>
      <c r="K23" s="79" t="s">
        <v>15</v>
      </c>
      <c r="L23" s="79">
        <v>241</v>
      </c>
      <c r="M23" s="79" t="s">
        <v>213</v>
      </c>
      <c r="N23" s="79" t="s">
        <v>214</v>
      </c>
    </row>
    <row r="24" spans="1:14" ht="9" customHeight="1">
      <c r="A24" s="79" t="s">
        <v>5</v>
      </c>
      <c r="B24" s="79" t="s">
        <v>6</v>
      </c>
      <c r="C24" s="79" t="s">
        <v>48</v>
      </c>
      <c r="D24" s="79" t="s">
        <v>49</v>
      </c>
      <c r="E24" s="79">
        <v>1</v>
      </c>
      <c r="F24" s="79">
        <v>98</v>
      </c>
      <c r="G24" s="79" t="s">
        <v>182</v>
      </c>
      <c r="H24" s="79">
        <v>4</v>
      </c>
      <c r="I24" s="79" t="s">
        <v>15</v>
      </c>
      <c r="J24" s="79">
        <v>0</v>
      </c>
      <c r="K24" s="79" t="s">
        <v>15</v>
      </c>
      <c r="L24" s="79">
        <v>852</v>
      </c>
      <c r="M24" s="79" t="s">
        <v>213</v>
      </c>
      <c r="N24" s="79" t="s">
        <v>214</v>
      </c>
    </row>
    <row r="25" spans="1:14" ht="9" customHeight="1">
      <c r="A25" s="79" t="s">
        <v>5</v>
      </c>
      <c r="B25" s="79" t="s">
        <v>6</v>
      </c>
      <c r="C25" s="79" t="s">
        <v>50</v>
      </c>
      <c r="D25" s="79" t="s">
        <v>51</v>
      </c>
      <c r="E25" s="79">
        <v>3</v>
      </c>
      <c r="F25" s="79">
        <v>98</v>
      </c>
      <c r="G25" s="79" t="s">
        <v>182</v>
      </c>
      <c r="H25" s="79">
        <v>1</v>
      </c>
      <c r="I25" s="79" t="s">
        <v>15</v>
      </c>
      <c r="J25" s="79">
        <v>0</v>
      </c>
      <c r="K25" s="79" t="s">
        <v>15</v>
      </c>
      <c r="L25" s="79">
        <v>170</v>
      </c>
      <c r="M25" s="79" t="s">
        <v>213</v>
      </c>
      <c r="N25" s="79" t="s">
        <v>214</v>
      </c>
    </row>
    <row r="26" spans="1:14" ht="9" customHeight="1">
      <c r="A26" s="79" t="s">
        <v>5</v>
      </c>
      <c r="B26" s="79" t="s">
        <v>6</v>
      </c>
      <c r="C26" s="79" t="s">
        <v>52</v>
      </c>
      <c r="D26" s="79" t="s">
        <v>53</v>
      </c>
      <c r="E26" s="79">
        <v>3</v>
      </c>
      <c r="F26" s="79">
        <v>98</v>
      </c>
      <c r="G26" s="79" t="s">
        <v>182</v>
      </c>
      <c r="H26" s="79">
        <v>1</v>
      </c>
      <c r="I26" s="79" t="s">
        <v>15</v>
      </c>
      <c r="J26" s="79">
        <v>0</v>
      </c>
      <c r="K26" s="79" t="s">
        <v>15</v>
      </c>
      <c r="L26" s="79">
        <v>79</v>
      </c>
      <c r="M26" s="79" t="s">
        <v>213</v>
      </c>
      <c r="N26" s="79" t="s">
        <v>214</v>
      </c>
    </row>
    <row r="27" spans="1:14" ht="9" customHeight="1">
      <c r="A27" s="79" t="s">
        <v>5</v>
      </c>
      <c r="B27" s="79" t="s">
        <v>6</v>
      </c>
      <c r="C27" s="79" t="s">
        <v>54</v>
      </c>
      <c r="D27" s="79" t="s">
        <v>55</v>
      </c>
      <c r="E27" s="79">
        <v>3</v>
      </c>
      <c r="F27" s="79">
        <v>98</v>
      </c>
      <c r="G27" s="79" t="s">
        <v>182</v>
      </c>
      <c r="H27" s="79">
        <v>1</v>
      </c>
      <c r="I27" s="79" t="s">
        <v>15</v>
      </c>
      <c r="J27" s="79">
        <v>0</v>
      </c>
      <c r="K27" s="79" t="s">
        <v>15</v>
      </c>
      <c r="L27" s="79">
        <v>203</v>
      </c>
      <c r="M27" s="79" t="s">
        <v>213</v>
      </c>
      <c r="N27" s="79" t="s">
        <v>214</v>
      </c>
    </row>
    <row r="28" spans="1:14" ht="9" customHeight="1">
      <c r="A28" s="81" t="s">
        <v>5</v>
      </c>
      <c r="B28" s="81" t="s">
        <v>6</v>
      </c>
      <c r="C28" s="81" t="s">
        <v>56</v>
      </c>
      <c r="D28" s="81" t="s">
        <v>57</v>
      </c>
      <c r="E28" s="81">
        <v>3</v>
      </c>
      <c r="F28" s="81">
        <v>98</v>
      </c>
      <c r="G28" s="81" t="s">
        <v>182</v>
      </c>
      <c r="H28" s="81">
        <v>1</v>
      </c>
      <c r="I28" s="81" t="s">
        <v>15</v>
      </c>
      <c r="J28" s="81">
        <v>0</v>
      </c>
      <c r="K28" s="81" t="s">
        <v>15</v>
      </c>
      <c r="L28" s="81">
        <v>164</v>
      </c>
      <c r="M28" s="81" t="s">
        <v>213</v>
      </c>
      <c r="N28" s="81" t="s">
        <v>214</v>
      </c>
    </row>
    <row r="29" spans="1:14" ht="9" customHeight="1">
      <c r="A29" s="79"/>
      <c r="B29" s="79"/>
      <c r="C29" s="79"/>
      <c r="D29" s="106">
        <v>27</v>
      </c>
      <c r="E29" s="106"/>
      <c r="F29" s="106"/>
      <c r="G29" s="106"/>
      <c r="H29" s="106">
        <v>27</v>
      </c>
      <c r="I29" s="79"/>
      <c r="J29" s="79"/>
      <c r="K29" s="79"/>
      <c r="L29" s="79"/>
      <c r="M29" s="79"/>
      <c r="N29" s="79"/>
    </row>
    <row r="30" spans="1:14" ht="9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ht="9" customHeight="1">
      <c r="A31" s="79" t="s">
        <v>5</v>
      </c>
      <c r="B31" s="79" t="s">
        <v>7</v>
      </c>
      <c r="C31" s="79" t="s">
        <v>58</v>
      </c>
      <c r="D31" s="79" t="s">
        <v>59</v>
      </c>
      <c r="E31" s="79">
        <v>2</v>
      </c>
      <c r="F31" s="79">
        <v>98</v>
      </c>
      <c r="G31" s="79" t="s">
        <v>182</v>
      </c>
      <c r="H31" s="79">
        <v>2</v>
      </c>
      <c r="I31" s="79" t="s">
        <v>15</v>
      </c>
      <c r="J31" s="79">
        <v>0</v>
      </c>
      <c r="K31" s="79" t="s">
        <v>15</v>
      </c>
      <c r="L31" s="79">
        <v>1506</v>
      </c>
      <c r="M31" s="79" t="s">
        <v>213</v>
      </c>
      <c r="N31" s="79" t="s">
        <v>214</v>
      </c>
    </row>
    <row r="32" spans="1:14" ht="9" customHeight="1">
      <c r="A32" s="79" t="s">
        <v>5</v>
      </c>
      <c r="B32" s="79" t="s">
        <v>7</v>
      </c>
      <c r="C32" s="79" t="s">
        <v>60</v>
      </c>
      <c r="D32" s="79" t="s">
        <v>61</v>
      </c>
      <c r="E32" s="79">
        <v>2</v>
      </c>
      <c r="F32" s="79">
        <v>98</v>
      </c>
      <c r="G32" s="79" t="s">
        <v>182</v>
      </c>
      <c r="H32" s="79">
        <v>2</v>
      </c>
      <c r="I32" s="79" t="s">
        <v>15</v>
      </c>
      <c r="J32" s="79">
        <v>0</v>
      </c>
      <c r="K32" s="79" t="s">
        <v>15</v>
      </c>
      <c r="L32" s="79">
        <v>0.84</v>
      </c>
      <c r="M32" s="79" t="s">
        <v>215</v>
      </c>
      <c r="N32" s="79" t="s">
        <v>214</v>
      </c>
    </row>
    <row r="33" spans="1:14" ht="9" customHeight="1">
      <c r="A33" s="81" t="s">
        <v>5</v>
      </c>
      <c r="B33" s="81" t="s">
        <v>7</v>
      </c>
      <c r="C33" s="81" t="s">
        <v>62</v>
      </c>
      <c r="D33" s="81" t="s">
        <v>63</v>
      </c>
      <c r="E33" s="81">
        <v>2</v>
      </c>
      <c r="F33" s="81">
        <v>98</v>
      </c>
      <c r="G33" s="81" t="s">
        <v>182</v>
      </c>
      <c r="H33" s="81">
        <v>2</v>
      </c>
      <c r="I33" s="81" t="s">
        <v>15</v>
      </c>
      <c r="J33" s="81">
        <v>0</v>
      </c>
      <c r="K33" s="81" t="s">
        <v>15</v>
      </c>
      <c r="L33" s="81">
        <v>1682</v>
      </c>
      <c r="M33" s="81" t="s">
        <v>213</v>
      </c>
      <c r="N33" s="81" t="s">
        <v>214</v>
      </c>
    </row>
    <row r="34" spans="1:14" ht="9" customHeight="1">
      <c r="A34" s="79"/>
      <c r="B34" s="79"/>
      <c r="C34" s="79"/>
      <c r="D34" s="106">
        <v>3</v>
      </c>
      <c r="E34" s="106"/>
      <c r="F34" s="106"/>
      <c r="G34" s="106"/>
      <c r="H34" s="106">
        <v>3</v>
      </c>
      <c r="I34" s="79"/>
      <c r="J34" s="79"/>
      <c r="K34" s="79"/>
      <c r="L34" s="79"/>
      <c r="M34" s="79"/>
      <c r="N34" s="79"/>
    </row>
    <row r="35" spans="1:14" ht="9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ht="9" customHeight="1">
      <c r="A36" s="79" t="s">
        <v>5</v>
      </c>
      <c r="B36" s="79" t="s">
        <v>8</v>
      </c>
      <c r="C36" s="79" t="s">
        <v>64</v>
      </c>
      <c r="D36" s="79" t="s">
        <v>65</v>
      </c>
      <c r="E36" s="79">
        <v>1</v>
      </c>
      <c r="F36" s="79">
        <v>98</v>
      </c>
      <c r="G36" s="79" t="s">
        <v>182</v>
      </c>
      <c r="H36" s="79">
        <v>4</v>
      </c>
      <c r="I36" s="79" t="s">
        <v>15</v>
      </c>
      <c r="J36" s="79">
        <v>0</v>
      </c>
      <c r="K36" s="79" t="s">
        <v>15</v>
      </c>
      <c r="L36" s="79">
        <v>907</v>
      </c>
      <c r="M36" s="79" t="s">
        <v>213</v>
      </c>
      <c r="N36" s="79" t="s">
        <v>214</v>
      </c>
    </row>
    <row r="37" spans="1:14" ht="9" customHeight="1">
      <c r="A37" s="79" t="s">
        <v>5</v>
      </c>
      <c r="B37" s="79" t="s">
        <v>8</v>
      </c>
      <c r="C37" s="79" t="s">
        <v>272</v>
      </c>
      <c r="D37" s="79" t="s">
        <v>273</v>
      </c>
      <c r="E37" s="79">
        <v>1</v>
      </c>
      <c r="F37" s="79">
        <v>98</v>
      </c>
      <c r="G37" s="79" t="s">
        <v>182</v>
      </c>
      <c r="H37" s="79">
        <v>4</v>
      </c>
      <c r="I37" s="79" t="s">
        <v>15</v>
      </c>
      <c r="J37" s="79">
        <v>0</v>
      </c>
      <c r="K37" s="79" t="s">
        <v>15</v>
      </c>
      <c r="L37" s="79">
        <v>400</v>
      </c>
      <c r="M37" s="79" t="s">
        <v>213</v>
      </c>
      <c r="N37" s="79" t="s">
        <v>214</v>
      </c>
    </row>
    <row r="38" spans="1:14" ht="9" customHeight="1">
      <c r="A38" s="79" t="s">
        <v>5</v>
      </c>
      <c r="B38" s="79" t="s">
        <v>8</v>
      </c>
      <c r="C38" s="79" t="s">
        <v>66</v>
      </c>
      <c r="D38" s="79" t="s">
        <v>67</v>
      </c>
      <c r="E38" s="79">
        <v>3</v>
      </c>
      <c r="F38" s="79">
        <v>98</v>
      </c>
      <c r="G38" s="79" t="s">
        <v>182</v>
      </c>
      <c r="H38" s="79">
        <v>1</v>
      </c>
      <c r="I38" s="79" t="s">
        <v>15</v>
      </c>
      <c r="J38" s="79">
        <v>0</v>
      </c>
      <c r="K38" s="79" t="s">
        <v>15</v>
      </c>
      <c r="L38" s="79">
        <v>253</v>
      </c>
      <c r="M38" s="79" t="s">
        <v>213</v>
      </c>
      <c r="N38" s="79" t="s">
        <v>214</v>
      </c>
    </row>
    <row r="39" spans="1:14" ht="9" customHeight="1">
      <c r="A39" s="79" t="s">
        <v>5</v>
      </c>
      <c r="B39" s="79" t="s">
        <v>8</v>
      </c>
      <c r="C39" s="79" t="s">
        <v>68</v>
      </c>
      <c r="D39" s="79" t="s">
        <v>69</v>
      </c>
      <c r="E39" s="79">
        <v>3</v>
      </c>
      <c r="F39" s="79">
        <v>98</v>
      </c>
      <c r="G39" s="79" t="s">
        <v>182</v>
      </c>
      <c r="H39" s="79">
        <v>1</v>
      </c>
      <c r="I39" s="79" t="s">
        <v>15</v>
      </c>
      <c r="J39" s="79">
        <v>0</v>
      </c>
      <c r="K39" s="79" t="s">
        <v>15</v>
      </c>
      <c r="L39" s="79">
        <v>615</v>
      </c>
      <c r="M39" s="79" t="s">
        <v>213</v>
      </c>
      <c r="N39" s="79" t="s">
        <v>214</v>
      </c>
    </row>
    <row r="40" spans="1:14" ht="9" customHeight="1">
      <c r="A40" s="79" t="s">
        <v>5</v>
      </c>
      <c r="B40" s="79" t="s">
        <v>8</v>
      </c>
      <c r="C40" s="79" t="s">
        <v>70</v>
      </c>
      <c r="D40" s="79" t="s">
        <v>71</v>
      </c>
      <c r="E40" s="79">
        <v>3</v>
      </c>
      <c r="F40" s="79">
        <v>98</v>
      </c>
      <c r="G40" s="79" t="s">
        <v>182</v>
      </c>
      <c r="H40" s="79">
        <v>1</v>
      </c>
      <c r="I40" s="79" t="s">
        <v>15</v>
      </c>
      <c r="J40" s="79">
        <v>0</v>
      </c>
      <c r="K40" s="79" t="s">
        <v>15</v>
      </c>
      <c r="L40" s="79">
        <v>842</v>
      </c>
      <c r="M40" s="79" t="s">
        <v>213</v>
      </c>
      <c r="N40" s="79" t="s">
        <v>214</v>
      </c>
    </row>
    <row r="41" spans="1:14" ht="9" customHeight="1">
      <c r="A41" s="79" t="s">
        <v>5</v>
      </c>
      <c r="B41" s="79" t="s">
        <v>8</v>
      </c>
      <c r="C41" s="79" t="s">
        <v>72</v>
      </c>
      <c r="D41" s="79" t="s">
        <v>73</v>
      </c>
      <c r="E41" s="79">
        <v>2</v>
      </c>
      <c r="F41" s="79">
        <v>98</v>
      </c>
      <c r="G41" s="79" t="s">
        <v>182</v>
      </c>
      <c r="H41" s="79">
        <v>2</v>
      </c>
      <c r="I41" s="79" t="s">
        <v>15</v>
      </c>
      <c r="J41" s="79">
        <v>0</v>
      </c>
      <c r="K41" s="79" t="s">
        <v>15</v>
      </c>
      <c r="L41" s="79">
        <v>988</v>
      </c>
      <c r="M41" s="79" t="s">
        <v>213</v>
      </c>
      <c r="N41" s="79" t="s">
        <v>214</v>
      </c>
    </row>
    <row r="42" spans="1:14" ht="9" customHeight="1">
      <c r="A42" s="79" t="s">
        <v>5</v>
      </c>
      <c r="B42" s="79" t="s">
        <v>8</v>
      </c>
      <c r="C42" s="79" t="s">
        <v>74</v>
      </c>
      <c r="D42" s="79" t="s">
        <v>125</v>
      </c>
      <c r="E42" s="79">
        <v>1</v>
      </c>
      <c r="F42" s="79">
        <v>98</v>
      </c>
      <c r="G42" s="79" t="s">
        <v>182</v>
      </c>
      <c r="H42" s="79">
        <v>4</v>
      </c>
      <c r="I42" s="79" t="s">
        <v>15</v>
      </c>
      <c r="J42" s="79">
        <v>0</v>
      </c>
      <c r="K42" s="79" t="s">
        <v>15</v>
      </c>
      <c r="L42" s="79">
        <v>661</v>
      </c>
      <c r="M42" s="79" t="s">
        <v>213</v>
      </c>
      <c r="N42" s="79" t="s">
        <v>214</v>
      </c>
    </row>
    <row r="43" spans="1:14" ht="9" customHeight="1">
      <c r="A43" s="79" t="s">
        <v>5</v>
      </c>
      <c r="B43" s="79" t="s">
        <v>8</v>
      </c>
      <c r="C43" s="79" t="s">
        <v>77</v>
      </c>
      <c r="D43" s="79" t="s">
        <v>78</v>
      </c>
      <c r="E43" s="79">
        <v>3</v>
      </c>
      <c r="F43" s="79">
        <v>98</v>
      </c>
      <c r="G43" s="79" t="s">
        <v>182</v>
      </c>
      <c r="H43" s="79">
        <v>1</v>
      </c>
      <c r="I43" s="79" t="s">
        <v>15</v>
      </c>
      <c r="J43" s="79">
        <v>0</v>
      </c>
      <c r="K43" s="79" t="s">
        <v>15</v>
      </c>
      <c r="L43" s="79">
        <v>1002</v>
      </c>
      <c r="M43" s="79" t="s">
        <v>213</v>
      </c>
      <c r="N43" s="79" t="s">
        <v>214</v>
      </c>
    </row>
    <row r="44" spans="1:14" ht="9" customHeight="1">
      <c r="A44" s="81" t="s">
        <v>5</v>
      </c>
      <c r="B44" s="81" t="s">
        <v>8</v>
      </c>
      <c r="C44" s="81" t="s">
        <v>79</v>
      </c>
      <c r="D44" s="81" t="s">
        <v>80</v>
      </c>
      <c r="E44" s="81">
        <v>3</v>
      </c>
      <c r="F44" s="81">
        <v>98</v>
      </c>
      <c r="G44" s="81" t="s">
        <v>182</v>
      </c>
      <c r="H44" s="81">
        <v>1</v>
      </c>
      <c r="I44" s="81" t="s">
        <v>15</v>
      </c>
      <c r="J44" s="81">
        <v>0</v>
      </c>
      <c r="K44" s="81" t="s">
        <v>15</v>
      </c>
      <c r="L44" s="81">
        <v>471</v>
      </c>
      <c r="M44" s="81" t="s">
        <v>213</v>
      </c>
      <c r="N44" s="81" t="s">
        <v>214</v>
      </c>
    </row>
    <row r="45" spans="1:14" ht="9" customHeight="1">
      <c r="A45" s="79"/>
      <c r="B45" s="79"/>
      <c r="C45" s="79"/>
      <c r="D45" s="106">
        <v>9</v>
      </c>
      <c r="E45" s="106"/>
      <c r="F45" s="106"/>
      <c r="G45" s="106"/>
      <c r="H45" s="106">
        <v>9</v>
      </c>
      <c r="I45" s="79"/>
      <c r="J45" s="79"/>
      <c r="K45" s="79"/>
      <c r="L45" s="79"/>
      <c r="M45" s="79"/>
      <c r="N45" s="79"/>
    </row>
    <row r="46" spans="1:14" ht="9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9" customHeight="1">
      <c r="A47" s="79" t="s">
        <v>5</v>
      </c>
      <c r="B47" s="79" t="s">
        <v>9</v>
      </c>
      <c r="C47" s="79" t="s">
        <v>81</v>
      </c>
      <c r="D47" s="79" t="s">
        <v>200</v>
      </c>
      <c r="E47" s="79">
        <v>1</v>
      </c>
      <c r="F47" s="79">
        <v>98</v>
      </c>
      <c r="G47" s="79" t="s">
        <v>182</v>
      </c>
      <c r="H47" s="79">
        <v>4</v>
      </c>
      <c r="I47" s="79" t="s">
        <v>15</v>
      </c>
      <c r="J47" s="79">
        <v>0</v>
      </c>
      <c r="K47" s="79" t="s">
        <v>15</v>
      </c>
      <c r="L47" s="79">
        <v>269</v>
      </c>
      <c r="M47" s="79" t="s">
        <v>213</v>
      </c>
      <c r="N47" s="79" t="s">
        <v>214</v>
      </c>
    </row>
    <row r="48" spans="1:14" ht="9" customHeight="1">
      <c r="A48" s="79" t="s">
        <v>5</v>
      </c>
      <c r="B48" s="79" t="s">
        <v>9</v>
      </c>
      <c r="C48" s="79" t="s">
        <v>82</v>
      </c>
      <c r="D48" s="79" t="s">
        <v>201</v>
      </c>
      <c r="E48" s="79">
        <v>2</v>
      </c>
      <c r="F48" s="79">
        <v>98</v>
      </c>
      <c r="G48" s="79" t="s">
        <v>182</v>
      </c>
      <c r="H48" s="79">
        <v>2</v>
      </c>
      <c r="I48" s="79" t="s">
        <v>15</v>
      </c>
      <c r="J48" s="79">
        <v>0</v>
      </c>
      <c r="K48" s="79" t="s">
        <v>15</v>
      </c>
      <c r="L48" s="79">
        <v>380</v>
      </c>
      <c r="M48" s="79" t="s">
        <v>213</v>
      </c>
      <c r="N48" s="79" t="s">
        <v>214</v>
      </c>
    </row>
    <row r="49" spans="1:14" ht="9" customHeight="1">
      <c r="A49" s="79" t="s">
        <v>5</v>
      </c>
      <c r="B49" s="79" t="s">
        <v>9</v>
      </c>
      <c r="C49" s="79" t="s">
        <v>83</v>
      </c>
      <c r="D49" s="79" t="s">
        <v>84</v>
      </c>
      <c r="E49" s="79">
        <v>1</v>
      </c>
      <c r="F49" s="79">
        <v>98</v>
      </c>
      <c r="G49" s="79" t="s">
        <v>182</v>
      </c>
      <c r="H49" s="79">
        <v>4</v>
      </c>
      <c r="I49" s="79" t="s">
        <v>15</v>
      </c>
      <c r="J49" s="79">
        <v>0</v>
      </c>
      <c r="K49" s="79" t="s">
        <v>15</v>
      </c>
      <c r="L49" s="79">
        <v>763</v>
      </c>
      <c r="M49" s="79" t="s">
        <v>213</v>
      </c>
      <c r="N49" s="79" t="s">
        <v>214</v>
      </c>
    </row>
    <row r="50" spans="1:14" ht="9" customHeight="1">
      <c r="A50" s="79" t="s">
        <v>5</v>
      </c>
      <c r="B50" s="79" t="s">
        <v>9</v>
      </c>
      <c r="C50" s="79" t="s">
        <v>202</v>
      </c>
      <c r="D50" s="79" t="s">
        <v>203</v>
      </c>
      <c r="E50" s="79">
        <v>3</v>
      </c>
      <c r="F50" s="79">
        <v>98</v>
      </c>
      <c r="G50" s="79" t="s">
        <v>182</v>
      </c>
      <c r="H50" s="79">
        <v>1</v>
      </c>
      <c r="I50" s="79" t="s">
        <v>15</v>
      </c>
      <c r="J50" s="79">
        <v>0</v>
      </c>
      <c r="K50" s="79" t="s">
        <v>15</v>
      </c>
      <c r="L50" s="79">
        <v>2720</v>
      </c>
      <c r="M50" s="79" t="s">
        <v>213</v>
      </c>
      <c r="N50" s="79" t="s">
        <v>214</v>
      </c>
    </row>
    <row r="51" spans="1:14" ht="9" customHeight="1">
      <c r="A51" s="79" t="s">
        <v>5</v>
      </c>
      <c r="B51" s="79" t="s">
        <v>9</v>
      </c>
      <c r="C51" s="79" t="s">
        <v>85</v>
      </c>
      <c r="D51" s="79" t="s">
        <v>86</v>
      </c>
      <c r="E51" s="79">
        <v>2</v>
      </c>
      <c r="F51" s="79">
        <v>98</v>
      </c>
      <c r="G51" s="79" t="s">
        <v>182</v>
      </c>
      <c r="H51" s="79">
        <v>2</v>
      </c>
      <c r="I51" s="79" t="s">
        <v>15</v>
      </c>
      <c r="J51" s="79">
        <v>0</v>
      </c>
      <c r="K51" s="79" t="s">
        <v>15</v>
      </c>
      <c r="L51" s="79">
        <v>0.52</v>
      </c>
      <c r="M51" s="79" t="s">
        <v>215</v>
      </c>
      <c r="N51" s="79" t="s">
        <v>214</v>
      </c>
    </row>
    <row r="52" spans="1:14" ht="9" customHeight="1">
      <c r="A52" s="81" t="s">
        <v>5</v>
      </c>
      <c r="B52" s="81" t="s">
        <v>9</v>
      </c>
      <c r="C52" s="81" t="s">
        <v>87</v>
      </c>
      <c r="D52" s="81" t="s">
        <v>88</v>
      </c>
      <c r="E52" s="81">
        <v>2</v>
      </c>
      <c r="F52" s="81">
        <v>98</v>
      </c>
      <c r="G52" s="81" t="s">
        <v>182</v>
      </c>
      <c r="H52" s="81">
        <v>2</v>
      </c>
      <c r="I52" s="81" t="s">
        <v>15</v>
      </c>
      <c r="J52" s="81">
        <v>0</v>
      </c>
      <c r="K52" s="81" t="s">
        <v>15</v>
      </c>
      <c r="L52" s="81">
        <v>1574</v>
      </c>
      <c r="M52" s="81" t="s">
        <v>213</v>
      </c>
      <c r="N52" s="81" t="s">
        <v>214</v>
      </c>
    </row>
    <row r="53" spans="1:14" ht="9" customHeight="1">
      <c r="A53" s="79"/>
      <c r="B53" s="79"/>
      <c r="C53" s="79"/>
      <c r="D53" s="106">
        <v>6</v>
      </c>
      <c r="E53" s="106"/>
      <c r="F53" s="106"/>
      <c r="G53" s="106"/>
      <c r="H53" s="106">
        <v>6</v>
      </c>
      <c r="I53" s="79"/>
      <c r="J53" s="79"/>
      <c r="K53" s="79"/>
      <c r="L53" s="79"/>
      <c r="M53" s="79"/>
      <c r="N53" s="79"/>
    </row>
    <row r="54" spans="1:14" ht="9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9" customHeight="1">
      <c r="A55" s="79" t="s">
        <v>5</v>
      </c>
      <c r="B55" s="79" t="s">
        <v>10</v>
      </c>
      <c r="C55" s="79" t="s">
        <v>89</v>
      </c>
      <c r="D55" s="79" t="s">
        <v>90</v>
      </c>
      <c r="E55" s="79">
        <v>1</v>
      </c>
      <c r="F55" s="79">
        <v>98</v>
      </c>
      <c r="G55" s="79" t="s">
        <v>182</v>
      </c>
      <c r="H55" s="79">
        <v>4</v>
      </c>
      <c r="I55" s="79" t="s">
        <v>15</v>
      </c>
      <c r="J55" s="79">
        <v>0</v>
      </c>
      <c r="K55" s="79" t="s">
        <v>15</v>
      </c>
      <c r="L55" s="79">
        <v>881</v>
      </c>
      <c r="M55" s="79" t="s">
        <v>213</v>
      </c>
      <c r="N55" s="79" t="s">
        <v>214</v>
      </c>
    </row>
    <row r="56" spans="1:14" ht="9" customHeight="1">
      <c r="A56" s="79" t="s">
        <v>5</v>
      </c>
      <c r="B56" s="79" t="s">
        <v>10</v>
      </c>
      <c r="C56" s="79" t="s">
        <v>91</v>
      </c>
      <c r="D56" s="79" t="s">
        <v>92</v>
      </c>
      <c r="E56" s="79">
        <v>3</v>
      </c>
      <c r="F56" s="79">
        <v>98</v>
      </c>
      <c r="G56" s="79" t="s">
        <v>182</v>
      </c>
      <c r="H56" s="79">
        <v>1</v>
      </c>
      <c r="I56" s="79" t="s">
        <v>15</v>
      </c>
      <c r="J56" s="79">
        <v>0</v>
      </c>
      <c r="K56" s="79" t="s">
        <v>15</v>
      </c>
      <c r="L56" s="79">
        <v>505</v>
      </c>
      <c r="M56" s="79" t="s">
        <v>213</v>
      </c>
      <c r="N56" s="79" t="s">
        <v>214</v>
      </c>
    </row>
    <row r="57" spans="1:14" ht="9" customHeight="1">
      <c r="A57" s="79" t="s">
        <v>5</v>
      </c>
      <c r="B57" s="79" t="s">
        <v>10</v>
      </c>
      <c r="C57" s="79" t="s">
        <v>93</v>
      </c>
      <c r="D57" s="79" t="s">
        <v>94</v>
      </c>
      <c r="E57" s="79">
        <v>1</v>
      </c>
      <c r="F57" s="79">
        <v>98</v>
      </c>
      <c r="G57" s="79" t="s">
        <v>182</v>
      </c>
      <c r="H57" s="79">
        <v>4</v>
      </c>
      <c r="I57" s="79" t="s">
        <v>15</v>
      </c>
      <c r="J57" s="79">
        <v>0</v>
      </c>
      <c r="K57" s="79" t="s">
        <v>15</v>
      </c>
      <c r="L57" s="79">
        <v>861</v>
      </c>
      <c r="M57" s="79" t="s">
        <v>213</v>
      </c>
      <c r="N57" s="79" t="s">
        <v>214</v>
      </c>
    </row>
    <row r="58" spans="1:14" ht="9" customHeight="1">
      <c r="A58" s="79" t="s">
        <v>5</v>
      </c>
      <c r="B58" s="79" t="s">
        <v>10</v>
      </c>
      <c r="C58" s="79" t="s">
        <v>95</v>
      </c>
      <c r="D58" s="79" t="s">
        <v>96</v>
      </c>
      <c r="E58" s="79">
        <v>1</v>
      </c>
      <c r="F58" s="79">
        <v>98</v>
      </c>
      <c r="G58" s="79" t="s">
        <v>182</v>
      </c>
      <c r="H58" s="79">
        <v>4</v>
      </c>
      <c r="I58" s="79" t="s">
        <v>15</v>
      </c>
      <c r="J58" s="79">
        <v>0</v>
      </c>
      <c r="K58" s="79" t="s">
        <v>15</v>
      </c>
      <c r="L58" s="79">
        <v>409</v>
      </c>
      <c r="M58" s="79" t="s">
        <v>213</v>
      </c>
      <c r="N58" s="79" t="s">
        <v>214</v>
      </c>
    </row>
    <row r="59" spans="1:14" ht="9" customHeight="1">
      <c r="A59" s="79" t="s">
        <v>5</v>
      </c>
      <c r="B59" s="79" t="s">
        <v>10</v>
      </c>
      <c r="C59" s="79" t="s">
        <v>204</v>
      </c>
      <c r="D59" s="79" t="s">
        <v>205</v>
      </c>
      <c r="E59" s="79">
        <v>3</v>
      </c>
      <c r="F59" s="79">
        <v>98</v>
      </c>
      <c r="G59" s="79" t="s">
        <v>182</v>
      </c>
      <c r="H59" s="79">
        <v>1</v>
      </c>
      <c r="I59" s="79" t="s">
        <v>15</v>
      </c>
      <c r="J59" s="79">
        <v>0</v>
      </c>
      <c r="K59" s="79" t="s">
        <v>15</v>
      </c>
      <c r="L59" s="79">
        <v>396</v>
      </c>
      <c r="M59" s="79" t="s">
        <v>213</v>
      </c>
      <c r="N59" s="79" t="s">
        <v>214</v>
      </c>
    </row>
    <row r="60" spans="1:14" ht="9" customHeight="1">
      <c r="A60" s="79" t="s">
        <v>5</v>
      </c>
      <c r="B60" s="79" t="s">
        <v>10</v>
      </c>
      <c r="C60" s="79" t="s">
        <v>206</v>
      </c>
      <c r="D60" s="79" t="s">
        <v>207</v>
      </c>
      <c r="E60" s="79">
        <v>2</v>
      </c>
      <c r="F60" s="79">
        <v>98</v>
      </c>
      <c r="G60" s="79" t="s">
        <v>182</v>
      </c>
      <c r="H60" s="79">
        <v>2</v>
      </c>
      <c r="I60" s="79" t="s">
        <v>15</v>
      </c>
      <c r="J60" s="79">
        <v>0</v>
      </c>
      <c r="K60" s="79" t="s">
        <v>15</v>
      </c>
      <c r="L60" s="79">
        <v>780</v>
      </c>
      <c r="M60" s="79" t="s">
        <v>213</v>
      </c>
      <c r="N60" s="79" t="s">
        <v>214</v>
      </c>
    </row>
    <row r="61" spans="1:14" ht="9" customHeight="1">
      <c r="A61" s="79" t="s">
        <v>5</v>
      </c>
      <c r="B61" s="79" t="s">
        <v>10</v>
      </c>
      <c r="C61" s="79" t="s">
        <v>97</v>
      </c>
      <c r="D61" s="79" t="s">
        <v>98</v>
      </c>
      <c r="E61" s="79">
        <v>2</v>
      </c>
      <c r="F61" s="79">
        <v>98</v>
      </c>
      <c r="G61" s="79" t="s">
        <v>182</v>
      </c>
      <c r="H61" s="79">
        <v>2</v>
      </c>
      <c r="I61" s="79" t="s">
        <v>15</v>
      </c>
      <c r="J61" s="79">
        <v>0</v>
      </c>
      <c r="K61" s="79" t="s">
        <v>15</v>
      </c>
      <c r="L61" s="79">
        <v>287</v>
      </c>
      <c r="M61" s="79" t="s">
        <v>213</v>
      </c>
      <c r="N61" s="79" t="s">
        <v>214</v>
      </c>
    </row>
    <row r="62" spans="1:14" ht="9" customHeight="1">
      <c r="A62" s="81" t="s">
        <v>5</v>
      </c>
      <c r="B62" s="81" t="s">
        <v>10</v>
      </c>
      <c r="C62" s="81" t="s">
        <v>99</v>
      </c>
      <c r="D62" s="81" t="s">
        <v>100</v>
      </c>
      <c r="E62" s="81">
        <v>1</v>
      </c>
      <c r="F62" s="81">
        <v>98</v>
      </c>
      <c r="G62" s="81" t="s">
        <v>182</v>
      </c>
      <c r="H62" s="81">
        <v>4</v>
      </c>
      <c r="I62" s="81" t="s">
        <v>15</v>
      </c>
      <c r="J62" s="81">
        <v>0</v>
      </c>
      <c r="K62" s="81" t="s">
        <v>15</v>
      </c>
      <c r="L62" s="81">
        <v>2257</v>
      </c>
      <c r="M62" s="81" t="s">
        <v>213</v>
      </c>
      <c r="N62" s="81" t="s">
        <v>214</v>
      </c>
    </row>
    <row r="63" spans="1:14" ht="9" customHeight="1">
      <c r="A63" s="79"/>
      <c r="B63" s="79"/>
      <c r="C63" s="79"/>
      <c r="D63" s="106">
        <v>8</v>
      </c>
      <c r="E63" s="106"/>
      <c r="F63" s="106"/>
      <c r="G63" s="106"/>
      <c r="H63" s="106">
        <v>8</v>
      </c>
      <c r="I63" s="79"/>
      <c r="J63" s="79"/>
      <c r="K63" s="79"/>
      <c r="L63" s="79"/>
      <c r="M63" s="79"/>
      <c r="N63" s="79"/>
    </row>
    <row r="64" spans="1:14" ht="9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9" customHeight="1">
      <c r="A65" s="81" t="s">
        <v>5</v>
      </c>
      <c r="B65" s="81" t="s">
        <v>11</v>
      </c>
      <c r="C65" s="81" t="s">
        <v>101</v>
      </c>
      <c r="D65" s="81" t="s">
        <v>102</v>
      </c>
      <c r="E65" s="81">
        <v>3</v>
      </c>
      <c r="F65" s="81">
        <v>98</v>
      </c>
      <c r="G65" s="81" t="s">
        <v>182</v>
      </c>
      <c r="H65" s="81">
        <v>1</v>
      </c>
      <c r="I65" s="81" t="s">
        <v>15</v>
      </c>
      <c r="J65" s="81">
        <v>0</v>
      </c>
      <c r="K65" s="81" t="s">
        <v>15</v>
      </c>
      <c r="L65" s="81">
        <v>654</v>
      </c>
      <c r="M65" s="81" t="s">
        <v>213</v>
      </c>
      <c r="N65" s="81" t="s">
        <v>214</v>
      </c>
    </row>
    <row r="66" spans="1:14" ht="9" customHeight="1">
      <c r="A66" s="79"/>
      <c r="B66" s="79"/>
      <c r="C66" s="79"/>
      <c r="D66" s="106">
        <v>1</v>
      </c>
      <c r="E66" s="106"/>
      <c r="F66" s="106"/>
      <c r="G66" s="106"/>
      <c r="H66" s="106">
        <v>1</v>
      </c>
      <c r="I66" s="79"/>
      <c r="J66" s="79"/>
      <c r="K66" s="79"/>
      <c r="L66" s="79"/>
      <c r="M66" s="79"/>
      <c r="N66" s="79"/>
    </row>
    <row r="67" spans="1:14" ht="9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9" customHeight="1">
      <c r="A68" s="79" t="s">
        <v>5</v>
      </c>
      <c r="B68" s="79" t="s">
        <v>12</v>
      </c>
      <c r="C68" s="79" t="s">
        <v>103</v>
      </c>
      <c r="D68" s="79" t="s">
        <v>104</v>
      </c>
      <c r="E68" s="79">
        <v>3</v>
      </c>
      <c r="F68" s="79">
        <v>98</v>
      </c>
      <c r="G68" s="79" t="s">
        <v>182</v>
      </c>
      <c r="H68" s="79">
        <v>1</v>
      </c>
      <c r="I68" s="79" t="s">
        <v>15</v>
      </c>
      <c r="J68" s="79">
        <v>0</v>
      </c>
      <c r="K68" s="79" t="s">
        <v>15</v>
      </c>
      <c r="L68" s="79">
        <v>1339</v>
      </c>
      <c r="M68" s="79" t="s">
        <v>213</v>
      </c>
      <c r="N68" s="79" t="s">
        <v>214</v>
      </c>
    </row>
    <row r="69" spans="1:14" ht="9" customHeight="1">
      <c r="A69" s="81" t="s">
        <v>5</v>
      </c>
      <c r="B69" s="81" t="s">
        <v>12</v>
      </c>
      <c r="C69" s="81" t="s">
        <v>208</v>
      </c>
      <c r="D69" s="81" t="s">
        <v>209</v>
      </c>
      <c r="E69" s="81">
        <v>3</v>
      </c>
      <c r="F69" s="81">
        <v>98</v>
      </c>
      <c r="G69" s="81" t="s">
        <v>182</v>
      </c>
      <c r="H69" s="81">
        <v>1</v>
      </c>
      <c r="I69" s="81" t="s">
        <v>15</v>
      </c>
      <c r="J69" s="81">
        <v>0</v>
      </c>
      <c r="K69" s="81" t="s">
        <v>15</v>
      </c>
      <c r="L69" s="81">
        <v>319</v>
      </c>
      <c r="M69" s="81" t="s">
        <v>213</v>
      </c>
      <c r="N69" s="81" t="s">
        <v>214</v>
      </c>
    </row>
    <row r="70" spans="1:14" ht="9" customHeight="1">
      <c r="A70" s="79"/>
      <c r="B70" s="79"/>
      <c r="C70" s="79"/>
      <c r="D70" s="106">
        <v>2</v>
      </c>
      <c r="E70" s="106"/>
      <c r="F70" s="106"/>
      <c r="G70" s="106"/>
      <c r="H70" s="106">
        <v>2</v>
      </c>
      <c r="I70" s="79"/>
      <c r="J70" s="79"/>
      <c r="K70" s="79"/>
      <c r="L70" s="79"/>
      <c r="M70" s="79"/>
      <c r="N70" s="79"/>
    </row>
    <row r="71" spans="1:14" ht="9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ht="9" customHeight="1">
      <c r="A72" s="79" t="s">
        <v>5</v>
      </c>
      <c r="B72" s="79" t="s">
        <v>13</v>
      </c>
      <c r="C72" s="79" t="s">
        <v>105</v>
      </c>
      <c r="D72" s="79" t="s">
        <v>106</v>
      </c>
      <c r="E72" s="79">
        <v>2</v>
      </c>
      <c r="F72" s="79">
        <v>98</v>
      </c>
      <c r="G72" s="79" t="s">
        <v>182</v>
      </c>
      <c r="H72" s="79">
        <v>2</v>
      </c>
      <c r="I72" s="79" t="s">
        <v>15</v>
      </c>
      <c r="J72" s="79">
        <v>0</v>
      </c>
      <c r="K72" s="79" t="s">
        <v>15</v>
      </c>
      <c r="L72" s="79">
        <v>1289</v>
      </c>
      <c r="M72" s="79" t="s">
        <v>213</v>
      </c>
      <c r="N72" s="79" t="s">
        <v>214</v>
      </c>
    </row>
    <row r="73" spans="1:14" ht="9" customHeight="1">
      <c r="A73" s="81" t="s">
        <v>5</v>
      </c>
      <c r="B73" s="81" t="s">
        <v>13</v>
      </c>
      <c r="C73" s="81" t="s">
        <v>274</v>
      </c>
      <c r="D73" s="81" t="s">
        <v>275</v>
      </c>
      <c r="E73" s="81">
        <v>1</v>
      </c>
      <c r="F73" s="81">
        <v>98</v>
      </c>
      <c r="G73" s="81" t="s">
        <v>182</v>
      </c>
      <c r="H73" s="109">
        <v>0</v>
      </c>
      <c r="I73" s="81" t="s">
        <v>15</v>
      </c>
      <c r="J73" s="81">
        <v>0</v>
      </c>
      <c r="K73" s="81" t="s">
        <v>15</v>
      </c>
      <c r="L73" s="81">
        <v>823</v>
      </c>
      <c r="M73" s="81" t="s">
        <v>213</v>
      </c>
      <c r="N73" s="81" t="s">
        <v>214</v>
      </c>
    </row>
    <row r="74" spans="1:14" ht="9" customHeight="1">
      <c r="A74" s="79"/>
      <c r="B74" s="79"/>
      <c r="C74" s="79"/>
      <c r="D74" s="106">
        <v>2</v>
      </c>
      <c r="E74" s="106"/>
      <c r="F74" s="106"/>
      <c r="G74" s="106"/>
      <c r="H74" s="106">
        <v>2</v>
      </c>
      <c r="I74" s="79"/>
      <c r="J74" s="79"/>
      <c r="K74" s="79"/>
      <c r="L74" s="79"/>
      <c r="M74" s="79"/>
      <c r="N74" s="79"/>
    </row>
    <row r="75" spans="1:14" ht="9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1:14" ht="9" customHeight="1">
      <c r="A76" s="79" t="s">
        <v>5</v>
      </c>
      <c r="B76" s="79" t="s">
        <v>14</v>
      </c>
      <c r="C76" s="79" t="s">
        <v>107</v>
      </c>
      <c r="D76" s="79" t="s">
        <v>108</v>
      </c>
      <c r="E76" s="79">
        <v>1</v>
      </c>
      <c r="F76" s="79">
        <v>98</v>
      </c>
      <c r="G76" s="79" t="s">
        <v>182</v>
      </c>
      <c r="H76" s="79">
        <v>4</v>
      </c>
      <c r="I76" s="79" t="s">
        <v>15</v>
      </c>
      <c r="J76" s="79">
        <v>0</v>
      </c>
      <c r="K76" s="79" t="s">
        <v>15</v>
      </c>
      <c r="L76" s="79">
        <v>8977</v>
      </c>
      <c r="M76" s="79" t="s">
        <v>213</v>
      </c>
      <c r="N76" s="79" t="s">
        <v>214</v>
      </c>
    </row>
    <row r="77" spans="1:14" ht="9" customHeight="1">
      <c r="A77" s="79" t="s">
        <v>5</v>
      </c>
      <c r="B77" s="79" t="s">
        <v>14</v>
      </c>
      <c r="C77" s="79" t="s">
        <v>109</v>
      </c>
      <c r="D77" s="79" t="s">
        <v>210</v>
      </c>
      <c r="E77" s="79">
        <v>1</v>
      </c>
      <c r="F77" s="79">
        <v>98</v>
      </c>
      <c r="G77" s="79" t="s">
        <v>182</v>
      </c>
      <c r="H77" s="79">
        <v>4</v>
      </c>
      <c r="I77" s="79" t="s">
        <v>15</v>
      </c>
      <c r="J77" s="79">
        <v>0</v>
      </c>
      <c r="K77" s="79" t="s">
        <v>15</v>
      </c>
      <c r="L77" s="79">
        <v>6</v>
      </c>
      <c r="M77" s="79" t="s">
        <v>213</v>
      </c>
      <c r="N77" s="79" t="s">
        <v>214</v>
      </c>
    </row>
    <row r="78" spans="1:14" ht="9" customHeight="1">
      <c r="A78" s="79" t="s">
        <v>5</v>
      </c>
      <c r="B78" s="79" t="s">
        <v>14</v>
      </c>
      <c r="C78" s="79" t="s">
        <v>110</v>
      </c>
      <c r="D78" s="79" t="s">
        <v>211</v>
      </c>
      <c r="E78" s="79">
        <v>1</v>
      </c>
      <c r="F78" s="79">
        <v>98</v>
      </c>
      <c r="G78" s="79" t="s">
        <v>182</v>
      </c>
      <c r="H78" s="79">
        <v>4</v>
      </c>
      <c r="I78" s="79" t="s">
        <v>15</v>
      </c>
      <c r="J78" s="79">
        <v>0</v>
      </c>
      <c r="K78" s="79" t="s">
        <v>15</v>
      </c>
      <c r="L78" s="79">
        <v>6</v>
      </c>
      <c r="M78" s="79" t="s">
        <v>213</v>
      </c>
      <c r="N78" s="79" t="s">
        <v>214</v>
      </c>
    </row>
    <row r="79" spans="1:14" ht="9" customHeight="1">
      <c r="A79" s="79" t="s">
        <v>5</v>
      </c>
      <c r="B79" s="79" t="s">
        <v>14</v>
      </c>
      <c r="C79" s="79" t="s">
        <v>111</v>
      </c>
      <c r="D79" s="79" t="s">
        <v>112</v>
      </c>
      <c r="E79" s="79">
        <v>1</v>
      </c>
      <c r="F79" s="79">
        <v>98</v>
      </c>
      <c r="G79" s="79" t="s">
        <v>182</v>
      </c>
      <c r="H79" s="79">
        <v>4</v>
      </c>
      <c r="I79" s="79" t="s">
        <v>15</v>
      </c>
      <c r="J79" s="79">
        <v>0</v>
      </c>
      <c r="K79" s="79" t="s">
        <v>15</v>
      </c>
      <c r="L79" s="79">
        <v>6</v>
      </c>
      <c r="M79" s="79" t="s">
        <v>213</v>
      </c>
      <c r="N79" s="79" t="s">
        <v>214</v>
      </c>
    </row>
    <row r="80" spans="1:14" ht="9" customHeight="1">
      <c r="A80" s="79" t="s">
        <v>5</v>
      </c>
      <c r="B80" s="79" t="s">
        <v>14</v>
      </c>
      <c r="C80" s="79" t="s">
        <v>113</v>
      </c>
      <c r="D80" s="79" t="s">
        <v>114</v>
      </c>
      <c r="E80" s="79">
        <v>1</v>
      </c>
      <c r="F80" s="79">
        <v>98</v>
      </c>
      <c r="G80" s="79" t="s">
        <v>182</v>
      </c>
      <c r="H80" s="79">
        <v>4</v>
      </c>
      <c r="I80" s="79" t="s">
        <v>15</v>
      </c>
      <c r="J80" s="79">
        <v>0</v>
      </c>
      <c r="K80" s="79" t="s">
        <v>15</v>
      </c>
      <c r="L80" s="79">
        <v>2.45</v>
      </c>
      <c r="M80" s="79" t="s">
        <v>215</v>
      </c>
      <c r="N80" s="79" t="s">
        <v>214</v>
      </c>
    </row>
    <row r="81" spans="1:14" ht="9" customHeight="1">
      <c r="A81" s="79" t="s">
        <v>5</v>
      </c>
      <c r="B81" s="79" t="s">
        <v>14</v>
      </c>
      <c r="C81" s="79" t="s">
        <v>115</v>
      </c>
      <c r="D81" s="79" t="s">
        <v>116</v>
      </c>
      <c r="E81" s="79">
        <v>1</v>
      </c>
      <c r="F81" s="79">
        <v>98</v>
      </c>
      <c r="G81" s="79" t="s">
        <v>182</v>
      </c>
      <c r="H81" s="79">
        <v>4</v>
      </c>
      <c r="I81" s="79" t="s">
        <v>15</v>
      </c>
      <c r="J81" s="79">
        <v>0</v>
      </c>
      <c r="K81" s="79" t="s">
        <v>15</v>
      </c>
      <c r="L81" s="79">
        <v>1.46</v>
      </c>
      <c r="M81" s="79" t="s">
        <v>215</v>
      </c>
      <c r="N81" s="79" t="s">
        <v>214</v>
      </c>
    </row>
    <row r="82" spans="1:14" ht="9" customHeight="1">
      <c r="A82" s="79" t="s">
        <v>5</v>
      </c>
      <c r="B82" s="79" t="s">
        <v>14</v>
      </c>
      <c r="C82" s="79" t="s">
        <v>117</v>
      </c>
      <c r="D82" s="79" t="s">
        <v>118</v>
      </c>
      <c r="E82" s="79">
        <v>1</v>
      </c>
      <c r="F82" s="79">
        <v>98</v>
      </c>
      <c r="G82" s="79" t="s">
        <v>182</v>
      </c>
      <c r="H82" s="79">
        <v>4</v>
      </c>
      <c r="I82" s="79" t="s">
        <v>15</v>
      </c>
      <c r="J82" s="79">
        <v>0</v>
      </c>
      <c r="K82" s="79" t="s">
        <v>15</v>
      </c>
      <c r="L82" s="79">
        <v>1.15</v>
      </c>
      <c r="M82" s="79" t="s">
        <v>215</v>
      </c>
      <c r="N82" s="79" t="s">
        <v>214</v>
      </c>
    </row>
    <row r="83" spans="1:14" ht="9" customHeight="1">
      <c r="A83" s="79" t="s">
        <v>5</v>
      </c>
      <c r="B83" s="79" t="s">
        <v>14</v>
      </c>
      <c r="C83" s="79" t="s">
        <v>119</v>
      </c>
      <c r="D83" s="79" t="s">
        <v>120</v>
      </c>
      <c r="E83" s="79">
        <v>1</v>
      </c>
      <c r="F83" s="79">
        <v>98</v>
      </c>
      <c r="G83" s="79" t="s">
        <v>182</v>
      </c>
      <c r="H83" s="79">
        <v>4</v>
      </c>
      <c r="I83" s="79" t="s">
        <v>15</v>
      </c>
      <c r="J83" s="79">
        <v>0</v>
      </c>
      <c r="K83" s="79" t="s">
        <v>15</v>
      </c>
      <c r="L83" s="79">
        <v>1.25</v>
      </c>
      <c r="M83" s="79" t="s">
        <v>215</v>
      </c>
      <c r="N83" s="79" t="s">
        <v>214</v>
      </c>
    </row>
    <row r="84" spans="1:14" ht="9" customHeight="1">
      <c r="A84" s="79" t="s">
        <v>5</v>
      </c>
      <c r="B84" s="79" t="s">
        <v>14</v>
      </c>
      <c r="C84" s="79" t="s">
        <v>121</v>
      </c>
      <c r="D84" s="79" t="s">
        <v>122</v>
      </c>
      <c r="E84" s="79">
        <v>1</v>
      </c>
      <c r="F84" s="79">
        <v>98</v>
      </c>
      <c r="G84" s="79" t="s">
        <v>182</v>
      </c>
      <c r="H84" s="79">
        <v>4</v>
      </c>
      <c r="I84" s="79" t="s">
        <v>15</v>
      </c>
      <c r="J84" s="79">
        <v>0</v>
      </c>
      <c r="K84" s="79" t="s">
        <v>15</v>
      </c>
      <c r="L84" s="79">
        <v>1.3</v>
      </c>
      <c r="M84" s="79" t="s">
        <v>215</v>
      </c>
      <c r="N84" s="79" t="s">
        <v>214</v>
      </c>
    </row>
    <row r="85" spans="1:14" ht="9" customHeight="1">
      <c r="A85" s="81" t="s">
        <v>5</v>
      </c>
      <c r="B85" s="81" t="s">
        <v>14</v>
      </c>
      <c r="C85" s="81" t="s">
        <v>123</v>
      </c>
      <c r="D85" s="81" t="s">
        <v>124</v>
      </c>
      <c r="E85" s="81">
        <v>1</v>
      </c>
      <c r="F85" s="81">
        <v>98</v>
      </c>
      <c r="G85" s="81" t="s">
        <v>182</v>
      </c>
      <c r="H85" s="81">
        <v>4</v>
      </c>
      <c r="I85" s="81" t="s">
        <v>15</v>
      </c>
      <c r="J85" s="81">
        <v>0</v>
      </c>
      <c r="K85" s="81" t="s">
        <v>15</v>
      </c>
      <c r="L85" s="81">
        <v>1.32</v>
      </c>
      <c r="M85" s="81" t="s">
        <v>215</v>
      </c>
      <c r="N85" s="81" t="s">
        <v>214</v>
      </c>
    </row>
    <row r="86" spans="1:14" ht="9" customHeight="1">
      <c r="A86" s="79"/>
      <c r="B86" s="79"/>
      <c r="C86" s="79"/>
      <c r="D86" s="106">
        <v>10</v>
      </c>
      <c r="E86" s="106"/>
      <c r="F86" s="106"/>
      <c r="G86" s="106"/>
      <c r="H86" s="106">
        <v>10</v>
      </c>
      <c r="I86" s="79"/>
      <c r="J86" s="79"/>
      <c r="K86" s="79"/>
      <c r="L86" s="79"/>
      <c r="M86" s="79"/>
      <c r="N86" s="79"/>
    </row>
    <row r="87" spans="1:14" ht="9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1:11" ht="9" customHeight="1">
      <c r="A88" s="110"/>
      <c r="B88" s="111" t="s">
        <v>279</v>
      </c>
      <c r="E88" s="79"/>
      <c r="F88" s="79"/>
      <c r="G88" s="79"/>
      <c r="H88" s="79"/>
      <c r="I88" s="79"/>
      <c r="J88" s="79"/>
      <c r="K88" s="79"/>
    </row>
    <row r="89" spans="1:11" ht="9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1:11" ht="9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0" ht="9">
      <c r="B91" s="82" t="s">
        <v>212</v>
      </c>
      <c r="C91" s="83"/>
      <c r="D91" s="83">
        <f>D29+D34+D45+D53+D63+D66+D70+D74+D86</f>
        <v>68</v>
      </c>
      <c r="E91" s="80"/>
      <c r="F91" s="80"/>
      <c r="G91" s="80"/>
      <c r="H91" s="83">
        <f>H29+H34+H45+H53+H63+H66+H70+H74+H86</f>
        <v>68</v>
      </c>
      <c r="J91" s="49"/>
    </row>
    <row r="92" spans="4:10" ht="9">
      <c r="D92" s="84" t="s">
        <v>258</v>
      </c>
      <c r="H92" s="84" t="s">
        <v>259</v>
      </c>
      <c r="J92" s="84"/>
    </row>
  </sheetData>
  <printOptions gridLines="1" horizontalCentered="1"/>
  <pageMargins left="0.5" right="0.75" top="1.5" bottom="0.75" header="0.5" footer="0.5"/>
  <pageSetup horizontalDpi="600" verticalDpi="600" orientation="landscape" scale="80" r:id="rId1"/>
  <headerFooter alignWithMargins="0">
    <oddHeader>&amp;C&amp;"Arial,Bold"&amp;14Maryland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78" customWidth="1"/>
    <col min="2" max="2" width="12.7109375" style="78" customWidth="1"/>
    <col min="3" max="3" width="8.28125" style="78" customWidth="1"/>
    <col min="4" max="4" width="28.7109375" style="88" customWidth="1"/>
    <col min="5" max="5" width="17.57421875" style="78" customWidth="1"/>
    <col min="6" max="7" width="13.00390625" style="78" customWidth="1"/>
    <col min="8" max="8" width="9.140625" style="89" customWidth="1"/>
    <col min="9" max="11" width="10.7109375" style="78" customWidth="1"/>
    <col min="12" max="16384" width="9.140625" style="78" customWidth="1"/>
  </cols>
  <sheetData>
    <row r="1" spans="1:11" ht="33" customHeight="1">
      <c r="A1" s="77" t="s">
        <v>155</v>
      </c>
      <c r="B1" s="77" t="s">
        <v>156</v>
      </c>
      <c r="C1" s="77" t="s">
        <v>157</v>
      </c>
      <c r="D1" s="77" t="s">
        <v>158</v>
      </c>
      <c r="E1" s="91" t="s">
        <v>163</v>
      </c>
      <c r="F1" s="91" t="s">
        <v>260</v>
      </c>
      <c r="G1" s="91" t="s">
        <v>261</v>
      </c>
      <c r="H1" s="90" t="s">
        <v>280</v>
      </c>
      <c r="I1" s="77" t="s">
        <v>164</v>
      </c>
      <c r="J1" s="77" t="s">
        <v>165</v>
      </c>
      <c r="K1" s="77" t="s">
        <v>166</v>
      </c>
    </row>
    <row r="2" spans="1:11" ht="9">
      <c r="A2" s="79" t="s">
        <v>5</v>
      </c>
      <c r="B2" s="79" t="s">
        <v>8</v>
      </c>
      <c r="C2" s="79" t="s">
        <v>64</v>
      </c>
      <c r="D2" s="79" t="s">
        <v>65</v>
      </c>
      <c r="E2" s="79" t="s">
        <v>167</v>
      </c>
      <c r="F2" s="79" t="s">
        <v>216</v>
      </c>
      <c r="G2" s="79" t="s">
        <v>217</v>
      </c>
      <c r="H2" s="79">
        <v>5</v>
      </c>
      <c r="I2" s="79" t="s">
        <v>168</v>
      </c>
      <c r="J2" s="79" t="s">
        <v>170</v>
      </c>
      <c r="K2" s="79" t="s">
        <v>169</v>
      </c>
    </row>
    <row r="3" spans="1:11" ht="9">
      <c r="A3" s="79" t="s">
        <v>5</v>
      </c>
      <c r="B3" s="79" t="s">
        <v>8</v>
      </c>
      <c r="C3" s="79" t="s">
        <v>66</v>
      </c>
      <c r="D3" s="79" t="s">
        <v>67</v>
      </c>
      <c r="E3" s="79" t="s">
        <v>167</v>
      </c>
      <c r="F3" s="79" t="s">
        <v>218</v>
      </c>
      <c r="G3" s="79" t="s">
        <v>219</v>
      </c>
      <c r="H3" s="79">
        <v>9</v>
      </c>
      <c r="I3" s="79" t="s">
        <v>168</v>
      </c>
      <c r="J3" s="79" t="s">
        <v>170</v>
      </c>
      <c r="K3" s="79" t="s">
        <v>169</v>
      </c>
    </row>
    <row r="4" spans="1:11" ht="9">
      <c r="A4" s="79" t="s">
        <v>5</v>
      </c>
      <c r="B4" s="79" t="s">
        <v>8</v>
      </c>
      <c r="C4" s="79" t="s">
        <v>66</v>
      </c>
      <c r="D4" s="79" t="s">
        <v>67</v>
      </c>
      <c r="E4" s="79" t="s">
        <v>167</v>
      </c>
      <c r="F4" s="79" t="s">
        <v>220</v>
      </c>
      <c r="G4" s="79" t="s">
        <v>221</v>
      </c>
      <c r="H4" s="79">
        <v>2</v>
      </c>
      <c r="I4" s="79" t="s">
        <v>168</v>
      </c>
      <c r="J4" s="79" t="s">
        <v>170</v>
      </c>
      <c r="K4" s="79" t="s">
        <v>169</v>
      </c>
    </row>
    <row r="5" spans="1:11" ht="9">
      <c r="A5" s="79" t="s">
        <v>5</v>
      </c>
      <c r="B5" s="79" t="s">
        <v>8</v>
      </c>
      <c r="C5" s="79" t="s">
        <v>70</v>
      </c>
      <c r="D5" s="79" t="s">
        <v>71</v>
      </c>
      <c r="E5" s="79" t="s">
        <v>167</v>
      </c>
      <c r="F5" s="79" t="s">
        <v>222</v>
      </c>
      <c r="G5" s="79" t="s">
        <v>217</v>
      </c>
      <c r="H5" s="79">
        <v>6</v>
      </c>
      <c r="I5" s="79" t="s">
        <v>168</v>
      </c>
      <c r="J5" s="79" t="s">
        <v>170</v>
      </c>
      <c r="K5" s="79" t="s">
        <v>169</v>
      </c>
    </row>
    <row r="6" spans="1:11" ht="9">
      <c r="A6" s="79" t="s">
        <v>5</v>
      </c>
      <c r="B6" s="79" t="s">
        <v>8</v>
      </c>
      <c r="C6" s="79" t="s">
        <v>72</v>
      </c>
      <c r="D6" s="79" t="s">
        <v>73</v>
      </c>
      <c r="E6" s="79" t="s">
        <v>167</v>
      </c>
      <c r="F6" s="79" t="s">
        <v>222</v>
      </c>
      <c r="G6" s="79" t="s">
        <v>217</v>
      </c>
      <c r="H6" s="79">
        <v>6</v>
      </c>
      <c r="I6" s="79" t="s">
        <v>168</v>
      </c>
      <c r="J6" s="79" t="s">
        <v>170</v>
      </c>
      <c r="K6" s="79" t="s">
        <v>169</v>
      </c>
    </row>
    <row r="7" spans="1:11" ht="9">
      <c r="A7" s="81" t="s">
        <v>5</v>
      </c>
      <c r="B7" s="81" t="s">
        <v>8</v>
      </c>
      <c r="C7" s="81" t="s">
        <v>74</v>
      </c>
      <c r="D7" s="81" t="s">
        <v>125</v>
      </c>
      <c r="E7" s="81" t="s">
        <v>167</v>
      </c>
      <c r="F7" s="81" t="s">
        <v>220</v>
      </c>
      <c r="G7" s="81" t="s">
        <v>221</v>
      </c>
      <c r="H7" s="81">
        <v>2</v>
      </c>
      <c r="I7" s="81" t="s">
        <v>168</v>
      </c>
      <c r="J7" s="81" t="s">
        <v>170</v>
      </c>
      <c r="K7" s="81" t="s">
        <v>169</v>
      </c>
    </row>
    <row r="8" spans="1:11" ht="9">
      <c r="A8" s="79"/>
      <c r="B8" s="79"/>
      <c r="C8" s="79"/>
      <c r="D8" s="106">
        <v>5</v>
      </c>
      <c r="E8" s="106">
        <v>6</v>
      </c>
      <c r="F8" s="106"/>
      <c r="G8" s="106"/>
      <c r="H8" s="106">
        <f>SUM(H2:H7)</f>
        <v>30</v>
      </c>
      <c r="I8" s="79"/>
      <c r="J8" s="79"/>
      <c r="K8" s="79"/>
    </row>
    <row r="9" spans="1:11" ht="9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9">
      <c r="A10" s="79" t="s">
        <v>5</v>
      </c>
      <c r="B10" s="79" t="s">
        <v>9</v>
      </c>
      <c r="C10" s="79" t="s">
        <v>81</v>
      </c>
      <c r="D10" s="79" t="s">
        <v>200</v>
      </c>
      <c r="E10" s="79" t="s">
        <v>167</v>
      </c>
      <c r="F10" s="79" t="s">
        <v>223</v>
      </c>
      <c r="G10" s="79" t="s">
        <v>224</v>
      </c>
      <c r="H10" s="79">
        <v>5</v>
      </c>
      <c r="I10" s="79" t="s">
        <v>168</v>
      </c>
      <c r="J10" s="79" t="s">
        <v>170</v>
      </c>
      <c r="K10" s="79" t="s">
        <v>169</v>
      </c>
    </row>
    <row r="11" spans="1:11" ht="9">
      <c r="A11" s="79" t="s">
        <v>5</v>
      </c>
      <c r="B11" s="79" t="s">
        <v>9</v>
      </c>
      <c r="C11" s="79" t="s">
        <v>81</v>
      </c>
      <c r="D11" s="79" t="s">
        <v>200</v>
      </c>
      <c r="E11" s="79" t="s">
        <v>167</v>
      </c>
      <c r="F11" s="79" t="s">
        <v>225</v>
      </c>
      <c r="G11" s="79" t="s">
        <v>226</v>
      </c>
      <c r="H11" s="79">
        <v>7</v>
      </c>
      <c r="I11" s="79" t="s">
        <v>168</v>
      </c>
      <c r="J11" s="79" t="s">
        <v>170</v>
      </c>
      <c r="K11" s="79" t="s">
        <v>169</v>
      </c>
    </row>
    <row r="12" spans="1:11" ht="9">
      <c r="A12" s="79" t="s">
        <v>5</v>
      </c>
      <c r="B12" s="79" t="s">
        <v>9</v>
      </c>
      <c r="C12" s="79" t="s">
        <v>81</v>
      </c>
      <c r="D12" s="79" t="s">
        <v>200</v>
      </c>
      <c r="E12" s="79" t="s">
        <v>167</v>
      </c>
      <c r="F12" s="79" t="s">
        <v>227</v>
      </c>
      <c r="G12" s="79" t="s">
        <v>228</v>
      </c>
      <c r="H12" s="79">
        <v>42</v>
      </c>
      <c r="I12" s="79" t="s">
        <v>168</v>
      </c>
      <c r="J12" s="79" t="s">
        <v>170</v>
      </c>
      <c r="K12" s="79" t="s">
        <v>169</v>
      </c>
    </row>
    <row r="13" spans="1:11" ht="9">
      <c r="A13" s="79" t="s">
        <v>5</v>
      </c>
      <c r="B13" s="79" t="s">
        <v>9</v>
      </c>
      <c r="C13" s="79" t="s">
        <v>82</v>
      </c>
      <c r="D13" s="79" t="s">
        <v>201</v>
      </c>
      <c r="E13" s="79" t="s">
        <v>167</v>
      </c>
      <c r="F13" s="79" t="s">
        <v>223</v>
      </c>
      <c r="G13" s="79" t="s">
        <v>230</v>
      </c>
      <c r="H13" s="79">
        <v>6</v>
      </c>
      <c r="I13" s="79" t="s">
        <v>168</v>
      </c>
      <c r="J13" s="79" t="s">
        <v>170</v>
      </c>
      <c r="K13" s="79" t="s">
        <v>169</v>
      </c>
    </row>
    <row r="14" spans="1:11" ht="9">
      <c r="A14" s="79" t="s">
        <v>5</v>
      </c>
      <c r="B14" s="79" t="s">
        <v>9</v>
      </c>
      <c r="C14" s="79" t="s">
        <v>82</v>
      </c>
      <c r="D14" s="79" t="s">
        <v>201</v>
      </c>
      <c r="E14" s="79" t="s">
        <v>167</v>
      </c>
      <c r="F14" s="79" t="s">
        <v>231</v>
      </c>
      <c r="G14" s="79" t="s">
        <v>232</v>
      </c>
      <c r="H14" s="79">
        <v>7</v>
      </c>
      <c r="I14" s="79" t="s">
        <v>168</v>
      </c>
      <c r="J14" s="79" t="s">
        <v>170</v>
      </c>
      <c r="K14" s="79" t="s">
        <v>169</v>
      </c>
    </row>
    <row r="15" spans="1:11" ht="9">
      <c r="A15" s="79" t="s">
        <v>5</v>
      </c>
      <c r="B15" s="79" t="s">
        <v>9</v>
      </c>
      <c r="C15" s="79" t="s">
        <v>83</v>
      </c>
      <c r="D15" s="79" t="s">
        <v>84</v>
      </c>
      <c r="E15" s="79" t="s">
        <v>167</v>
      </c>
      <c r="F15" s="79" t="s">
        <v>223</v>
      </c>
      <c r="G15" s="79" t="s">
        <v>224</v>
      </c>
      <c r="H15" s="79">
        <v>5</v>
      </c>
      <c r="I15" s="79" t="s">
        <v>168</v>
      </c>
      <c r="J15" s="79" t="s">
        <v>170</v>
      </c>
      <c r="K15" s="79" t="s">
        <v>169</v>
      </c>
    </row>
    <row r="16" spans="1:11" ht="9">
      <c r="A16" s="79" t="s">
        <v>5</v>
      </c>
      <c r="B16" s="79" t="s">
        <v>9</v>
      </c>
      <c r="C16" s="79" t="s">
        <v>202</v>
      </c>
      <c r="D16" s="79" t="s">
        <v>203</v>
      </c>
      <c r="E16" s="79" t="s">
        <v>167</v>
      </c>
      <c r="F16" s="79" t="s">
        <v>223</v>
      </c>
      <c r="G16" s="79" t="s">
        <v>230</v>
      </c>
      <c r="H16" s="79">
        <v>6</v>
      </c>
      <c r="I16" s="79" t="s">
        <v>168</v>
      </c>
      <c r="J16" s="79" t="s">
        <v>170</v>
      </c>
      <c r="K16" s="79" t="s">
        <v>169</v>
      </c>
    </row>
    <row r="17" spans="1:11" ht="9">
      <c r="A17" s="81" t="s">
        <v>5</v>
      </c>
      <c r="B17" s="81" t="s">
        <v>9</v>
      </c>
      <c r="C17" s="81" t="s">
        <v>85</v>
      </c>
      <c r="D17" s="81" t="s">
        <v>86</v>
      </c>
      <c r="E17" s="81" t="s">
        <v>167</v>
      </c>
      <c r="F17" s="81" t="s">
        <v>223</v>
      </c>
      <c r="G17" s="81" t="s">
        <v>224</v>
      </c>
      <c r="H17" s="81">
        <v>5</v>
      </c>
      <c r="I17" s="81" t="s">
        <v>168</v>
      </c>
      <c r="J17" s="81" t="s">
        <v>170</v>
      </c>
      <c r="K17" s="81" t="s">
        <v>169</v>
      </c>
    </row>
    <row r="18" spans="1:11" ht="9">
      <c r="A18" s="79"/>
      <c r="B18" s="79"/>
      <c r="C18" s="79"/>
      <c r="D18" s="106">
        <v>5</v>
      </c>
      <c r="E18" s="106">
        <v>8</v>
      </c>
      <c r="F18" s="79"/>
      <c r="G18" s="79"/>
      <c r="H18" s="106">
        <f>SUM(H10:H17)</f>
        <v>83</v>
      </c>
      <c r="I18" s="79"/>
      <c r="J18" s="79"/>
      <c r="K18" s="79"/>
    </row>
    <row r="19" spans="1:11" ht="9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9">
      <c r="A20" s="79" t="s">
        <v>5</v>
      </c>
      <c r="B20" s="79" t="s">
        <v>10</v>
      </c>
      <c r="C20" s="79" t="s">
        <v>89</v>
      </c>
      <c r="D20" s="79" t="s">
        <v>90</v>
      </c>
      <c r="E20" s="79" t="s">
        <v>167</v>
      </c>
      <c r="F20" s="79" t="s">
        <v>236</v>
      </c>
      <c r="G20" s="79" t="s">
        <v>237</v>
      </c>
      <c r="H20" s="79">
        <v>14</v>
      </c>
      <c r="I20" s="79" t="s">
        <v>168</v>
      </c>
      <c r="J20" s="79" t="s">
        <v>170</v>
      </c>
      <c r="K20" s="79" t="s">
        <v>169</v>
      </c>
    </row>
    <row r="21" spans="1:11" ht="9">
      <c r="A21" s="79" t="s">
        <v>5</v>
      </c>
      <c r="B21" s="79" t="s">
        <v>10</v>
      </c>
      <c r="C21" s="79" t="s">
        <v>89</v>
      </c>
      <c r="D21" s="79" t="s">
        <v>90</v>
      </c>
      <c r="E21" s="79" t="s">
        <v>167</v>
      </c>
      <c r="F21" s="79" t="s">
        <v>235</v>
      </c>
      <c r="G21" s="79" t="s">
        <v>238</v>
      </c>
      <c r="H21" s="79">
        <v>6</v>
      </c>
      <c r="I21" s="79" t="s">
        <v>168</v>
      </c>
      <c r="J21" s="79" t="s">
        <v>170</v>
      </c>
      <c r="K21" s="79" t="s">
        <v>169</v>
      </c>
    </row>
    <row r="22" spans="1:11" ht="9">
      <c r="A22" s="79" t="s">
        <v>5</v>
      </c>
      <c r="B22" s="79" t="s">
        <v>10</v>
      </c>
      <c r="C22" s="79" t="s">
        <v>91</v>
      </c>
      <c r="D22" s="79" t="s">
        <v>92</v>
      </c>
      <c r="E22" s="79" t="s">
        <v>167</v>
      </c>
      <c r="F22" s="79" t="s">
        <v>240</v>
      </c>
      <c r="G22" s="79" t="s">
        <v>241</v>
      </c>
      <c r="H22" s="79">
        <v>13</v>
      </c>
      <c r="I22" s="79" t="s">
        <v>168</v>
      </c>
      <c r="J22" s="79" t="s">
        <v>170</v>
      </c>
      <c r="K22" s="79" t="s">
        <v>169</v>
      </c>
    </row>
    <row r="23" spans="1:11" ht="9">
      <c r="A23" s="79" t="s">
        <v>5</v>
      </c>
      <c r="B23" s="79" t="s">
        <v>10</v>
      </c>
      <c r="C23" s="79" t="s">
        <v>93</v>
      </c>
      <c r="D23" s="79" t="s">
        <v>94</v>
      </c>
      <c r="E23" s="79" t="s">
        <v>167</v>
      </c>
      <c r="F23" s="79" t="s">
        <v>239</v>
      </c>
      <c r="G23" s="79" t="s">
        <v>234</v>
      </c>
      <c r="H23" s="79">
        <v>6</v>
      </c>
      <c r="I23" s="79" t="s">
        <v>168</v>
      </c>
      <c r="J23" s="79" t="s">
        <v>170</v>
      </c>
      <c r="K23" s="79" t="s">
        <v>169</v>
      </c>
    </row>
    <row r="24" spans="1:11" ht="9">
      <c r="A24" s="79" t="s">
        <v>5</v>
      </c>
      <c r="B24" s="79" t="s">
        <v>10</v>
      </c>
      <c r="C24" s="79" t="s">
        <v>93</v>
      </c>
      <c r="D24" s="79" t="s">
        <v>94</v>
      </c>
      <c r="E24" s="79" t="s">
        <v>167</v>
      </c>
      <c r="F24" s="79" t="s">
        <v>229</v>
      </c>
      <c r="G24" s="79" t="s">
        <v>238</v>
      </c>
      <c r="H24" s="79">
        <v>16</v>
      </c>
      <c r="I24" s="79" t="s">
        <v>168</v>
      </c>
      <c r="J24" s="79" t="s">
        <v>170</v>
      </c>
      <c r="K24" s="79" t="s">
        <v>169</v>
      </c>
    </row>
    <row r="25" spans="1:11" ht="9">
      <c r="A25" s="79" t="s">
        <v>5</v>
      </c>
      <c r="B25" s="79" t="s">
        <v>10</v>
      </c>
      <c r="C25" s="79" t="s">
        <v>95</v>
      </c>
      <c r="D25" s="79" t="s">
        <v>96</v>
      </c>
      <c r="E25" s="79" t="s">
        <v>167</v>
      </c>
      <c r="F25" s="79" t="s">
        <v>235</v>
      </c>
      <c r="G25" s="79" t="s">
        <v>243</v>
      </c>
      <c r="H25" s="79">
        <v>7</v>
      </c>
      <c r="I25" s="79" t="s">
        <v>168</v>
      </c>
      <c r="J25" s="79" t="s">
        <v>170</v>
      </c>
      <c r="K25" s="79" t="s">
        <v>169</v>
      </c>
    </row>
    <row r="26" spans="1:11" ht="9">
      <c r="A26" s="79" t="s">
        <v>5</v>
      </c>
      <c r="B26" s="79" t="s">
        <v>10</v>
      </c>
      <c r="C26" s="79" t="s">
        <v>204</v>
      </c>
      <c r="D26" s="79" t="s">
        <v>205</v>
      </c>
      <c r="E26" s="79" t="s">
        <v>167</v>
      </c>
      <c r="F26" s="79" t="s">
        <v>244</v>
      </c>
      <c r="G26" s="79" t="s">
        <v>245</v>
      </c>
      <c r="H26" s="79">
        <v>6</v>
      </c>
      <c r="I26" s="79" t="s">
        <v>168</v>
      </c>
      <c r="J26" s="79" t="s">
        <v>170</v>
      </c>
      <c r="K26" s="79" t="s">
        <v>169</v>
      </c>
    </row>
    <row r="27" spans="1:11" ht="9">
      <c r="A27" s="79" t="s">
        <v>5</v>
      </c>
      <c r="B27" s="79" t="s">
        <v>10</v>
      </c>
      <c r="C27" s="79" t="s">
        <v>206</v>
      </c>
      <c r="D27" s="79" t="s">
        <v>207</v>
      </c>
      <c r="E27" s="79" t="s">
        <v>167</v>
      </c>
      <c r="F27" s="79" t="s">
        <v>246</v>
      </c>
      <c r="G27" s="79" t="s">
        <v>245</v>
      </c>
      <c r="H27" s="79">
        <v>5</v>
      </c>
      <c r="I27" s="79" t="s">
        <v>168</v>
      </c>
      <c r="J27" s="79" t="s">
        <v>170</v>
      </c>
      <c r="K27" s="79" t="s">
        <v>169</v>
      </c>
    </row>
    <row r="28" spans="1:11" ht="9">
      <c r="A28" s="79" t="s">
        <v>5</v>
      </c>
      <c r="B28" s="79" t="s">
        <v>10</v>
      </c>
      <c r="C28" s="79" t="s">
        <v>206</v>
      </c>
      <c r="D28" s="79" t="s">
        <v>207</v>
      </c>
      <c r="E28" s="79" t="s">
        <v>167</v>
      </c>
      <c r="F28" s="79" t="s">
        <v>247</v>
      </c>
      <c r="G28" s="79" t="s">
        <v>243</v>
      </c>
      <c r="H28" s="79">
        <v>14</v>
      </c>
      <c r="I28" s="79" t="s">
        <v>168</v>
      </c>
      <c r="J28" s="79" t="s">
        <v>170</v>
      </c>
      <c r="K28" s="79" t="s">
        <v>169</v>
      </c>
    </row>
    <row r="29" spans="1:11" ht="9">
      <c r="A29" s="79" t="s">
        <v>5</v>
      </c>
      <c r="B29" s="79" t="s">
        <v>10</v>
      </c>
      <c r="C29" s="79" t="s">
        <v>97</v>
      </c>
      <c r="D29" s="79" t="s">
        <v>98</v>
      </c>
      <c r="E29" s="79" t="s">
        <v>167</v>
      </c>
      <c r="F29" s="79" t="s">
        <v>248</v>
      </c>
      <c r="G29" s="79" t="s">
        <v>237</v>
      </c>
      <c r="H29" s="79">
        <v>9</v>
      </c>
      <c r="I29" s="79" t="s">
        <v>168</v>
      </c>
      <c r="J29" s="79" t="s">
        <v>170</v>
      </c>
      <c r="K29" s="79" t="s">
        <v>169</v>
      </c>
    </row>
    <row r="30" spans="1:11" ht="9">
      <c r="A30" s="79" t="s">
        <v>5</v>
      </c>
      <c r="B30" s="79" t="s">
        <v>10</v>
      </c>
      <c r="C30" s="79" t="s">
        <v>97</v>
      </c>
      <c r="D30" s="79" t="s">
        <v>98</v>
      </c>
      <c r="E30" s="79" t="s">
        <v>167</v>
      </c>
      <c r="F30" s="79" t="s">
        <v>249</v>
      </c>
      <c r="G30" s="79" t="s">
        <v>241</v>
      </c>
      <c r="H30" s="79">
        <v>6</v>
      </c>
      <c r="I30" s="79" t="s">
        <v>168</v>
      </c>
      <c r="J30" s="79" t="s">
        <v>170</v>
      </c>
      <c r="K30" s="79" t="s">
        <v>169</v>
      </c>
    </row>
    <row r="31" spans="1:11" ht="9">
      <c r="A31" s="79" t="s">
        <v>5</v>
      </c>
      <c r="B31" s="79" t="s">
        <v>10</v>
      </c>
      <c r="C31" s="79" t="s">
        <v>97</v>
      </c>
      <c r="D31" s="79" t="s">
        <v>98</v>
      </c>
      <c r="E31" s="79" t="s">
        <v>167</v>
      </c>
      <c r="F31" s="79" t="s">
        <v>250</v>
      </c>
      <c r="G31" s="79" t="s">
        <v>243</v>
      </c>
      <c r="H31" s="79">
        <v>8</v>
      </c>
      <c r="I31" s="79" t="s">
        <v>168</v>
      </c>
      <c r="J31" s="79" t="s">
        <v>170</v>
      </c>
      <c r="K31" s="79" t="s">
        <v>169</v>
      </c>
    </row>
    <row r="32" spans="1:11" ht="9">
      <c r="A32" s="81" t="s">
        <v>5</v>
      </c>
      <c r="B32" s="81" t="s">
        <v>10</v>
      </c>
      <c r="C32" s="81" t="s">
        <v>99</v>
      </c>
      <c r="D32" s="81" t="s">
        <v>100</v>
      </c>
      <c r="E32" s="81" t="s">
        <v>167</v>
      </c>
      <c r="F32" s="81" t="s">
        <v>229</v>
      </c>
      <c r="G32" s="81" t="s">
        <v>242</v>
      </c>
      <c r="H32" s="81">
        <v>10</v>
      </c>
      <c r="I32" s="81" t="s">
        <v>168</v>
      </c>
      <c r="J32" s="81" t="s">
        <v>170</v>
      </c>
      <c r="K32" s="81" t="s">
        <v>169</v>
      </c>
    </row>
    <row r="33" spans="1:11" ht="9">
      <c r="A33" s="79"/>
      <c r="B33" s="79"/>
      <c r="C33" s="79"/>
      <c r="D33" s="106">
        <v>8</v>
      </c>
      <c r="E33" s="106">
        <v>13</v>
      </c>
      <c r="F33" s="106"/>
      <c r="G33" s="106"/>
      <c r="H33" s="106">
        <f>SUM(H20:H32)</f>
        <v>120</v>
      </c>
      <c r="I33" s="79"/>
      <c r="J33" s="79"/>
      <c r="K33" s="79"/>
    </row>
    <row r="34" spans="1:11" ht="9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9">
      <c r="A35" s="79" t="s">
        <v>5</v>
      </c>
      <c r="B35" s="79" t="s">
        <v>13</v>
      </c>
      <c r="C35" s="79" t="s">
        <v>105</v>
      </c>
      <c r="D35" s="79" t="s">
        <v>106</v>
      </c>
      <c r="E35" s="79" t="s">
        <v>167</v>
      </c>
      <c r="F35" s="79" t="s">
        <v>251</v>
      </c>
      <c r="G35" s="79" t="s">
        <v>252</v>
      </c>
      <c r="H35" s="79">
        <v>6</v>
      </c>
      <c r="I35" s="79" t="s">
        <v>168</v>
      </c>
      <c r="J35" s="79" t="s">
        <v>170</v>
      </c>
      <c r="K35" s="79" t="s">
        <v>169</v>
      </c>
    </row>
    <row r="36" spans="1:11" ht="9">
      <c r="A36" s="79" t="s">
        <v>5</v>
      </c>
      <c r="B36" s="79" t="s">
        <v>13</v>
      </c>
      <c r="C36" s="79" t="s">
        <v>105</v>
      </c>
      <c r="D36" s="79" t="s">
        <v>106</v>
      </c>
      <c r="E36" s="79" t="s">
        <v>167</v>
      </c>
      <c r="F36" s="79" t="s">
        <v>235</v>
      </c>
      <c r="G36" s="79" t="s">
        <v>233</v>
      </c>
      <c r="H36" s="79">
        <v>4</v>
      </c>
      <c r="I36" s="79" t="s">
        <v>168</v>
      </c>
      <c r="J36" s="79" t="s">
        <v>170</v>
      </c>
      <c r="K36" s="79" t="s">
        <v>169</v>
      </c>
    </row>
    <row r="37" spans="1:11" ht="9">
      <c r="A37" s="107" t="s">
        <v>5</v>
      </c>
      <c r="B37" s="107" t="s">
        <v>13</v>
      </c>
      <c r="C37" s="107" t="s">
        <v>274</v>
      </c>
      <c r="D37" s="107" t="s">
        <v>275</v>
      </c>
      <c r="E37" s="107" t="s">
        <v>167</v>
      </c>
      <c r="F37" s="107" t="s">
        <v>276</v>
      </c>
      <c r="G37" s="107" t="s">
        <v>234</v>
      </c>
      <c r="H37" s="107">
        <v>5</v>
      </c>
      <c r="I37" s="107" t="s">
        <v>168</v>
      </c>
      <c r="J37" s="107" t="s">
        <v>170</v>
      </c>
      <c r="K37" s="107" t="s">
        <v>169</v>
      </c>
    </row>
    <row r="38" spans="1:11" ht="9">
      <c r="A38" s="79"/>
      <c r="B38" s="79"/>
      <c r="C38" s="79"/>
      <c r="D38" s="106">
        <v>2</v>
      </c>
      <c r="E38" s="106">
        <v>3</v>
      </c>
      <c r="F38" s="79"/>
      <c r="G38" s="79"/>
      <c r="H38" s="106">
        <f>SUM(H35:H37)</f>
        <v>15</v>
      </c>
      <c r="I38" s="79"/>
      <c r="J38" s="79"/>
      <c r="K38" s="79"/>
    </row>
    <row r="39" spans="1:11" ht="9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8" ht="9">
      <c r="B40" s="88"/>
      <c r="C40" s="88"/>
      <c r="D40" s="87"/>
      <c r="E40" s="88"/>
      <c r="F40" s="88"/>
      <c r="G40" s="88"/>
      <c r="H40" s="88"/>
    </row>
    <row r="41" spans="2:8" ht="9">
      <c r="B41" s="92" t="s">
        <v>262</v>
      </c>
      <c r="C41" s="93"/>
      <c r="D41" s="87">
        <f>D8+D18+D33+D38</f>
        <v>20</v>
      </c>
      <c r="E41" s="87">
        <f>E8+E18+E33+E38</f>
        <v>30</v>
      </c>
      <c r="H41" s="87">
        <f>H8+H18+H33+H38</f>
        <v>248</v>
      </c>
    </row>
    <row r="42" spans="2:8" ht="9">
      <c r="B42" s="92" t="s">
        <v>263</v>
      </c>
      <c r="D42" s="92" t="s">
        <v>133</v>
      </c>
      <c r="E42" s="92" t="s">
        <v>264</v>
      </c>
      <c r="H42" s="92" t="s">
        <v>265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&amp;C&amp;"Arial,Bold"&amp;14Maryland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1.421875" style="96" customWidth="1"/>
    <col min="2" max="2" width="9.140625" style="96" customWidth="1"/>
    <col min="3" max="3" width="30.7109375" style="96" customWidth="1"/>
    <col min="4" max="5" width="9.140625" style="96" customWidth="1"/>
    <col min="6" max="6" width="0.5625" style="96" customWidth="1"/>
    <col min="7" max="16384" width="9.140625" style="96" customWidth="1"/>
  </cols>
  <sheetData>
    <row r="1" spans="1:11" s="3" customFormat="1" ht="13.5" customHeight="1">
      <c r="A1" s="54"/>
      <c r="B1" s="114" t="s">
        <v>133</v>
      </c>
      <c r="C1" s="115"/>
      <c r="D1" s="115"/>
      <c r="E1" s="115"/>
      <c r="F1" s="31"/>
      <c r="G1" s="94" t="s">
        <v>134</v>
      </c>
      <c r="H1" s="95"/>
      <c r="I1" s="95"/>
      <c r="J1" s="95"/>
      <c r="K1" s="95"/>
    </row>
    <row r="2" spans="1:11" s="52" customFormat="1" ht="57" customHeight="1">
      <c r="A2" s="28" t="s">
        <v>175</v>
      </c>
      <c r="B2" s="4" t="s">
        <v>176</v>
      </c>
      <c r="C2" s="5" t="s">
        <v>152</v>
      </c>
      <c r="D2" s="4" t="s">
        <v>153</v>
      </c>
      <c r="E2" s="4" t="s">
        <v>154</v>
      </c>
      <c r="F2" s="97"/>
      <c r="G2" s="4" t="s">
        <v>143</v>
      </c>
      <c r="H2" s="4" t="s">
        <v>144</v>
      </c>
      <c r="I2" s="4" t="s">
        <v>145</v>
      </c>
      <c r="J2" s="4" t="s">
        <v>146</v>
      </c>
      <c r="K2" s="4" t="s">
        <v>147</v>
      </c>
    </row>
    <row r="3" spans="1:11" s="3" customFormat="1" ht="9" customHeight="1">
      <c r="A3" s="98" t="s">
        <v>8</v>
      </c>
      <c r="B3" s="98" t="s">
        <v>64</v>
      </c>
      <c r="C3" s="98" t="s">
        <v>65</v>
      </c>
      <c r="D3" s="23">
        <v>1</v>
      </c>
      <c r="E3" s="8">
        <v>5</v>
      </c>
      <c r="F3" s="85"/>
      <c r="G3" s="23"/>
      <c r="H3" s="23"/>
      <c r="I3" s="23">
        <v>1</v>
      </c>
      <c r="J3" s="23"/>
      <c r="K3" s="23"/>
    </row>
    <row r="4" spans="1:11" s="3" customFormat="1" ht="9" customHeight="1">
      <c r="A4" s="98" t="s">
        <v>8</v>
      </c>
      <c r="B4" s="98" t="s">
        <v>66</v>
      </c>
      <c r="C4" s="98" t="s">
        <v>67</v>
      </c>
      <c r="D4" s="23">
        <v>2</v>
      </c>
      <c r="E4" s="8">
        <v>11</v>
      </c>
      <c r="F4" s="85"/>
      <c r="G4" s="23"/>
      <c r="H4" s="23">
        <v>1</v>
      </c>
      <c r="I4" s="23"/>
      <c r="J4" s="23">
        <v>1</v>
      </c>
      <c r="K4" s="23"/>
    </row>
    <row r="5" spans="1:11" s="3" customFormat="1" ht="9" customHeight="1">
      <c r="A5" s="98" t="s">
        <v>8</v>
      </c>
      <c r="B5" s="79" t="s">
        <v>70</v>
      </c>
      <c r="C5" s="79" t="s">
        <v>71</v>
      </c>
      <c r="D5" s="23">
        <v>1</v>
      </c>
      <c r="E5" s="8">
        <v>6</v>
      </c>
      <c r="F5" s="85"/>
      <c r="G5" s="23"/>
      <c r="H5" s="23"/>
      <c r="I5" s="23">
        <v>1</v>
      </c>
      <c r="J5" s="23"/>
      <c r="K5" s="23"/>
    </row>
    <row r="6" spans="1:11" s="3" customFormat="1" ht="9" customHeight="1">
      <c r="A6" s="98" t="s">
        <v>8</v>
      </c>
      <c r="B6" s="79" t="s">
        <v>72</v>
      </c>
      <c r="C6" s="79" t="s">
        <v>73</v>
      </c>
      <c r="D6" s="23">
        <v>1</v>
      </c>
      <c r="E6" s="8">
        <v>6</v>
      </c>
      <c r="F6" s="85"/>
      <c r="G6" s="23"/>
      <c r="H6" s="23"/>
      <c r="I6" s="23">
        <v>1</v>
      </c>
      <c r="J6" s="23"/>
      <c r="K6" s="23"/>
    </row>
    <row r="7" spans="1:11" s="3" customFormat="1" ht="9" customHeight="1">
      <c r="A7" s="86" t="s">
        <v>8</v>
      </c>
      <c r="B7" s="81" t="s">
        <v>74</v>
      </c>
      <c r="C7" s="81" t="s">
        <v>125</v>
      </c>
      <c r="D7" s="53">
        <v>1</v>
      </c>
      <c r="E7" s="13">
        <v>2</v>
      </c>
      <c r="F7" s="99"/>
      <c r="G7" s="53"/>
      <c r="H7" s="53">
        <v>1</v>
      </c>
      <c r="I7" s="53"/>
      <c r="J7" s="53"/>
      <c r="K7" s="53"/>
    </row>
    <row r="8" spans="1:11" s="3" customFormat="1" ht="9" customHeight="1">
      <c r="A8" s="85"/>
      <c r="B8" s="100">
        <f>COUNTA(B3:B7)</f>
        <v>5</v>
      </c>
      <c r="C8" s="101"/>
      <c r="D8" s="100">
        <f>SUM(D3:D7)</f>
        <v>6</v>
      </c>
      <c r="E8" s="100">
        <f>SUM(E3:E7)</f>
        <v>30</v>
      </c>
      <c r="F8" s="85"/>
      <c r="G8" s="100">
        <f>SUM(G3:G7)</f>
        <v>0</v>
      </c>
      <c r="H8" s="100">
        <f>SUM(H3:H7)</f>
        <v>2</v>
      </c>
      <c r="I8" s="100">
        <f>SUM(I3:I7)</f>
        <v>3</v>
      </c>
      <c r="J8" s="100">
        <f>SUM(J3:J7)</f>
        <v>1</v>
      </c>
      <c r="K8" s="100">
        <f>SUM(K3:K7)</f>
        <v>0</v>
      </c>
    </row>
    <row r="9" spans="1:11" s="3" customFormat="1" ht="9" customHeight="1">
      <c r="A9" s="85"/>
      <c r="B9" s="100"/>
      <c r="C9" s="101"/>
      <c r="D9" s="100"/>
      <c r="E9" s="100"/>
      <c r="F9" s="85"/>
      <c r="G9" s="100"/>
      <c r="H9" s="100"/>
      <c r="I9" s="100"/>
      <c r="J9" s="100"/>
      <c r="K9" s="100"/>
    </row>
    <row r="10" spans="1:11" s="3" customFormat="1" ht="9" customHeight="1">
      <c r="A10" s="79" t="s">
        <v>9</v>
      </c>
      <c r="B10" s="79" t="s">
        <v>81</v>
      </c>
      <c r="C10" s="79" t="s">
        <v>200</v>
      </c>
      <c r="D10" s="23">
        <v>3</v>
      </c>
      <c r="E10" s="8">
        <v>54</v>
      </c>
      <c r="F10" s="85"/>
      <c r="G10" s="23"/>
      <c r="H10" s="23"/>
      <c r="I10" s="23">
        <v>2</v>
      </c>
      <c r="J10" s="23"/>
      <c r="K10" s="23">
        <v>1</v>
      </c>
    </row>
    <row r="11" spans="1:11" s="3" customFormat="1" ht="9" customHeight="1">
      <c r="A11" s="79" t="s">
        <v>9</v>
      </c>
      <c r="B11" s="79" t="s">
        <v>82</v>
      </c>
      <c r="C11" s="79" t="s">
        <v>201</v>
      </c>
      <c r="D11" s="23">
        <v>2</v>
      </c>
      <c r="E11" s="8">
        <v>13</v>
      </c>
      <c r="F11" s="85"/>
      <c r="G11" s="23"/>
      <c r="H11" s="23"/>
      <c r="I11" s="23">
        <v>2</v>
      </c>
      <c r="J11" s="23"/>
      <c r="K11" s="23"/>
    </row>
    <row r="12" spans="1:11" s="3" customFormat="1" ht="9" customHeight="1">
      <c r="A12" s="79" t="s">
        <v>9</v>
      </c>
      <c r="B12" s="79" t="s">
        <v>83</v>
      </c>
      <c r="C12" s="79" t="s">
        <v>84</v>
      </c>
      <c r="D12" s="23">
        <v>1</v>
      </c>
      <c r="E12" s="8">
        <v>5</v>
      </c>
      <c r="F12" s="85"/>
      <c r="G12" s="23"/>
      <c r="H12" s="23"/>
      <c r="I12" s="23">
        <v>1</v>
      </c>
      <c r="J12" s="23"/>
      <c r="K12" s="23"/>
    </row>
    <row r="13" spans="1:11" s="3" customFormat="1" ht="9" customHeight="1">
      <c r="A13" s="79" t="s">
        <v>9</v>
      </c>
      <c r="B13" s="79" t="s">
        <v>202</v>
      </c>
      <c r="C13" s="79" t="s">
        <v>203</v>
      </c>
      <c r="D13" s="23">
        <v>1</v>
      </c>
      <c r="E13" s="8">
        <v>6</v>
      </c>
      <c r="F13" s="85"/>
      <c r="G13" s="23"/>
      <c r="H13" s="23"/>
      <c r="I13" s="23">
        <v>1</v>
      </c>
      <c r="J13" s="23"/>
      <c r="K13" s="23"/>
    </row>
    <row r="14" spans="1:11" s="3" customFormat="1" ht="9" customHeight="1">
      <c r="A14" s="81" t="s">
        <v>9</v>
      </c>
      <c r="B14" s="81" t="s">
        <v>85</v>
      </c>
      <c r="C14" s="81" t="s">
        <v>86</v>
      </c>
      <c r="D14" s="53">
        <v>1</v>
      </c>
      <c r="E14" s="13">
        <v>5</v>
      </c>
      <c r="F14" s="99"/>
      <c r="G14" s="53"/>
      <c r="H14" s="53"/>
      <c r="I14" s="53">
        <v>1</v>
      </c>
      <c r="J14" s="53"/>
      <c r="K14" s="53"/>
    </row>
    <row r="15" spans="1:11" s="3" customFormat="1" ht="9" customHeight="1">
      <c r="A15" s="85"/>
      <c r="B15" s="100">
        <f>COUNTA(B10:B14)</f>
        <v>5</v>
      </c>
      <c r="C15" s="101"/>
      <c r="D15" s="100">
        <f>SUM(D10:D14)</f>
        <v>8</v>
      </c>
      <c r="E15" s="100">
        <f>SUM(E10:E14)</f>
        <v>83</v>
      </c>
      <c r="F15" s="85"/>
      <c r="G15" s="100">
        <f>SUM(G10:G14)</f>
        <v>0</v>
      </c>
      <c r="H15" s="100">
        <f>SUM(H10:H14)</f>
        <v>0</v>
      </c>
      <c r="I15" s="100">
        <f>SUM(I10:I14)</f>
        <v>7</v>
      </c>
      <c r="J15" s="100">
        <f>SUM(J10:J14)</f>
        <v>0</v>
      </c>
      <c r="K15" s="100">
        <f>SUM(K10:K14)</f>
        <v>1</v>
      </c>
    </row>
    <row r="16" spans="1:11" s="3" customFormat="1" ht="9" customHeight="1">
      <c r="A16" s="85"/>
      <c r="B16" s="100"/>
      <c r="C16" s="101"/>
      <c r="D16" s="100"/>
      <c r="E16" s="100"/>
      <c r="F16" s="85"/>
      <c r="G16" s="100"/>
      <c r="H16" s="100"/>
      <c r="I16" s="100"/>
      <c r="J16" s="100"/>
      <c r="K16" s="100"/>
    </row>
    <row r="17" spans="1:11" s="3" customFormat="1" ht="9" customHeight="1">
      <c r="A17" s="98" t="s">
        <v>10</v>
      </c>
      <c r="B17" s="98" t="s">
        <v>89</v>
      </c>
      <c r="C17" s="98" t="s">
        <v>90</v>
      </c>
      <c r="D17" s="23">
        <v>2</v>
      </c>
      <c r="E17" s="8">
        <v>20</v>
      </c>
      <c r="F17" s="85"/>
      <c r="G17" s="23"/>
      <c r="H17" s="23"/>
      <c r="I17" s="23">
        <v>1</v>
      </c>
      <c r="J17" s="23">
        <v>1</v>
      </c>
      <c r="K17" s="23"/>
    </row>
    <row r="18" spans="1:11" s="3" customFormat="1" ht="9" customHeight="1">
      <c r="A18" s="98" t="s">
        <v>10</v>
      </c>
      <c r="B18" s="98" t="s">
        <v>91</v>
      </c>
      <c r="C18" s="98" t="s">
        <v>92</v>
      </c>
      <c r="D18" s="23">
        <v>1</v>
      </c>
      <c r="E18" s="8">
        <v>13</v>
      </c>
      <c r="F18" s="85"/>
      <c r="G18" s="23"/>
      <c r="H18" s="23"/>
      <c r="I18" s="23"/>
      <c r="J18" s="23">
        <v>1</v>
      </c>
      <c r="K18" s="23"/>
    </row>
    <row r="19" spans="1:11" s="3" customFormat="1" ht="9" customHeight="1">
      <c r="A19" s="98" t="s">
        <v>10</v>
      </c>
      <c r="B19" s="98" t="s">
        <v>93</v>
      </c>
      <c r="C19" s="98" t="s">
        <v>94</v>
      </c>
      <c r="D19" s="23">
        <v>2</v>
      </c>
      <c r="E19" s="8">
        <v>22</v>
      </c>
      <c r="F19" s="85"/>
      <c r="G19" s="23"/>
      <c r="H19" s="23"/>
      <c r="I19" s="23">
        <v>1</v>
      </c>
      <c r="J19" s="23">
        <v>1</v>
      </c>
      <c r="K19" s="23"/>
    </row>
    <row r="20" spans="1:11" s="3" customFormat="1" ht="9" customHeight="1">
      <c r="A20" s="98" t="s">
        <v>10</v>
      </c>
      <c r="B20" s="98" t="s">
        <v>95</v>
      </c>
      <c r="C20" s="98" t="s">
        <v>96</v>
      </c>
      <c r="D20" s="23">
        <v>1</v>
      </c>
      <c r="E20" s="8">
        <v>7</v>
      </c>
      <c r="F20" s="85"/>
      <c r="G20" s="23"/>
      <c r="H20" s="23"/>
      <c r="I20" s="23">
        <v>1</v>
      </c>
      <c r="J20" s="23"/>
      <c r="K20" s="23"/>
    </row>
    <row r="21" spans="1:11" s="3" customFormat="1" ht="9" customHeight="1">
      <c r="A21" s="79" t="s">
        <v>10</v>
      </c>
      <c r="B21" s="79" t="s">
        <v>204</v>
      </c>
      <c r="C21" s="79" t="s">
        <v>205</v>
      </c>
      <c r="D21" s="23">
        <v>1</v>
      </c>
      <c r="E21" s="8">
        <v>6</v>
      </c>
      <c r="F21" s="85"/>
      <c r="G21" s="23"/>
      <c r="H21" s="23"/>
      <c r="I21" s="23">
        <v>1</v>
      </c>
      <c r="J21" s="23"/>
      <c r="K21" s="23"/>
    </row>
    <row r="22" spans="1:11" s="3" customFormat="1" ht="9" customHeight="1">
      <c r="A22" s="79" t="s">
        <v>10</v>
      </c>
      <c r="B22" s="79" t="s">
        <v>206</v>
      </c>
      <c r="C22" s="79" t="s">
        <v>207</v>
      </c>
      <c r="D22" s="23">
        <v>2</v>
      </c>
      <c r="E22" s="8">
        <v>19</v>
      </c>
      <c r="F22" s="85"/>
      <c r="G22" s="23"/>
      <c r="H22" s="23"/>
      <c r="I22" s="23">
        <v>1</v>
      </c>
      <c r="J22" s="23">
        <v>1</v>
      </c>
      <c r="K22" s="23"/>
    </row>
    <row r="23" spans="1:11" s="3" customFormat="1" ht="9" customHeight="1">
      <c r="A23" s="98" t="s">
        <v>10</v>
      </c>
      <c r="B23" s="98" t="s">
        <v>97</v>
      </c>
      <c r="C23" s="98" t="s">
        <v>98</v>
      </c>
      <c r="D23" s="23">
        <v>3</v>
      </c>
      <c r="E23" s="8">
        <v>23</v>
      </c>
      <c r="F23" s="85"/>
      <c r="G23" s="23"/>
      <c r="H23" s="23"/>
      <c r="I23" s="23">
        <v>1</v>
      </c>
      <c r="J23" s="23">
        <v>2</v>
      </c>
      <c r="K23" s="23"/>
    </row>
    <row r="24" spans="1:11" s="3" customFormat="1" ht="9" customHeight="1">
      <c r="A24" s="86" t="s">
        <v>10</v>
      </c>
      <c r="B24" s="86" t="s">
        <v>99</v>
      </c>
      <c r="C24" s="86" t="s">
        <v>100</v>
      </c>
      <c r="D24" s="53">
        <v>1</v>
      </c>
      <c r="E24" s="13">
        <v>10</v>
      </c>
      <c r="F24" s="99"/>
      <c r="G24" s="53"/>
      <c r="H24" s="53"/>
      <c r="I24" s="53"/>
      <c r="J24" s="53">
        <v>1</v>
      </c>
      <c r="K24" s="53"/>
    </row>
    <row r="25" spans="1:11" s="3" customFormat="1" ht="9" customHeight="1">
      <c r="A25" s="85"/>
      <c r="B25" s="100">
        <f>COUNTA(B17:B24)</f>
        <v>8</v>
      </c>
      <c r="C25" s="101"/>
      <c r="D25" s="100">
        <f>SUM(D17:D24)</f>
        <v>13</v>
      </c>
      <c r="E25" s="100">
        <f>SUM(E17:E24)</f>
        <v>120</v>
      </c>
      <c r="F25" s="85"/>
      <c r="G25" s="100">
        <f>SUM(G17:G24)</f>
        <v>0</v>
      </c>
      <c r="H25" s="100">
        <f>SUM(H17:H24)</f>
        <v>0</v>
      </c>
      <c r="I25" s="100">
        <f>SUM(I17:I24)</f>
        <v>6</v>
      </c>
      <c r="J25" s="100">
        <f>SUM(J17:J24)</f>
        <v>7</v>
      </c>
      <c r="K25" s="100">
        <f>SUM(K17:K24)</f>
        <v>0</v>
      </c>
    </row>
    <row r="26" spans="1:11" s="3" customFormat="1" ht="9" customHeight="1">
      <c r="A26" s="85"/>
      <c r="B26" s="100"/>
      <c r="C26" s="101"/>
      <c r="D26" s="100"/>
      <c r="E26" s="100"/>
      <c r="F26" s="85"/>
      <c r="G26" s="100"/>
      <c r="H26" s="100"/>
      <c r="I26" s="100"/>
      <c r="J26" s="100"/>
      <c r="K26" s="100"/>
    </row>
    <row r="27" spans="1:11" ht="9" customHeight="1">
      <c r="A27" s="98" t="s">
        <v>13</v>
      </c>
      <c r="B27" s="98" t="s">
        <v>105</v>
      </c>
      <c r="C27" s="98" t="s">
        <v>106</v>
      </c>
      <c r="D27" s="108">
        <v>2</v>
      </c>
      <c r="E27" s="8">
        <v>10</v>
      </c>
      <c r="F27" s="102"/>
      <c r="G27" s="108"/>
      <c r="H27" s="108"/>
      <c r="I27" s="108">
        <v>2</v>
      </c>
      <c r="J27" s="108"/>
      <c r="K27" s="108"/>
    </row>
    <row r="28" spans="1:11" ht="9" customHeight="1">
      <c r="A28" s="81" t="s">
        <v>13</v>
      </c>
      <c r="B28" s="81" t="s">
        <v>274</v>
      </c>
      <c r="C28" s="81" t="s">
        <v>275</v>
      </c>
      <c r="D28" s="103">
        <v>1</v>
      </c>
      <c r="E28" s="13">
        <v>5</v>
      </c>
      <c r="F28" s="104"/>
      <c r="G28" s="103"/>
      <c r="H28" s="103"/>
      <c r="I28" s="103">
        <v>1</v>
      </c>
      <c r="J28" s="103"/>
      <c r="K28" s="103"/>
    </row>
    <row r="29" spans="1:11" ht="9" customHeight="1">
      <c r="A29" s="85"/>
      <c r="B29" s="100">
        <v>2</v>
      </c>
      <c r="C29" s="101"/>
      <c r="D29" s="100">
        <v>3</v>
      </c>
      <c r="E29" s="100">
        <v>15</v>
      </c>
      <c r="F29" s="102"/>
      <c r="G29" s="100">
        <f>SUM(G28:G28)</f>
        <v>0</v>
      </c>
      <c r="H29" s="100">
        <f>SUM(H28:H28)</f>
        <v>0</v>
      </c>
      <c r="I29" s="100">
        <v>3</v>
      </c>
      <c r="J29" s="100">
        <f>SUM(J28:J28)</f>
        <v>0</v>
      </c>
      <c r="K29" s="100">
        <f>SUM(K28:K28)</f>
        <v>0</v>
      </c>
    </row>
    <row r="30" spans="1:11" ht="9" customHeight="1">
      <c r="A30" s="85"/>
      <c r="B30" s="100"/>
      <c r="C30" s="101"/>
      <c r="D30" s="100"/>
      <c r="E30" s="100"/>
      <c r="F30" s="102"/>
      <c r="G30" s="100"/>
      <c r="H30" s="100"/>
      <c r="I30" s="100"/>
      <c r="J30" s="100"/>
      <c r="K30" s="100"/>
    </row>
    <row r="31" spans="1:11" ht="9" customHeight="1">
      <c r="A31" s="105" t="s">
        <v>126</v>
      </c>
      <c r="B31" s="27">
        <f>SUM(B8+B15+B25+B29)</f>
        <v>20</v>
      </c>
      <c r="C31" s="102"/>
      <c r="D31" s="27">
        <f>SUM(D8+D15+D25+D29)</f>
        <v>30</v>
      </c>
      <c r="E31" s="27">
        <f>SUM(E8+E15+E25+E29)</f>
        <v>248</v>
      </c>
      <c r="F31" s="102"/>
      <c r="G31" s="27">
        <f>SUM(G8+G15+G25+G29)</f>
        <v>0</v>
      </c>
      <c r="H31" s="27">
        <f>SUM(H8+H15+H25+H29)</f>
        <v>2</v>
      </c>
      <c r="I31" s="27">
        <f>SUM(I8+I15+I25+I29)</f>
        <v>19</v>
      </c>
      <c r="J31" s="27">
        <f>SUM(J8+J15+J25+J29)</f>
        <v>8</v>
      </c>
      <c r="K31" s="27">
        <f>SUM(K8+K15+K25+K29)</f>
        <v>1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&amp;C&amp;"Arial,Bold"&amp;14Maryland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3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44" customWidth="1"/>
    <col min="2" max="2" width="9.00390625" style="44" customWidth="1"/>
    <col min="3" max="3" width="30.7109375" style="48" customWidth="1"/>
    <col min="4" max="4" width="0.85546875" style="44" customWidth="1"/>
    <col min="5" max="8" width="9.140625" style="44" customWidth="1"/>
    <col min="9" max="9" width="0.85546875" style="44" customWidth="1"/>
    <col min="10" max="10" width="9.140625" style="44" customWidth="1"/>
    <col min="11" max="11" width="9.140625" style="50" customWidth="1"/>
    <col min="12" max="13" width="9.140625" style="44" customWidth="1"/>
    <col min="14" max="14" width="0.85546875" style="44" customWidth="1"/>
    <col min="15" max="16384" width="9.140625" style="44" customWidth="1"/>
  </cols>
  <sheetData>
    <row r="1" spans="1:17" s="3" customFormat="1" ht="9" customHeight="1">
      <c r="A1" s="1" t="s">
        <v>171</v>
      </c>
      <c r="B1" s="1"/>
      <c r="C1" s="45"/>
      <c r="D1" s="2"/>
      <c r="E1" s="120" t="s">
        <v>172</v>
      </c>
      <c r="F1" s="120"/>
      <c r="G1" s="120"/>
      <c r="H1" s="120"/>
      <c r="I1" s="2"/>
      <c r="J1" s="120" t="s">
        <v>173</v>
      </c>
      <c r="K1" s="120"/>
      <c r="L1" s="120"/>
      <c r="M1" s="120"/>
      <c r="N1" s="2"/>
      <c r="O1" s="121" t="s">
        <v>174</v>
      </c>
      <c r="P1" s="121"/>
      <c r="Q1" s="121"/>
    </row>
    <row r="2" spans="1:17" s="6" customFormat="1" ht="36" customHeight="1">
      <c r="A2" s="4" t="s">
        <v>175</v>
      </c>
      <c r="B2" s="4" t="s">
        <v>176</v>
      </c>
      <c r="C2" s="4" t="s">
        <v>177</v>
      </c>
      <c r="D2" s="5"/>
      <c r="E2" s="122" t="s">
        <v>132</v>
      </c>
      <c r="F2" s="122"/>
      <c r="G2" s="122" t="s">
        <v>131</v>
      </c>
      <c r="H2" s="122"/>
      <c r="I2" s="5"/>
      <c r="J2" s="4" t="s">
        <v>267</v>
      </c>
      <c r="K2" s="122" t="s">
        <v>178</v>
      </c>
      <c r="L2" s="123"/>
      <c r="M2" s="4" t="s">
        <v>179</v>
      </c>
      <c r="N2" s="5"/>
      <c r="O2" s="122" t="s">
        <v>180</v>
      </c>
      <c r="P2" s="123"/>
      <c r="Q2" s="4" t="s">
        <v>181</v>
      </c>
    </row>
    <row r="3" spans="1:17" s="3" customFormat="1" ht="9" customHeight="1">
      <c r="A3" s="79" t="s">
        <v>6</v>
      </c>
      <c r="B3" s="79" t="s">
        <v>194</v>
      </c>
      <c r="C3" s="79" t="s">
        <v>195</v>
      </c>
      <c r="D3" s="2"/>
      <c r="E3" s="116" t="s">
        <v>266</v>
      </c>
      <c r="F3" s="117"/>
      <c r="G3" s="8">
        <v>98</v>
      </c>
      <c r="H3" s="9" t="s">
        <v>182</v>
      </c>
      <c r="I3" s="2"/>
      <c r="J3" s="9"/>
      <c r="K3" s="8"/>
      <c r="L3" s="9" t="s">
        <v>182</v>
      </c>
      <c r="M3" s="10">
        <f>K3/G3</f>
        <v>0</v>
      </c>
      <c r="N3" s="2"/>
      <c r="O3" s="11">
        <f>G3-K3</f>
        <v>98</v>
      </c>
      <c r="P3" s="9" t="s">
        <v>182</v>
      </c>
      <c r="Q3" s="10">
        <f>O3/G3</f>
        <v>1</v>
      </c>
    </row>
    <row r="4" spans="1:17" s="3" customFormat="1" ht="9" customHeight="1">
      <c r="A4" s="79" t="s">
        <v>6</v>
      </c>
      <c r="B4" s="79" t="s">
        <v>268</v>
      </c>
      <c r="C4" s="79" t="s">
        <v>269</v>
      </c>
      <c r="D4" s="2"/>
      <c r="E4" s="116" t="s">
        <v>266</v>
      </c>
      <c r="F4" s="117"/>
      <c r="G4" s="8">
        <v>98</v>
      </c>
      <c r="H4" s="9" t="s">
        <v>182</v>
      </c>
      <c r="I4" s="2"/>
      <c r="J4" s="9"/>
      <c r="K4" s="8"/>
      <c r="L4" s="9" t="s">
        <v>182</v>
      </c>
      <c r="M4" s="10">
        <f>K4/G4</f>
        <v>0</v>
      </c>
      <c r="N4" s="2"/>
      <c r="O4" s="11">
        <f>G4-K4</f>
        <v>98</v>
      </c>
      <c r="P4" s="9" t="s">
        <v>182</v>
      </c>
      <c r="Q4" s="10">
        <f>O4/G4</f>
        <v>1</v>
      </c>
    </row>
    <row r="5" spans="1:17" s="3" customFormat="1" ht="9" customHeight="1">
      <c r="A5" s="79" t="s">
        <v>6</v>
      </c>
      <c r="B5" s="79" t="s">
        <v>16</v>
      </c>
      <c r="C5" s="79" t="s">
        <v>17</v>
      </c>
      <c r="D5" s="2"/>
      <c r="E5" s="116" t="s">
        <v>266</v>
      </c>
      <c r="F5" s="117"/>
      <c r="G5" s="8">
        <v>98</v>
      </c>
      <c r="H5" s="9" t="s">
        <v>182</v>
      </c>
      <c r="I5" s="2"/>
      <c r="J5" s="9"/>
      <c r="K5" s="8"/>
      <c r="L5" s="9" t="s">
        <v>182</v>
      </c>
      <c r="M5" s="10">
        <f aca="true" t="shared" si="0" ref="M5:M29">K5/G5</f>
        <v>0</v>
      </c>
      <c r="N5" s="2"/>
      <c r="O5" s="11">
        <f aca="true" t="shared" si="1" ref="O5:O29">G5-K5</f>
        <v>98</v>
      </c>
      <c r="P5" s="9" t="s">
        <v>182</v>
      </c>
      <c r="Q5" s="10">
        <f aca="true" t="shared" si="2" ref="Q5:Q29">O5/G5</f>
        <v>1</v>
      </c>
    </row>
    <row r="6" spans="1:17" s="3" customFormat="1" ht="9" customHeight="1">
      <c r="A6" s="79" t="s">
        <v>6</v>
      </c>
      <c r="B6" s="79" t="s">
        <v>18</v>
      </c>
      <c r="C6" s="79" t="s">
        <v>19</v>
      </c>
      <c r="D6" s="2"/>
      <c r="E6" s="116" t="s">
        <v>266</v>
      </c>
      <c r="F6" s="117"/>
      <c r="G6" s="8">
        <v>98</v>
      </c>
      <c r="H6" s="9" t="s">
        <v>182</v>
      </c>
      <c r="I6" s="2"/>
      <c r="J6" s="9"/>
      <c r="K6" s="8"/>
      <c r="L6" s="9" t="s">
        <v>182</v>
      </c>
      <c r="M6" s="10">
        <f t="shared" si="0"/>
        <v>0</v>
      </c>
      <c r="N6" s="2"/>
      <c r="O6" s="11">
        <f t="shared" si="1"/>
        <v>98</v>
      </c>
      <c r="P6" s="9" t="s">
        <v>182</v>
      </c>
      <c r="Q6" s="10">
        <f t="shared" si="2"/>
        <v>1</v>
      </c>
    </row>
    <row r="7" spans="1:31" s="3" customFormat="1" ht="9" customHeight="1">
      <c r="A7" s="79" t="s">
        <v>6</v>
      </c>
      <c r="B7" s="79" t="s">
        <v>20</v>
      </c>
      <c r="C7" s="79" t="s">
        <v>21</v>
      </c>
      <c r="D7" s="2"/>
      <c r="E7" s="116" t="s">
        <v>266</v>
      </c>
      <c r="F7" s="117"/>
      <c r="G7" s="8">
        <v>98</v>
      </c>
      <c r="H7" s="9" t="s">
        <v>182</v>
      </c>
      <c r="I7" s="2"/>
      <c r="J7" s="9"/>
      <c r="K7" s="8"/>
      <c r="L7" s="9" t="s">
        <v>182</v>
      </c>
      <c r="M7" s="10">
        <f t="shared" si="0"/>
        <v>0</v>
      </c>
      <c r="N7" s="2"/>
      <c r="O7" s="11">
        <f t="shared" si="1"/>
        <v>98</v>
      </c>
      <c r="P7" s="9" t="s">
        <v>182</v>
      </c>
      <c r="Q7" s="10">
        <f t="shared" si="2"/>
        <v>1</v>
      </c>
      <c r="S7" s="116"/>
      <c r="T7" s="117"/>
      <c r="U7" s="8"/>
      <c r="V7" s="9"/>
      <c r="W7" s="2"/>
      <c r="X7" s="9"/>
      <c r="Y7" s="8"/>
      <c r="Z7" s="9" t="s">
        <v>182</v>
      </c>
      <c r="AA7" s="10" t="e">
        <f>Y7/U7</f>
        <v>#DIV/0!</v>
      </c>
      <c r="AB7" s="2"/>
      <c r="AC7" s="11">
        <f>U7-Y7</f>
        <v>0</v>
      </c>
      <c r="AD7" s="9" t="s">
        <v>182</v>
      </c>
      <c r="AE7" s="10" t="e">
        <f>AC7/U7</f>
        <v>#DIV/0!</v>
      </c>
    </row>
    <row r="8" spans="1:17" s="3" customFormat="1" ht="9" customHeight="1">
      <c r="A8" s="79" t="s">
        <v>6</v>
      </c>
      <c r="B8" s="79" t="s">
        <v>22</v>
      </c>
      <c r="C8" s="79" t="s">
        <v>23</v>
      </c>
      <c r="D8" s="2"/>
      <c r="E8" s="116" t="s">
        <v>266</v>
      </c>
      <c r="F8" s="117"/>
      <c r="G8" s="8">
        <v>98</v>
      </c>
      <c r="H8" s="9" t="s">
        <v>182</v>
      </c>
      <c r="I8" s="2"/>
      <c r="J8" s="9"/>
      <c r="K8" s="8"/>
      <c r="L8" s="9" t="s">
        <v>182</v>
      </c>
      <c r="M8" s="10">
        <f t="shared" si="0"/>
        <v>0</v>
      </c>
      <c r="N8" s="2"/>
      <c r="O8" s="11">
        <f t="shared" si="1"/>
        <v>98</v>
      </c>
      <c r="P8" s="9" t="s">
        <v>182</v>
      </c>
      <c r="Q8" s="10">
        <f t="shared" si="2"/>
        <v>1</v>
      </c>
    </row>
    <row r="9" spans="1:17" s="3" customFormat="1" ht="9" customHeight="1">
      <c r="A9" s="79" t="s">
        <v>6</v>
      </c>
      <c r="B9" s="79" t="s">
        <v>24</v>
      </c>
      <c r="C9" s="79" t="s">
        <v>25</v>
      </c>
      <c r="D9" s="2"/>
      <c r="E9" s="116" t="s">
        <v>266</v>
      </c>
      <c r="F9" s="117"/>
      <c r="G9" s="8">
        <v>98</v>
      </c>
      <c r="H9" s="9" t="s">
        <v>182</v>
      </c>
      <c r="I9" s="2"/>
      <c r="J9" s="9"/>
      <c r="K9" s="8"/>
      <c r="L9" s="9" t="s">
        <v>182</v>
      </c>
      <c r="M9" s="10">
        <f t="shared" si="0"/>
        <v>0</v>
      </c>
      <c r="N9" s="2"/>
      <c r="O9" s="11">
        <f t="shared" si="1"/>
        <v>98</v>
      </c>
      <c r="P9" s="9" t="s">
        <v>182</v>
      </c>
      <c r="Q9" s="10">
        <f t="shared" si="2"/>
        <v>1</v>
      </c>
    </row>
    <row r="10" spans="1:17" s="3" customFormat="1" ht="9" customHeight="1">
      <c r="A10" s="79" t="s">
        <v>6</v>
      </c>
      <c r="B10" s="79" t="s">
        <v>26</v>
      </c>
      <c r="C10" s="79" t="s">
        <v>27</v>
      </c>
      <c r="D10" s="2"/>
      <c r="E10" s="116" t="s">
        <v>266</v>
      </c>
      <c r="F10" s="117"/>
      <c r="G10" s="8">
        <v>98</v>
      </c>
      <c r="H10" s="9" t="s">
        <v>182</v>
      </c>
      <c r="I10" s="2"/>
      <c r="J10" s="9"/>
      <c r="K10" s="8"/>
      <c r="L10" s="9" t="s">
        <v>182</v>
      </c>
      <c r="M10" s="10">
        <f t="shared" si="0"/>
        <v>0</v>
      </c>
      <c r="N10" s="2"/>
      <c r="O10" s="11">
        <f t="shared" si="1"/>
        <v>98</v>
      </c>
      <c r="P10" s="9" t="s">
        <v>182</v>
      </c>
      <c r="Q10" s="10">
        <f t="shared" si="2"/>
        <v>1</v>
      </c>
    </row>
    <row r="11" spans="1:17" s="3" customFormat="1" ht="9" customHeight="1">
      <c r="A11" s="79" t="s">
        <v>6</v>
      </c>
      <c r="B11" s="79" t="s">
        <v>28</v>
      </c>
      <c r="C11" s="79" t="s">
        <v>29</v>
      </c>
      <c r="D11" s="2"/>
      <c r="E11" s="116" t="s">
        <v>266</v>
      </c>
      <c r="F11" s="117"/>
      <c r="G11" s="8">
        <v>98</v>
      </c>
      <c r="H11" s="9" t="s">
        <v>182</v>
      </c>
      <c r="I11" s="2"/>
      <c r="J11" s="9"/>
      <c r="K11" s="8"/>
      <c r="L11" s="9" t="s">
        <v>182</v>
      </c>
      <c r="M11" s="10">
        <f t="shared" si="0"/>
        <v>0</v>
      </c>
      <c r="N11" s="2"/>
      <c r="O11" s="11">
        <f t="shared" si="1"/>
        <v>98</v>
      </c>
      <c r="P11" s="9" t="s">
        <v>182</v>
      </c>
      <c r="Q11" s="10">
        <f t="shared" si="2"/>
        <v>1</v>
      </c>
    </row>
    <row r="12" spans="1:17" s="3" customFormat="1" ht="9" customHeight="1">
      <c r="A12" s="79" t="s">
        <v>6</v>
      </c>
      <c r="B12" s="79" t="s">
        <v>30</v>
      </c>
      <c r="C12" s="79" t="s">
        <v>31</v>
      </c>
      <c r="D12" s="2"/>
      <c r="E12" s="116" t="s">
        <v>266</v>
      </c>
      <c r="F12" s="117"/>
      <c r="G12" s="8">
        <v>98</v>
      </c>
      <c r="H12" s="9" t="s">
        <v>182</v>
      </c>
      <c r="I12" s="2"/>
      <c r="J12" s="9"/>
      <c r="K12" s="8"/>
      <c r="L12" s="9" t="s">
        <v>182</v>
      </c>
      <c r="M12" s="10">
        <f t="shared" si="0"/>
        <v>0</v>
      </c>
      <c r="N12" s="2"/>
      <c r="O12" s="11">
        <f t="shared" si="1"/>
        <v>98</v>
      </c>
      <c r="P12" s="9" t="s">
        <v>182</v>
      </c>
      <c r="Q12" s="10">
        <f t="shared" si="2"/>
        <v>1</v>
      </c>
    </row>
    <row r="13" spans="1:17" s="3" customFormat="1" ht="9" customHeight="1">
      <c r="A13" s="79" t="s">
        <v>6</v>
      </c>
      <c r="B13" s="79" t="s">
        <v>270</v>
      </c>
      <c r="C13" s="79" t="s">
        <v>271</v>
      </c>
      <c r="D13" s="2"/>
      <c r="E13" s="116" t="s">
        <v>266</v>
      </c>
      <c r="F13" s="117"/>
      <c r="G13" s="8">
        <v>98</v>
      </c>
      <c r="H13" s="9" t="s">
        <v>182</v>
      </c>
      <c r="I13" s="2"/>
      <c r="J13" s="9"/>
      <c r="K13" s="8"/>
      <c r="L13" s="9" t="s">
        <v>182</v>
      </c>
      <c r="M13" s="10">
        <f>K13/G13</f>
        <v>0</v>
      </c>
      <c r="N13" s="2"/>
      <c r="O13" s="11">
        <f>G13-K13</f>
        <v>98</v>
      </c>
      <c r="P13" s="9" t="s">
        <v>182</v>
      </c>
      <c r="Q13" s="10">
        <f>O13/G13</f>
        <v>1</v>
      </c>
    </row>
    <row r="14" spans="1:17" s="3" customFormat="1" ht="9" customHeight="1">
      <c r="A14" s="79" t="s">
        <v>6</v>
      </c>
      <c r="B14" s="79" t="s">
        <v>196</v>
      </c>
      <c r="C14" s="79" t="s">
        <v>197</v>
      </c>
      <c r="D14" s="2"/>
      <c r="E14" s="116" t="s">
        <v>266</v>
      </c>
      <c r="F14" s="117"/>
      <c r="G14" s="8">
        <v>98</v>
      </c>
      <c r="H14" s="9" t="s">
        <v>182</v>
      </c>
      <c r="I14" s="2"/>
      <c r="J14" s="9"/>
      <c r="K14" s="8"/>
      <c r="L14" s="9" t="s">
        <v>182</v>
      </c>
      <c r="M14" s="10">
        <f t="shared" si="0"/>
        <v>0</v>
      </c>
      <c r="N14" s="2"/>
      <c r="O14" s="11">
        <f t="shared" si="1"/>
        <v>98</v>
      </c>
      <c r="P14" s="9" t="s">
        <v>182</v>
      </c>
      <c r="Q14" s="10">
        <f t="shared" si="2"/>
        <v>1</v>
      </c>
    </row>
    <row r="15" spans="1:17" s="3" customFormat="1" ht="9" customHeight="1">
      <c r="A15" s="79" t="s">
        <v>6</v>
      </c>
      <c r="B15" s="79" t="s">
        <v>198</v>
      </c>
      <c r="C15" s="79" t="s">
        <v>199</v>
      </c>
      <c r="D15" s="2"/>
      <c r="E15" s="116" t="s">
        <v>266</v>
      </c>
      <c r="F15" s="117"/>
      <c r="G15" s="8">
        <v>98</v>
      </c>
      <c r="H15" s="9" t="s">
        <v>182</v>
      </c>
      <c r="I15" s="2"/>
      <c r="J15" s="9"/>
      <c r="K15" s="8"/>
      <c r="L15" s="9" t="s">
        <v>182</v>
      </c>
      <c r="M15" s="10">
        <f t="shared" si="0"/>
        <v>0</v>
      </c>
      <c r="N15" s="2"/>
      <c r="O15" s="11">
        <f t="shared" si="1"/>
        <v>98</v>
      </c>
      <c r="P15" s="9" t="s">
        <v>182</v>
      </c>
      <c r="Q15" s="10">
        <f t="shared" si="2"/>
        <v>1</v>
      </c>
    </row>
    <row r="16" spans="1:17" s="3" customFormat="1" ht="9" customHeight="1">
      <c r="A16" s="79" t="s">
        <v>6</v>
      </c>
      <c r="B16" s="79" t="s">
        <v>32</v>
      </c>
      <c r="C16" s="79" t="s">
        <v>33</v>
      </c>
      <c r="D16" s="2"/>
      <c r="E16" s="116" t="s">
        <v>266</v>
      </c>
      <c r="F16" s="117"/>
      <c r="G16" s="8">
        <v>98</v>
      </c>
      <c r="H16" s="9" t="s">
        <v>182</v>
      </c>
      <c r="I16" s="2"/>
      <c r="J16" s="9"/>
      <c r="K16" s="8"/>
      <c r="L16" s="9" t="s">
        <v>182</v>
      </c>
      <c r="M16" s="10">
        <f t="shared" si="0"/>
        <v>0</v>
      </c>
      <c r="N16" s="2"/>
      <c r="O16" s="11">
        <f t="shared" si="1"/>
        <v>98</v>
      </c>
      <c r="P16" s="9" t="s">
        <v>182</v>
      </c>
      <c r="Q16" s="10">
        <f t="shared" si="2"/>
        <v>1</v>
      </c>
    </row>
    <row r="17" spans="1:17" s="3" customFormat="1" ht="9" customHeight="1">
      <c r="A17" s="79" t="s">
        <v>6</v>
      </c>
      <c r="B17" s="79" t="s">
        <v>34</v>
      </c>
      <c r="C17" s="79" t="s">
        <v>35</v>
      </c>
      <c r="D17" s="2"/>
      <c r="E17" s="116" t="s">
        <v>266</v>
      </c>
      <c r="F17" s="117"/>
      <c r="G17" s="8">
        <v>98</v>
      </c>
      <c r="H17" s="9" t="s">
        <v>182</v>
      </c>
      <c r="I17" s="2"/>
      <c r="J17" s="9"/>
      <c r="K17" s="8"/>
      <c r="L17" s="9" t="s">
        <v>182</v>
      </c>
      <c r="M17" s="10">
        <f t="shared" si="0"/>
        <v>0</v>
      </c>
      <c r="N17" s="2"/>
      <c r="O17" s="11">
        <f t="shared" si="1"/>
        <v>98</v>
      </c>
      <c r="P17" s="9" t="s">
        <v>182</v>
      </c>
      <c r="Q17" s="10">
        <f t="shared" si="2"/>
        <v>1</v>
      </c>
    </row>
    <row r="18" spans="1:17" s="3" customFormat="1" ht="9" customHeight="1">
      <c r="A18" s="79" t="s">
        <v>6</v>
      </c>
      <c r="B18" s="79" t="s">
        <v>36</v>
      </c>
      <c r="C18" s="79" t="s">
        <v>37</v>
      </c>
      <c r="D18" s="2"/>
      <c r="E18" s="116" t="s">
        <v>266</v>
      </c>
      <c r="F18" s="117"/>
      <c r="G18" s="8">
        <v>98</v>
      </c>
      <c r="H18" s="9" t="s">
        <v>182</v>
      </c>
      <c r="I18" s="2"/>
      <c r="J18" s="9"/>
      <c r="K18" s="8"/>
      <c r="L18" s="9" t="s">
        <v>182</v>
      </c>
      <c r="M18" s="10">
        <f t="shared" si="0"/>
        <v>0</v>
      </c>
      <c r="N18" s="2"/>
      <c r="O18" s="11">
        <f t="shared" si="1"/>
        <v>98</v>
      </c>
      <c r="P18" s="9" t="s">
        <v>182</v>
      </c>
      <c r="Q18" s="10">
        <f t="shared" si="2"/>
        <v>1</v>
      </c>
    </row>
    <row r="19" spans="1:17" s="3" customFormat="1" ht="9" customHeight="1">
      <c r="A19" s="79" t="s">
        <v>6</v>
      </c>
      <c r="B19" s="79" t="s">
        <v>38</v>
      </c>
      <c r="C19" s="79" t="s">
        <v>39</v>
      </c>
      <c r="D19" s="2"/>
      <c r="E19" s="116" t="s">
        <v>266</v>
      </c>
      <c r="F19" s="117"/>
      <c r="G19" s="8">
        <v>98</v>
      </c>
      <c r="H19" s="9" t="s">
        <v>182</v>
      </c>
      <c r="I19" s="2"/>
      <c r="J19" s="9"/>
      <c r="K19" s="8"/>
      <c r="L19" s="9" t="s">
        <v>182</v>
      </c>
      <c r="M19" s="10">
        <f t="shared" si="0"/>
        <v>0</v>
      </c>
      <c r="N19" s="2"/>
      <c r="O19" s="11">
        <f t="shared" si="1"/>
        <v>98</v>
      </c>
      <c r="P19" s="9" t="s">
        <v>182</v>
      </c>
      <c r="Q19" s="10">
        <f t="shared" si="2"/>
        <v>1</v>
      </c>
    </row>
    <row r="20" spans="1:17" s="3" customFormat="1" ht="9" customHeight="1">
      <c r="A20" s="79" t="s">
        <v>6</v>
      </c>
      <c r="B20" s="79" t="s">
        <v>40</v>
      </c>
      <c r="C20" s="79" t="s">
        <v>41</v>
      </c>
      <c r="D20" s="2"/>
      <c r="E20" s="116" t="s">
        <v>266</v>
      </c>
      <c r="F20" s="117"/>
      <c r="G20" s="8">
        <v>98</v>
      </c>
      <c r="H20" s="9" t="s">
        <v>182</v>
      </c>
      <c r="I20" s="2"/>
      <c r="J20" s="9"/>
      <c r="K20" s="8"/>
      <c r="L20" s="9" t="s">
        <v>182</v>
      </c>
      <c r="M20" s="10">
        <f t="shared" si="0"/>
        <v>0</v>
      </c>
      <c r="N20" s="2"/>
      <c r="O20" s="11">
        <f t="shared" si="1"/>
        <v>98</v>
      </c>
      <c r="P20" s="9" t="s">
        <v>182</v>
      </c>
      <c r="Q20" s="10">
        <f t="shared" si="2"/>
        <v>1</v>
      </c>
    </row>
    <row r="21" spans="1:17" s="3" customFormat="1" ht="9" customHeight="1">
      <c r="A21" s="79" t="s">
        <v>6</v>
      </c>
      <c r="B21" s="79" t="s">
        <v>42</v>
      </c>
      <c r="C21" s="79" t="s">
        <v>43</v>
      </c>
      <c r="D21" s="2"/>
      <c r="E21" s="116" t="s">
        <v>266</v>
      </c>
      <c r="F21" s="117"/>
      <c r="G21" s="8">
        <v>98</v>
      </c>
      <c r="H21" s="9" t="s">
        <v>182</v>
      </c>
      <c r="I21" s="2"/>
      <c r="J21" s="9"/>
      <c r="K21" s="8"/>
      <c r="L21" s="9" t="s">
        <v>182</v>
      </c>
      <c r="M21" s="10">
        <f t="shared" si="0"/>
        <v>0</v>
      </c>
      <c r="N21" s="2"/>
      <c r="O21" s="11">
        <f t="shared" si="1"/>
        <v>98</v>
      </c>
      <c r="P21" s="9" t="s">
        <v>182</v>
      </c>
      <c r="Q21" s="10">
        <f t="shared" si="2"/>
        <v>1</v>
      </c>
    </row>
    <row r="22" spans="1:17" s="3" customFormat="1" ht="9" customHeight="1">
      <c r="A22" s="79" t="s">
        <v>6</v>
      </c>
      <c r="B22" s="79" t="s">
        <v>75</v>
      </c>
      <c r="C22" s="79" t="s">
        <v>76</v>
      </c>
      <c r="D22" s="2"/>
      <c r="E22" s="116" t="s">
        <v>266</v>
      </c>
      <c r="F22" s="117"/>
      <c r="G22" s="8">
        <v>98</v>
      </c>
      <c r="H22" s="9" t="s">
        <v>182</v>
      </c>
      <c r="I22" s="2"/>
      <c r="J22" s="9"/>
      <c r="K22" s="8"/>
      <c r="L22" s="9" t="s">
        <v>182</v>
      </c>
      <c r="M22" s="10">
        <f t="shared" si="0"/>
        <v>0</v>
      </c>
      <c r="N22" s="2"/>
      <c r="O22" s="11">
        <f t="shared" si="1"/>
        <v>98</v>
      </c>
      <c r="P22" s="9" t="s">
        <v>182</v>
      </c>
      <c r="Q22" s="10">
        <f t="shared" si="2"/>
        <v>1</v>
      </c>
    </row>
    <row r="23" spans="1:17" s="3" customFormat="1" ht="9" customHeight="1">
      <c r="A23" s="79" t="s">
        <v>6</v>
      </c>
      <c r="B23" s="79" t="s">
        <v>44</v>
      </c>
      <c r="C23" s="79" t="s">
        <v>45</v>
      </c>
      <c r="D23" s="2"/>
      <c r="E23" s="116" t="s">
        <v>266</v>
      </c>
      <c r="F23" s="117"/>
      <c r="G23" s="8">
        <v>98</v>
      </c>
      <c r="H23" s="9" t="s">
        <v>182</v>
      </c>
      <c r="I23" s="2"/>
      <c r="J23" s="9"/>
      <c r="K23" s="8"/>
      <c r="L23" s="9" t="s">
        <v>182</v>
      </c>
      <c r="M23" s="10">
        <f t="shared" si="0"/>
        <v>0</v>
      </c>
      <c r="N23" s="2"/>
      <c r="O23" s="11">
        <f t="shared" si="1"/>
        <v>98</v>
      </c>
      <c r="P23" s="9" t="s">
        <v>182</v>
      </c>
      <c r="Q23" s="10">
        <f t="shared" si="2"/>
        <v>1</v>
      </c>
    </row>
    <row r="24" spans="1:17" s="3" customFormat="1" ht="9" customHeight="1">
      <c r="A24" s="79" t="s">
        <v>6</v>
      </c>
      <c r="B24" s="79" t="s">
        <v>46</v>
      </c>
      <c r="C24" s="79" t="s">
        <v>47</v>
      </c>
      <c r="D24" s="2"/>
      <c r="E24" s="116" t="s">
        <v>266</v>
      </c>
      <c r="F24" s="117"/>
      <c r="G24" s="8">
        <v>98</v>
      </c>
      <c r="H24" s="9" t="s">
        <v>182</v>
      </c>
      <c r="I24" s="2"/>
      <c r="J24" s="9"/>
      <c r="K24" s="8"/>
      <c r="L24" s="9" t="s">
        <v>182</v>
      </c>
      <c r="M24" s="10">
        <f t="shared" si="0"/>
        <v>0</v>
      </c>
      <c r="N24" s="2"/>
      <c r="O24" s="11">
        <f t="shared" si="1"/>
        <v>98</v>
      </c>
      <c r="P24" s="9" t="s">
        <v>182</v>
      </c>
      <c r="Q24" s="10">
        <f t="shared" si="2"/>
        <v>1</v>
      </c>
    </row>
    <row r="25" spans="1:17" s="3" customFormat="1" ht="9" customHeight="1">
      <c r="A25" s="79" t="s">
        <v>6</v>
      </c>
      <c r="B25" s="79" t="s">
        <v>48</v>
      </c>
      <c r="C25" s="79" t="s">
        <v>49</v>
      </c>
      <c r="D25" s="2"/>
      <c r="E25" s="116" t="s">
        <v>266</v>
      </c>
      <c r="F25" s="117"/>
      <c r="G25" s="8">
        <v>98</v>
      </c>
      <c r="H25" s="9" t="s">
        <v>182</v>
      </c>
      <c r="I25" s="2"/>
      <c r="J25" s="9"/>
      <c r="K25" s="8"/>
      <c r="L25" s="9" t="s">
        <v>182</v>
      </c>
      <c r="M25" s="10">
        <f t="shared" si="0"/>
        <v>0</v>
      </c>
      <c r="N25" s="2"/>
      <c r="O25" s="11">
        <f t="shared" si="1"/>
        <v>98</v>
      </c>
      <c r="P25" s="9" t="s">
        <v>182</v>
      </c>
      <c r="Q25" s="10">
        <f t="shared" si="2"/>
        <v>1</v>
      </c>
    </row>
    <row r="26" spans="1:17" s="3" customFormat="1" ht="9" customHeight="1">
      <c r="A26" s="79" t="s">
        <v>6</v>
      </c>
      <c r="B26" s="79" t="s">
        <v>50</v>
      </c>
      <c r="C26" s="79" t="s">
        <v>51</v>
      </c>
      <c r="D26" s="2"/>
      <c r="E26" s="116" t="s">
        <v>266</v>
      </c>
      <c r="F26" s="117"/>
      <c r="G26" s="8">
        <v>98</v>
      </c>
      <c r="H26" s="9" t="s">
        <v>182</v>
      </c>
      <c r="I26" s="2"/>
      <c r="J26" s="9"/>
      <c r="K26" s="8"/>
      <c r="L26" s="9" t="s">
        <v>182</v>
      </c>
      <c r="M26" s="10">
        <f t="shared" si="0"/>
        <v>0</v>
      </c>
      <c r="N26" s="2"/>
      <c r="O26" s="11">
        <f t="shared" si="1"/>
        <v>98</v>
      </c>
      <c r="P26" s="9" t="s">
        <v>182</v>
      </c>
      <c r="Q26" s="10">
        <f t="shared" si="2"/>
        <v>1</v>
      </c>
    </row>
    <row r="27" spans="1:17" s="3" customFormat="1" ht="9" customHeight="1">
      <c r="A27" s="79" t="s">
        <v>6</v>
      </c>
      <c r="B27" s="79" t="s">
        <v>52</v>
      </c>
      <c r="C27" s="79" t="s">
        <v>53</v>
      </c>
      <c r="D27" s="2"/>
      <c r="E27" s="116" t="s">
        <v>266</v>
      </c>
      <c r="F27" s="117"/>
      <c r="G27" s="8">
        <v>98</v>
      </c>
      <c r="H27" s="9" t="s">
        <v>182</v>
      </c>
      <c r="I27" s="2"/>
      <c r="J27" s="9"/>
      <c r="K27" s="8"/>
      <c r="L27" s="9" t="s">
        <v>182</v>
      </c>
      <c r="M27" s="10">
        <f t="shared" si="0"/>
        <v>0</v>
      </c>
      <c r="N27" s="2"/>
      <c r="O27" s="11">
        <f t="shared" si="1"/>
        <v>98</v>
      </c>
      <c r="P27" s="9" t="s">
        <v>182</v>
      </c>
      <c r="Q27" s="10">
        <f t="shared" si="2"/>
        <v>1</v>
      </c>
    </row>
    <row r="28" spans="1:17" s="3" customFormat="1" ht="9" customHeight="1">
      <c r="A28" s="79" t="s">
        <v>6</v>
      </c>
      <c r="B28" s="79" t="s">
        <v>54</v>
      </c>
      <c r="C28" s="79" t="s">
        <v>55</v>
      </c>
      <c r="D28" s="2"/>
      <c r="E28" s="116" t="s">
        <v>266</v>
      </c>
      <c r="F28" s="117"/>
      <c r="G28" s="8">
        <v>98</v>
      </c>
      <c r="H28" s="9" t="s">
        <v>182</v>
      </c>
      <c r="I28" s="2"/>
      <c r="J28" s="9"/>
      <c r="K28" s="8"/>
      <c r="L28" s="9" t="s">
        <v>182</v>
      </c>
      <c r="M28" s="10">
        <f t="shared" si="0"/>
        <v>0</v>
      </c>
      <c r="N28" s="2"/>
      <c r="O28" s="11">
        <f t="shared" si="1"/>
        <v>98</v>
      </c>
      <c r="P28" s="9" t="s">
        <v>182</v>
      </c>
      <c r="Q28" s="10">
        <f t="shared" si="2"/>
        <v>1</v>
      </c>
    </row>
    <row r="29" spans="1:17" s="3" customFormat="1" ht="9" customHeight="1">
      <c r="A29" s="81" t="s">
        <v>6</v>
      </c>
      <c r="B29" s="81" t="s">
        <v>56</v>
      </c>
      <c r="C29" s="81" t="s">
        <v>57</v>
      </c>
      <c r="D29" s="2"/>
      <c r="E29" s="118" t="s">
        <v>266</v>
      </c>
      <c r="F29" s="119"/>
      <c r="G29" s="13">
        <v>98</v>
      </c>
      <c r="H29" s="14" t="s">
        <v>182</v>
      </c>
      <c r="I29" s="2"/>
      <c r="J29" s="14"/>
      <c r="K29" s="13"/>
      <c r="L29" s="14" t="s">
        <v>182</v>
      </c>
      <c r="M29" s="15">
        <f t="shared" si="0"/>
        <v>0</v>
      </c>
      <c r="N29" s="2"/>
      <c r="O29" s="16">
        <f t="shared" si="1"/>
        <v>98</v>
      </c>
      <c r="P29" s="14" t="s">
        <v>182</v>
      </c>
      <c r="Q29" s="15">
        <f t="shared" si="2"/>
        <v>1</v>
      </c>
    </row>
    <row r="30" spans="1:17" s="3" customFormat="1" ht="9" customHeight="1">
      <c r="A30" s="79"/>
      <c r="C30" s="18">
        <f>COUNTA(B3:B29)</f>
        <v>27</v>
      </c>
      <c r="D30" s="2"/>
      <c r="E30" s="30"/>
      <c r="F30" s="30"/>
      <c r="G30" s="18">
        <f>SUM(G3:G29)</f>
        <v>2646</v>
      </c>
      <c r="H30" s="9"/>
      <c r="I30" s="2"/>
      <c r="J30" s="18">
        <f>COUNTA(J3:J29)</f>
        <v>0</v>
      </c>
      <c r="K30" s="18">
        <f>SUM(K3:K29)</f>
        <v>0</v>
      </c>
      <c r="L30" s="9"/>
      <c r="M30" s="10"/>
      <c r="N30" s="2"/>
      <c r="O30" s="11"/>
      <c r="P30" s="9"/>
      <c r="Q30" s="10"/>
    </row>
    <row r="31" spans="1:17" s="3" customFormat="1" ht="9" customHeight="1">
      <c r="A31" s="79"/>
      <c r="B31" s="79"/>
      <c r="C31" s="79"/>
      <c r="D31" s="2"/>
      <c r="E31" s="30"/>
      <c r="F31" s="30"/>
      <c r="G31" s="8"/>
      <c r="H31" s="9"/>
      <c r="I31" s="2"/>
      <c r="J31" s="9"/>
      <c r="K31" s="8"/>
      <c r="L31" s="9"/>
      <c r="M31" s="10"/>
      <c r="N31" s="2"/>
      <c r="O31" s="11"/>
      <c r="P31" s="9"/>
      <c r="Q31" s="10"/>
    </row>
    <row r="32" spans="1:17" s="3" customFormat="1" ht="9" customHeight="1">
      <c r="A32" s="79" t="s">
        <v>7</v>
      </c>
      <c r="B32" s="79" t="s">
        <v>58</v>
      </c>
      <c r="C32" s="79" t="s">
        <v>59</v>
      </c>
      <c r="D32" s="2"/>
      <c r="E32" s="116" t="s">
        <v>266</v>
      </c>
      <c r="F32" s="117"/>
      <c r="G32" s="8">
        <v>98</v>
      </c>
      <c r="H32" s="9" t="s">
        <v>182</v>
      </c>
      <c r="I32" s="2"/>
      <c r="J32" s="9"/>
      <c r="K32" s="8"/>
      <c r="L32" s="9" t="s">
        <v>182</v>
      </c>
      <c r="M32" s="10">
        <f>K32/G32</f>
        <v>0</v>
      </c>
      <c r="N32" s="2"/>
      <c r="O32" s="11">
        <f>G32-K32</f>
        <v>98</v>
      </c>
      <c r="P32" s="9" t="s">
        <v>182</v>
      </c>
      <c r="Q32" s="10">
        <f>O32/G32</f>
        <v>1</v>
      </c>
    </row>
    <row r="33" spans="1:17" s="3" customFormat="1" ht="9" customHeight="1">
      <c r="A33" s="79" t="s">
        <v>7</v>
      </c>
      <c r="B33" s="79" t="s">
        <v>60</v>
      </c>
      <c r="C33" s="79" t="s">
        <v>61</v>
      </c>
      <c r="D33" s="2"/>
      <c r="E33" s="116" t="s">
        <v>266</v>
      </c>
      <c r="F33" s="117"/>
      <c r="G33" s="8">
        <v>98</v>
      </c>
      <c r="H33" s="9" t="s">
        <v>182</v>
      </c>
      <c r="I33" s="2"/>
      <c r="J33" s="9"/>
      <c r="K33" s="23"/>
      <c r="L33" s="9" t="s">
        <v>182</v>
      </c>
      <c r="M33" s="10">
        <f>K33/G33</f>
        <v>0</v>
      </c>
      <c r="N33" s="2"/>
      <c r="O33" s="11">
        <f>G33-K33</f>
        <v>98</v>
      </c>
      <c r="P33" s="9" t="s">
        <v>182</v>
      </c>
      <c r="Q33" s="10">
        <f>O33/G33</f>
        <v>1</v>
      </c>
    </row>
    <row r="34" spans="1:17" s="3" customFormat="1" ht="9" customHeight="1">
      <c r="A34" s="81" t="s">
        <v>7</v>
      </c>
      <c r="B34" s="81" t="s">
        <v>62</v>
      </c>
      <c r="C34" s="81" t="s">
        <v>63</v>
      </c>
      <c r="D34" s="2"/>
      <c r="E34" s="118" t="s">
        <v>266</v>
      </c>
      <c r="F34" s="119"/>
      <c r="G34" s="13">
        <v>98</v>
      </c>
      <c r="H34" s="14" t="s">
        <v>182</v>
      </c>
      <c r="I34" s="2"/>
      <c r="J34" s="14"/>
      <c r="K34" s="53"/>
      <c r="L34" s="14" t="s">
        <v>182</v>
      </c>
      <c r="M34" s="15">
        <f>K34/G34</f>
        <v>0</v>
      </c>
      <c r="N34" s="2"/>
      <c r="O34" s="16">
        <f>G34-K34</f>
        <v>98</v>
      </c>
      <c r="P34" s="14" t="s">
        <v>182</v>
      </c>
      <c r="Q34" s="15">
        <f>O34/G34</f>
        <v>1</v>
      </c>
    </row>
    <row r="35" spans="1:17" s="3" customFormat="1" ht="9" customHeight="1">
      <c r="A35" s="17"/>
      <c r="B35" s="18"/>
      <c r="C35" s="18">
        <f>COUNTA(C32:C34)</f>
        <v>3</v>
      </c>
      <c r="D35" s="2"/>
      <c r="E35" s="18"/>
      <c r="F35" s="7"/>
      <c r="G35" s="18">
        <f>SUM(G32:G34)</f>
        <v>294</v>
      </c>
      <c r="H35" s="20" t="s">
        <v>182</v>
      </c>
      <c r="I35" s="2"/>
      <c r="J35" s="18">
        <f>COUNTA(J32:J34)</f>
        <v>0</v>
      </c>
      <c r="K35" s="18">
        <f>SUM(K32:K34)</f>
        <v>0</v>
      </c>
      <c r="L35" s="20" t="s">
        <v>182</v>
      </c>
      <c r="M35" s="21">
        <f>K35/G35</f>
        <v>0</v>
      </c>
      <c r="N35" s="2"/>
      <c r="O35" s="22">
        <f>G35-K35</f>
        <v>294</v>
      </c>
      <c r="P35" s="20" t="s">
        <v>182</v>
      </c>
      <c r="Q35" s="21">
        <f>O35/G35</f>
        <v>1</v>
      </c>
    </row>
    <row r="36" spans="1:17" s="3" customFormat="1" ht="9" customHeight="1">
      <c r="A36" s="17"/>
      <c r="B36" s="18"/>
      <c r="C36" s="19"/>
      <c r="D36" s="2"/>
      <c r="E36" s="18"/>
      <c r="F36" s="7"/>
      <c r="G36" s="18"/>
      <c r="H36" s="20"/>
      <c r="I36" s="2"/>
      <c r="J36" s="18"/>
      <c r="K36" s="18"/>
      <c r="L36" s="20"/>
      <c r="M36" s="21"/>
      <c r="N36" s="2"/>
      <c r="O36" s="22"/>
      <c r="P36" s="20"/>
      <c r="Q36" s="21"/>
    </row>
    <row r="37" spans="1:17" s="3" customFormat="1" ht="9" customHeight="1">
      <c r="A37" s="79" t="s">
        <v>8</v>
      </c>
      <c r="B37" s="79" t="s">
        <v>64</v>
      </c>
      <c r="C37" s="79" t="s">
        <v>65</v>
      </c>
      <c r="D37" s="2"/>
      <c r="E37" s="116" t="s">
        <v>266</v>
      </c>
      <c r="F37" s="117"/>
      <c r="G37" s="8">
        <v>98</v>
      </c>
      <c r="H37" s="9" t="s">
        <v>182</v>
      </c>
      <c r="I37" s="2"/>
      <c r="J37" s="9" t="s">
        <v>277</v>
      </c>
      <c r="K37" s="8">
        <v>5</v>
      </c>
      <c r="L37" s="9" t="s">
        <v>182</v>
      </c>
      <c r="M37" s="10">
        <f aca="true" t="shared" si="3" ref="M37:M45">K37/G37</f>
        <v>0.05102040816326531</v>
      </c>
      <c r="N37" s="2"/>
      <c r="O37" s="11">
        <f aca="true" t="shared" si="4" ref="O37:O45">G37-K37</f>
        <v>93</v>
      </c>
      <c r="P37" s="9" t="s">
        <v>182</v>
      </c>
      <c r="Q37" s="10">
        <f aca="true" t="shared" si="5" ref="Q37:Q45">O37/G37</f>
        <v>0.9489795918367347</v>
      </c>
    </row>
    <row r="38" spans="1:17" s="3" customFormat="1" ht="9" customHeight="1">
      <c r="A38" s="79" t="s">
        <v>8</v>
      </c>
      <c r="B38" s="79" t="s">
        <v>272</v>
      </c>
      <c r="C38" s="79" t="s">
        <v>273</v>
      </c>
      <c r="D38" s="2"/>
      <c r="E38" s="116" t="s">
        <v>266</v>
      </c>
      <c r="F38" s="117"/>
      <c r="G38" s="8">
        <v>98</v>
      </c>
      <c r="H38" s="9" t="s">
        <v>182</v>
      </c>
      <c r="I38" s="2"/>
      <c r="J38" s="9"/>
      <c r="K38" s="8"/>
      <c r="L38" s="9" t="s">
        <v>182</v>
      </c>
      <c r="M38" s="10">
        <f>K38/G38</f>
        <v>0</v>
      </c>
      <c r="N38" s="2"/>
      <c r="O38" s="11">
        <f>G38-K38</f>
        <v>98</v>
      </c>
      <c r="P38" s="9" t="s">
        <v>182</v>
      </c>
      <c r="Q38" s="10">
        <f>O38/G38</f>
        <v>1</v>
      </c>
    </row>
    <row r="39" spans="1:17" s="3" customFormat="1" ht="9" customHeight="1">
      <c r="A39" s="79" t="s">
        <v>8</v>
      </c>
      <c r="B39" s="79" t="s">
        <v>66</v>
      </c>
      <c r="C39" s="79" t="s">
        <v>67</v>
      </c>
      <c r="D39" s="2"/>
      <c r="E39" s="116" t="s">
        <v>266</v>
      </c>
      <c r="F39" s="117"/>
      <c r="G39" s="8">
        <v>98</v>
      </c>
      <c r="H39" s="9" t="s">
        <v>182</v>
      </c>
      <c r="I39" s="2"/>
      <c r="J39" s="9" t="s">
        <v>277</v>
      </c>
      <c r="K39" s="8">
        <v>11</v>
      </c>
      <c r="L39" s="9" t="s">
        <v>182</v>
      </c>
      <c r="M39" s="10">
        <f t="shared" si="3"/>
        <v>0.11224489795918367</v>
      </c>
      <c r="N39" s="2"/>
      <c r="O39" s="11">
        <f t="shared" si="4"/>
        <v>87</v>
      </c>
      <c r="P39" s="9" t="s">
        <v>182</v>
      </c>
      <c r="Q39" s="10">
        <f t="shared" si="5"/>
        <v>0.8877551020408163</v>
      </c>
    </row>
    <row r="40" spans="1:17" s="3" customFormat="1" ht="9" customHeight="1">
      <c r="A40" s="79" t="s">
        <v>8</v>
      </c>
      <c r="B40" s="79" t="s">
        <v>68</v>
      </c>
      <c r="C40" s="79" t="s">
        <v>69</v>
      </c>
      <c r="D40" s="2"/>
      <c r="E40" s="116" t="s">
        <v>266</v>
      </c>
      <c r="F40" s="117"/>
      <c r="G40" s="8">
        <v>98</v>
      </c>
      <c r="H40" s="9" t="s">
        <v>182</v>
      </c>
      <c r="I40" s="2"/>
      <c r="J40" s="9"/>
      <c r="K40" s="8"/>
      <c r="L40" s="9" t="s">
        <v>182</v>
      </c>
      <c r="M40" s="10">
        <f t="shared" si="3"/>
        <v>0</v>
      </c>
      <c r="N40" s="2"/>
      <c r="O40" s="11">
        <f t="shared" si="4"/>
        <v>98</v>
      </c>
      <c r="P40" s="9" t="s">
        <v>182</v>
      </c>
      <c r="Q40" s="10">
        <f t="shared" si="5"/>
        <v>1</v>
      </c>
    </row>
    <row r="41" spans="1:17" s="3" customFormat="1" ht="9" customHeight="1">
      <c r="A41" s="79" t="s">
        <v>8</v>
      </c>
      <c r="B41" s="79" t="s">
        <v>70</v>
      </c>
      <c r="C41" s="79" t="s">
        <v>71</v>
      </c>
      <c r="D41" s="2"/>
      <c r="E41" s="116" t="s">
        <v>266</v>
      </c>
      <c r="F41" s="117"/>
      <c r="G41" s="8">
        <v>98</v>
      </c>
      <c r="H41" s="9" t="s">
        <v>182</v>
      </c>
      <c r="I41" s="2"/>
      <c r="J41" s="9" t="s">
        <v>277</v>
      </c>
      <c r="K41" s="8">
        <v>6</v>
      </c>
      <c r="L41" s="9" t="s">
        <v>182</v>
      </c>
      <c r="M41" s="10">
        <f t="shared" si="3"/>
        <v>0.061224489795918366</v>
      </c>
      <c r="N41" s="2"/>
      <c r="O41" s="11">
        <f t="shared" si="4"/>
        <v>92</v>
      </c>
      <c r="P41" s="9" t="s">
        <v>182</v>
      </c>
      <c r="Q41" s="10">
        <f t="shared" si="5"/>
        <v>0.9387755102040817</v>
      </c>
    </row>
    <row r="42" spans="1:17" s="3" customFormat="1" ht="9" customHeight="1">
      <c r="A42" s="79" t="s">
        <v>8</v>
      </c>
      <c r="B42" s="79" t="s">
        <v>72</v>
      </c>
      <c r="C42" s="79" t="s">
        <v>73</v>
      </c>
      <c r="D42" s="2"/>
      <c r="E42" s="116" t="s">
        <v>266</v>
      </c>
      <c r="F42" s="117"/>
      <c r="G42" s="8">
        <v>98</v>
      </c>
      <c r="H42" s="9" t="s">
        <v>182</v>
      </c>
      <c r="I42" s="2"/>
      <c r="J42" s="9" t="s">
        <v>277</v>
      </c>
      <c r="K42" s="8">
        <v>6</v>
      </c>
      <c r="L42" s="9" t="s">
        <v>182</v>
      </c>
      <c r="M42" s="10">
        <f t="shared" si="3"/>
        <v>0.061224489795918366</v>
      </c>
      <c r="N42" s="2"/>
      <c r="O42" s="11">
        <f t="shared" si="4"/>
        <v>92</v>
      </c>
      <c r="P42" s="9" t="s">
        <v>182</v>
      </c>
      <c r="Q42" s="10">
        <f t="shared" si="5"/>
        <v>0.9387755102040817</v>
      </c>
    </row>
    <row r="43" spans="1:17" s="3" customFormat="1" ht="9" customHeight="1">
      <c r="A43" s="79" t="s">
        <v>8</v>
      </c>
      <c r="B43" s="79" t="s">
        <v>74</v>
      </c>
      <c r="C43" s="79" t="s">
        <v>125</v>
      </c>
      <c r="D43" s="2"/>
      <c r="E43" s="116" t="s">
        <v>266</v>
      </c>
      <c r="F43" s="117"/>
      <c r="G43" s="8">
        <v>98</v>
      </c>
      <c r="H43" s="9" t="s">
        <v>182</v>
      </c>
      <c r="I43" s="2"/>
      <c r="J43" s="9" t="s">
        <v>277</v>
      </c>
      <c r="K43" s="8">
        <v>2</v>
      </c>
      <c r="L43" s="9" t="s">
        <v>182</v>
      </c>
      <c r="M43" s="10">
        <f t="shared" si="3"/>
        <v>0.02040816326530612</v>
      </c>
      <c r="N43" s="2"/>
      <c r="O43" s="11">
        <f t="shared" si="4"/>
        <v>96</v>
      </c>
      <c r="P43" s="9" t="s">
        <v>182</v>
      </c>
      <c r="Q43" s="10">
        <f t="shared" si="5"/>
        <v>0.9795918367346939</v>
      </c>
    </row>
    <row r="44" spans="1:17" s="3" customFormat="1" ht="9" customHeight="1">
      <c r="A44" s="79" t="s">
        <v>8</v>
      </c>
      <c r="B44" s="79" t="s">
        <v>77</v>
      </c>
      <c r="C44" s="79" t="s">
        <v>78</v>
      </c>
      <c r="D44" s="2"/>
      <c r="E44" s="116" t="s">
        <v>266</v>
      </c>
      <c r="F44" s="117"/>
      <c r="G44" s="8">
        <v>98</v>
      </c>
      <c r="H44" s="9" t="s">
        <v>182</v>
      </c>
      <c r="I44" s="2"/>
      <c r="J44" s="9"/>
      <c r="K44" s="8"/>
      <c r="L44" s="9" t="s">
        <v>182</v>
      </c>
      <c r="M44" s="10">
        <f t="shared" si="3"/>
        <v>0</v>
      </c>
      <c r="N44" s="2"/>
      <c r="O44" s="11">
        <f t="shared" si="4"/>
        <v>98</v>
      </c>
      <c r="P44" s="9" t="s">
        <v>182</v>
      </c>
      <c r="Q44" s="10">
        <f t="shared" si="5"/>
        <v>1</v>
      </c>
    </row>
    <row r="45" spans="1:17" s="3" customFormat="1" ht="9" customHeight="1">
      <c r="A45" s="81" t="s">
        <v>8</v>
      </c>
      <c r="B45" s="81" t="s">
        <v>79</v>
      </c>
      <c r="C45" s="81" t="s">
        <v>80</v>
      </c>
      <c r="D45" s="2"/>
      <c r="E45" s="118" t="s">
        <v>266</v>
      </c>
      <c r="F45" s="119"/>
      <c r="G45" s="13">
        <v>98</v>
      </c>
      <c r="H45" s="14" t="s">
        <v>182</v>
      </c>
      <c r="I45" s="2"/>
      <c r="J45" s="14"/>
      <c r="K45" s="13"/>
      <c r="L45" s="14" t="s">
        <v>182</v>
      </c>
      <c r="M45" s="15">
        <f t="shared" si="3"/>
        <v>0</v>
      </c>
      <c r="N45" s="2"/>
      <c r="O45" s="16">
        <f t="shared" si="4"/>
        <v>98</v>
      </c>
      <c r="P45" s="14" t="s">
        <v>182</v>
      </c>
      <c r="Q45" s="15">
        <f t="shared" si="5"/>
        <v>1</v>
      </c>
    </row>
    <row r="46" spans="1:17" s="3" customFormat="1" ht="9" customHeight="1">
      <c r="A46" s="17"/>
      <c r="C46" s="18">
        <f>COUNTA(B37:B45)</f>
        <v>9</v>
      </c>
      <c r="D46" s="2"/>
      <c r="E46" s="18"/>
      <c r="F46" s="7"/>
      <c r="G46" s="18">
        <f>SUM(G37:G45)</f>
        <v>882</v>
      </c>
      <c r="H46" s="20" t="s">
        <v>182</v>
      </c>
      <c r="I46" s="2"/>
      <c r="J46" s="18">
        <f>COUNTA(J37:J45)</f>
        <v>5</v>
      </c>
      <c r="K46" s="18">
        <f>SUM(K37:K45)</f>
        <v>30</v>
      </c>
      <c r="L46" s="20" t="s">
        <v>182</v>
      </c>
      <c r="M46" s="21">
        <f>K46/G46</f>
        <v>0.034013605442176874</v>
      </c>
      <c r="N46" s="2"/>
      <c r="O46" s="22">
        <f>G46-K46</f>
        <v>852</v>
      </c>
      <c r="P46" s="20" t="s">
        <v>182</v>
      </c>
      <c r="Q46" s="21">
        <f>O46/G46</f>
        <v>0.9659863945578231</v>
      </c>
    </row>
    <row r="47" spans="1:17" s="3" customFormat="1" ht="9" customHeight="1">
      <c r="A47" s="17"/>
      <c r="B47" s="18"/>
      <c r="C47" s="19"/>
      <c r="D47" s="2"/>
      <c r="E47" s="18"/>
      <c r="F47" s="7"/>
      <c r="G47" s="18"/>
      <c r="H47" s="20"/>
      <c r="I47" s="2"/>
      <c r="J47" s="18"/>
      <c r="K47" s="18"/>
      <c r="L47" s="20"/>
      <c r="M47" s="21"/>
      <c r="N47" s="2"/>
      <c r="O47" s="22"/>
      <c r="P47" s="20"/>
      <c r="Q47" s="21"/>
    </row>
    <row r="48" spans="1:17" s="3" customFormat="1" ht="9" customHeight="1">
      <c r="A48" s="79" t="s">
        <v>9</v>
      </c>
      <c r="B48" s="79" t="s">
        <v>81</v>
      </c>
      <c r="C48" s="79" t="s">
        <v>200</v>
      </c>
      <c r="D48" s="2"/>
      <c r="E48" s="116" t="s">
        <v>266</v>
      </c>
      <c r="F48" s="117"/>
      <c r="G48" s="8">
        <v>98</v>
      </c>
      <c r="H48" s="9" t="s">
        <v>182</v>
      </c>
      <c r="I48" s="2"/>
      <c r="J48" s="9" t="s">
        <v>277</v>
      </c>
      <c r="K48" s="8">
        <v>54</v>
      </c>
      <c r="L48" s="9" t="s">
        <v>182</v>
      </c>
      <c r="M48" s="10">
        <f aca="true" t="shared" si="6" ref="M48:M54">K48/G48</f>
        <v>0.5510204081632653</v>
      </c>
      <c r="N48" s="2"/>
      <c r="O48" s="11">
        <f aca="true" t="shared" si="7" ref="O48:O54">G48-K48</f>
        <v>44</v>
      </c>
      <c r="P48" s="9" t="s">
        <v>182</v>
      </c>
      <c r="Q48" s="10">
        <f aca="true" t="shared" si="8" ref="Q48:Q54">O48/G48</f>
        <v>0.4489795918367347</v>
      </c>
    </row>
    <row r="49" spans="1:17" s="3" customFormat="1" ht="9" customHeight="1">
      <c r="A49" s="79" t="s">
        <v>9</v>
      </c>
      <c r="B49" s="79" t="s">
        <v>82</v>
      </c>
      <c r="C49" s="79" t="s">
        <v>201</v>
      </c>
      <c r="D49" s="2"/>
      <c r="E49" s="116" t="s">
        <v>266</v>
      </c>
      <c r="F49" s="117"/>
      <c r="G49" s="8">
        <v>98</v>
      </c>
      <c r="H49" s="9" t="s">
        <v>182</v>
      </c>
      <c r="I49" s="2"/>
      <c r="J49" s="9" t="s">
        <v>277</v>
      </c>
      <c r="K49" s="8">
        <v>13</v>
      </c>
      <c r="L49" s="9" t="s">
        <v>182</v>
      </c>
      <c r="M49" s="10">
        <f t="shared" si="6"/>
        <v>0.1326530612244898</v>
      </c>
      <c r="N49" s="2"/>
      <c r="O49" s="11">
        <f t="shared" si="7"/>
        <v>85</v>
      </c>
      <c r="P49" s="9" t="s">
        <v>182</v>
      </c>
      <c r="Q49" s="10">
        <f t="shared" si="8"/>
        <v>0.8673469387755102</v>
      </c>
    </row>
    <row r="50" spans="1:17" s="3" customFormat="1" ht="9" customHeight="1">
      <c r="A50" s="79" t="s">
        <v>9</v>
      </c>
      <c r="B50" s="79" t="s">
        <v>83</v>
      </c>
      <c r="C50" s="79" t="s">
        <v>84</v>
      </c>
      <c r="D50" s="2"/>
      <c r="E50" s="116" t="s">
        <v>266</v>
      </c>
      <c r="F50" s="117"/>
      <c r="G50" s="8">
        <v>98</v>
      </c>
      <c r="H50" s="9" t="s">
        <v>182</v>
      </c>
      <c r="I50" s="2"/>
      <c r="J50" s="9" t="s">
        <v>277</v>
      </c>
      <c r="K50" s="8">
        <v>5</v>
      </c>
      <c r="L50" s="9" t="s">
        <v>182</v>
      </c>
      <c r="M50" s="10">
        <f t="shared" si="6"/>
        <v>0.05102040816326531</v>
      </c>
      <c r="N50" s="2"/>
      <c r="O50" s="11">
        <f t="shared" si="7"/>
        <v>93</v>
      </c>
      <c r="P50" s="9" t="s">
        <v>182</v>
      </c>
      <c r="Q50" s="10">
        <f t="shared" si="8"/>
        <v>0.9489795918367347</v>
      </c>
    </row>
    <row r="51" spans="1:17" s="3" customFormat="1" ht="9" customHeight="1">
      <c r="A51" s="79" t="s">
        <v>9</v>
      </c>
      <c r="B51" s="79" t="s">
        <v>202</v>
      </c>
      <c r="C51" s="79" t="s">
        <v>203</v>
      </c>
      <c r="D51" s="2"/>
      <c r="E51" s="116" t="s">
        <v>266</v>
      </c>
      <c r="F51" s="117"/>
      <c r="G51" s="8">
        <v>98</v>
      </c>
      <c r="H51" s="9" t="s">
        <v>182</v>
      </c>
      <c r="I51" s="2"/>
      <c r="J51" s="9" t="s">
        <v>277</v>
      </c>
      <c r="K51" s="8">
        <v>6</v>
      </c>
      <c r="L51" s="9" t="s">
        <v>182</v>
      </c>
      <c r="M51" s="10">
        <f t="shared" si="6"/>
        <v>0.061224489795918366</v>
      </c>
      <c r="N51" s="2"/>
      <c r="O51" s="11">
        <f t="shared" si="7"/>
        <v>92</v>
      </c>
      <c r="P51" s="9" t="s">
        <v>182</v>
      </c>
      <c r="Q51" s="10">
        <f t="shared" si="8"/>
        <v>0.9387755102040817</v>
      </c>
    </row>
    <row r="52" spans="1:17" s="3" customFormat="1" ht="9" customHeight="1">
      <c r="A52" s="79" t="s">
        <v>9</v>
      </c>
      <c r="B52" s="79" t="s">
        <v>85</v>
      </c>
      <c r="C52" s="79" t="s">
        <v>86</v>
      </c>
      <c r="D52" s="2"/>
      <c r="E52" s="116" t="s">
        <v>266</v>
      </c>
      <c r="F52" s="117"/>
      <c r="G52" s="8">
        <v>98</v>
      </c>
      <c r="H52" s="9" t="s">
        <v>182</v>
      </c>
      <c r="I52" s="2"/>
      <c r="J52" s="9" t="s">
        <v>277</v>
      </c>
      <c r="K52" s="8">
        <v>5</v>
      </c>
      <c r="L52" s="9" t="s">
        <v>182</v>
      </c>
      <c r="M52" s="10">
        <f t="shared" si="6"/>
        <v>0.05102040816326531</v>
      </c>
      <c r="N52" s="2"/>
      <c r="O52" s="11">
        <f t="shared" si="7"/>
        <v>93</v>
      </c>
      <c r="P52" s="9" t="s">
        <v>182</v>
      </c>
      <c r="Q52" s="10">
        <f t="shared" si="8"/>
        <v>0.9489795918367347</v>
      </c>
    </row>
    <row r="53" spans="1:17" s="3" customFormat="1" ht="9" customHeight="1">
      <c r="A53" s="81" t="s">
        <v>9</v>
      </c>
      <c r="B53" s="81" t="s">
        <v>87</v>
      </c>
      <c r="C53" s="81" t="s">
        <v>88</v>
      </c>
      <c r="D53" s="2"/>
      <c r="E53" s="118" t="s">
        <v>266</v>
      </c>
      <c r="F53" s="119"/>
      <c r="G53" s="13">
        <v>98</v>
      </c>
      <c r="H53" s="14" t="s">
        <v>182</v>
      </c>
      <c r="I53" s="2"/>
      <c r="J53" s="14"/>
      <c r="K53" s="13"/>
      <c r="L53" s="14" t="s">
        <v>182</v>
      </c>
      <c r="M53" s="15">
        <f t="shared" si="6"/>
        <v>0</v>
      </c>
      <c r="N53" s="2"/>
      <c r="O53" s="16">
        <f t="shared" si="7"/>
        <v>98</v>
      </c>
      <c r="P53" s="14" t="s">
        <v>182</v>
      </c>
      <c r="Q53" s="15">
        <f t="shared" si="8"/>
        <v>1</v>
      </c>
    </row>
    <row r="54" spans="1:17" s="3" customFormat="1" ht="9" customHeight="1">
      <c r="A54" s="17"/>
      <c r="C54" s="18">
        <f>COUNTA(B48:B53)</f>
        <v>6</v>
      </c>
      <c r="D54" s="2"/>
      <c r="E54" s="18"/>
      <c r="F54" s="7"/>
      <c r="G54" s="18">
        <f>SUM(G48:G53)</f>
        <v>588</v>
      </c>
      <c r="H54" s="20" t="s">
        <v>182</v>
      </c>
      <c r="I54" s="2"/>
      <c r="J54" s="18">
        <f>COUNTA(J48:J53)</f>
        <v>5</v>
      </c>
      <c r="K54" s="18">
        <f>SUM(K48:K53)</f>
        <v>83</v>
      </c>
      <c r="L54" s="20" t="s">
        <v>182</v>
      </c>
      <c r="M54" s="21">
        <f t="shared" si="6"/>
        <v>0.141156462585034</v>
      </c>
      <c r="N54" s="2"/>
      <c r="O54" s="22">
        <f t="shared" si="7"/>
        <v>505</v>
      </c>
      <c r="P54" s="20" t="s">
        <v>182</v>
      </c>
      <c r="Q54" s="21">
        <f t="shared" si="8"/>
        <v>0.858843537414966</v>
      </c>
    </row>
    <row r="55" spans="1:17" s="3" customFormat="1" ht="9" customHeight="1">
      <c r="A55" s="17"/>
      <c r="B55" s="18"/>
      <c r="C55" s="19"/>
      <c r="D55" s="2"/>
      <c r="E55" s="18"/>
      <c r="F55" s="7"/>
      <c r="G55" s="18"/>
      <c r="H55" s="20"/>
      <c r="I55" s="2"/>
      <c r="J55" s="18"/>
      <c r="K55" s="18"/>
      <c r="L55" s="20"/>
      <c r="M55" s="21"/>
      <c r="N55" s="2"/>
      <c r="O55" s="22"/>
      <c r="P55" s="20"/>
      <c r="Q55" s="21"/>
    </row>
    <row r="56" spans="1:17" s="3" customFormat="1" ht="9" customHeight="1">
      <c r="A56" s="79" t="s">
        <v>10</v>
      </c>
      <c r="B56" s="79" t="s">
        <v>89</v>
      </c>
      <c r="C56" s="79" t="s">
        <v>90</v>
      </c>
      <c r="E56" s="116" t="s">
        <v>266</v>
      </c>
      <c r="F56" s="117"/>
      <c r="G56" s="8">
        <v>98</v>
      </c>
      <c r="H56" s="9" t="s">
        <v>182</v>
      </c>
      <c r="J56" s="9" t="s">
        <v>277</v>
      </c>
      <c r="K56" s="8">
        <v>20</v>
      </c>
      <c r="L56" s="9" t="s">
        <v>182</v>
      </c>
      <c r="M56" s="10">
        <f>K56/G56</f>
        <v>0.20408163265306123</v>
      </c>
      <c r="N56" s="2"/>
      <c r="O56" s="11">
        <f>G56-K56</f>
        <v>78</v>
      </c>
      <c r="P56" s="9" t="s">
        <v>182</v>
      </c>
      <c r="Q56" s="10">
        <f>O56/G56</f>
        <v>0.7959183673469388</v>
      </c>
    </row>
    <row r="57" spans="1:17" s="3" customFormat="1" ht="9" customHeight="1">
      <c r="A57" s="79" t="s">
        <v>10</v>
      </c>
      <c r="B57" s="79" t="s">
        <v>91</v>
      </c>
      <c r="C57" s="79" t="s">
        <v>92</v>
      </c>
      <c r="E57" s="116" t="s">
        <v>266</v>
      </c>
      <c r="F57" s="117"/>
      <c r="G57" s="8">
        <v>98</v>
      </c>
      <c r="H57" s="9" t="s">
        <v>182</v>
      </c>
      <c r="J57" s="9" t="s">
        <v>277</v>
      </c>
      <c r="K57" s="8">
        <v>13</v>
      </c>
      <c r="L57" s="9" t="s">
        <v>182</v>
      </c>
      <c r="M57" s="10">
        <f aca="true" t="shared" si="9" ref="M57:M62">K57/G57</f>
        <v>0.1326530612244898</v>
      </c>
      <c r="N57" s="2"/>
      <c r="O57" s="11">
        <f aca="true" t="shared" si="10" ref="O57:O62">G57-K57</f>
        <v>85</v>
      </c>
      <c r="P57" s="9" t="s">
        <v>182</v>
      </c>
      <c r="Q57" s="10">
        <f aca="true" t="shared" si="11" ref="Q57:Q62">O57/G57</f>
        <v>0.8673469387755102</v>
      </c>
    </row>
    <row r="58" spans="1:17" s="3" customFormat="1" ht="9" customHeight="1">
      <c r="A58" s="79" t="s">
        <v>10</v>
      </c>
      <c r="B58" s="79" t="s">
        <v>93</v>
      </c>
      <c r="C58" s="79" t="s">
        <v>94</v>
      </c>
      <c r="E58" s="116" t="s">
        <v>266</v>
      </c>
      <c r="F58" s="117"/>
      <c r="G58" s="8">
        <v>98</v>
      </c>
      <c r="H58" s="9" t="s">
        <v>182</v>
      </c>
      <c r="J58" s="9" t="s">
        <v>277</v>
      </c>
      <c r="K58" s="8">
        <v>22</v>
      </c>
      <c r="L58" s="9" t="s">
        <v>182</v>
      </c>
      <c r="M58" s="10">
        <f t="shared" si="9"/>
        <v>0.22448979591836735</v>
      </c>
      <c r="N58" s="2"/>
      <c r="O58" s="11">
        <f t="shared" si="10"/>
        <v>76</v>
      </c>
      <c r="P58" s="9" t="s">
        <v>182</v>
      </c>
      <c r="Q58" s="10">
        <f t="shared" si="11"/>
        <v>0.7755102040816326</v>
      </c>
    </row>
    <row r="59" spans="1:17" s="3" customFormat="1" ht="9" customHeight="1">
      <c r="A59" s="79" t="s">
        <v>10</v>
      </c>
      <c r="B59" s="79" t="s">
        <v>95</v>
      </c>
      <c r="C59" s="79" t="s">
        <v>96</v>
      </c>
      <c r="E59" s="116" t="s">
        <v>266</v>
      </c>
      <c r="F59" s="117"/>
      <c r="G59" s="8">
        <v>98</v>
      </c>
      <c r="H59" s="9" t="s">
        <v>182</v>
      </c>
      <c r="J59" s="9" t="s">
        <v>277</v>
      </c>
      <c r="K59" s="8">
        <v>7</v>
      </c>
      <c r="L59" s="9" t="s">
        <v>182</v>
      </c>
      <c r="M59" s="10">
        <f t="shared" si="9"/>
        <v>0.07142857142857142</v>
      </c>
      <c r="N59" s="2"/>
      <c r="O59" s="11">
        <f t="shared" si="10"/>
        <v>91</v>
      </c>
      <c r="P59" s="9" t="s">
        <v>182</v>
      </c>
      <c r="Q59" s="10">
        <f t="shared" si="11"/>
        <v>0.9285714285714286</v>
      </c>
    </row>
    <row r="60" spans="1:17" s="3" customFormat="1" ht="9" customHeight="1">
      <c r="A60" s="79" t="s">
        <v>10</v>
      </c>
      <c r="B60" s="79" t="s">
        <v>204</v>
      </c>
      <c r="C60" s="79" t="s">
        <v>205</v>
      </c>
      <c r="E60" s="116" t="s">
        <v>266</v>
      </c>
      <c r="F60" s="117"/>
      <c r="G60" s="8">
        <v>98</v>
      </c>
      <c r="H60" s="9" t="s">
        <v>182</v>
      </c>
      <c r="J60" s="9" t="s">
        <v>277</v>
      </c>
      <c r="K60" s="8">
        <v>6</v>
      </c>
      <c r="L60" s="9" t="s">
        <v>182</v>
      </c>
      <c r="M60" s="10">
        <f t="shared" si="9"/>
        <v>0.061224489795918366</v>
      </c>
      <c r="N60" s="2"/>
      <c r="O60" s="11">
        <f t="shared" si="10"/>
        <v>92</v>
      </c>
      <c r="P60" s="9" t="s">
        <v>182</v>
      </c>
      <c r="Q60" s="10">
        <f t="shared" si="11"/>
        <v>0.9387755102040817</v>
      </c>
    </row>
    <row r="61" spans="1:17" s="3" customFormat="1" ht="9" customHeight="1">
      <c r="A61" s="79" t="s">
        <v>10</v>
      </c>
      <c r="B61" s="79" t="s">
        <v>206</v>
      </c>
      <c r="C61" s="79" t="s">
        <v>207</v>
      </c>
      <c r="E61" s="116" t="s">
        <v>266</v>
      </c>
      <c r="F61" s="117"/>
      <c r="G61" s="8">
        <v>98</v>
      </c>
      <c r="H61" s="9" t="s">
        <v>182</v>
      </c>
      <c r="J61" s="9" t="s">
        <v>277</v>
      </c>
      <c r="K61" s="8">
        <v>19</v>
      </c>
      <c r="L61" s="9" t="s">
        <v>182</v>
      </c>
      <c r="M61" s="10">
        <f t="shared" si="9"/>
        <v>0.19387755102040816</v>
      </c>
      <c r="N61" s="2"/>
      <c r="O61" s="11">
        <f t="shared" si="10"/>
        <v>79</v>
      </c>
      <c r="P61" s="9" t="s">
        <v>182</v>
      </c>
      <c r="Q61" s="10">
        <f t="shared" si="11"/>
        <v>0.8061224489795918</v>
      </c>
    </row>
    <row r="62" spans="1:17" s="3" customFormat="1" ht="9" customHeight="1">
      <c r="A62" s="79" t="s">
        <v>10</v>
      </c>
      <c r="B62" s="79" t="s">
        <v>97</v>
      </c>
      <c r="C62" s="79" t="s">
        <v>98</v>
      </c>
      <c r="E62" s="116" t="s">
        <v>266</v>
      </c>
      <c r="F62" s="117"/>
      <c r="G62" s="8">
        <v>98</v>
      </c>
      <c r="H62" s="9" t="s">
        <v>182</v>
      </c>
      <c r="J62" s="9" t="s">
        <v>277</v>
      </c>
      <c r="K62" s="8">
        <v>23</v>
      </c>
      <c r="L62" s="9" t="s">
        <v>182</v>
      </c>
      <c r="M62" s="10">
        <f t="shared" si="9"/>
        <v>0.23469387755102042</v>
      </c>
      <c r="N62" s="2"/>
      <c r="O62" s="11">
        <f t="shared" si="10"/>
        <v>75</v>
      </c>
      <c r="P62" s="9" t="s">
        <v>182</v>
      </c>
      <c r="Q62" s="10">
        <f t="shared" si="11"/>
        <v>0.7653061224489796</v>
      </c>
    </row>
    <row r="63" spans="1:17" s="3" customFormat="1" ht="9" customHeight="1">
      <c r="A63" s="81" t="s">
        <v>10</v>
      </c>
      <c r="B63" s="81" t="s">
        <v>99</v>
      </c>
      <c r="C63" s="81" t="s">
        <v>100</v>
      </c>
      <c r="D63" s="2"/>
      <c r="E63" s="118" t="s">
        <v>266</v>
      </c>
      <c r="F63" s="119"/>
      <c r="G63" s="13">
        <v>98</v>
      </c>
      <c r="H63" s="14" t="s">
        <v>182</v>
      </c>
      <c r="I63" s="2"/>
      <c r="J63" s="14" t="s">
        <v>277</v>
      </c>
      <c r="K63" s="13">
        <v>10</v>
      </c>
      <c r="L63" s="14" t="s">
        <v>182</v>
      </c>
      <c r="M63" s="15">
        <f>K63/G63</f>
        <v>0.10204081632653061</v>
      </c>
      <c r="N63" s="2"/>
      <c r="O63" s="16">
        <f>G63-K63</f>
        <v>88</v>
      </c>
      <c r="P63" s="14" t="s">
        <v>182</v>
      </c>
      <c r="Q63" s="15">
        <f>O63/G63</f>
        <v>0.8979591836734694</v>
      </c>
    </row>
    <row r="64" spans="1:17" s="3" customFormat="1" ht="9" customHeight="1">
      <c r="A64" s="17"/>
      <c r="C64" s="18">
        <f>COUNTA(B56:B63)</f>
        <v>8</v>
      </c>
      <c r="D64" s="2"/>
      <c r="E64" s="18"/>
      <c r="F64" s="7"/>
      <c r="G64" s="18">
        <f>SUM(G56:G63)</f>
        <v>784</v>
      </c>
      <c r="H64" s="20" t="s">
        <v>182</v>
      </c>
      <c r="I64" s="2"/>
      <c r="J64" s="18">
        <f>COUNTA(J56:J63)</f>
        <v>8</v>
      </c>
      <c r="K64" s="18">
        <f>SUM(K56:K63)</f>
        <v>120</v>
      </c>
      <c r="L64" s="20" t="s">
        <v>182</v>
      </c>
      <c r="M64" s="21">
        <f>K64/G64</f>
        <v>0.15306122448979592</v>
      </c>
      <c r="N64" s="2"/>
      <c r="O64" s="22">
        <f>G64-K64</f>
        <v>664</v>
      </c>
      <c r="P64" s="20" t="s">
        <v>182</v>
      </c>
      <c r="Q64" s="21">
        <f>O64/G64</f>
        <v>0.8469387755102041</v>
      </c>
    </row>
    <row r="65" spans="1:17" s="3" customFormat="1" ht="9" customHeight="1">
      <c r="A65" s="17"/>
      <c r="B65" s="18"/>
      <c r="C65" s="19"/>
      <c r="D65" s="2"/>
      <c r="E65" s="18"/>
      <c r="F65" s="7"/>
      <c r="G65" s="18"/>
      <c r="H65" s="20"/>
      <c r="I65" s="2"/>
      <c r="J65" s="18"/>
      <c r="K65" s="18"/>
      <c r="L65" s="20"/>
      <c r="M65" s="21"/>
      <c r="N65" s="2"/>
      <c r="O65" s="22"/>
      <c r="P65" s="20"/>
      <c r="Q65" s="21"/>
    </row>
    <row r="66" spans="1:17" s="3" customFormat="1" ht="9" customHeight="1">
      <c r="A66" s="76" t="s">
        <v>11</v>
      </c>
      <c r="B66" s="76" t="s">
        <v>101</v>
      </c>
      <c r="C66" s="76" t="s">
        <v>102</v>
      </c>
      <c r="D66" s="2"/>
      <c r="E66" s="118" t="s">
        <v>266</v>
      </c>
      <c r="F66" s="119"/>
      <c r="G66" s="13">
        <v>98</v>
      </c>
      <c r="H66" s="14" t="s">
        <v>182</v>
      </c>
      <c r="I66" s="2"/>
      <c r="J66" s="14"/>
      <c r="K66" s="13"/>
      <c r="L66" s="14" t="s">
        <v>182</v>
      </c>
      <c r="M66" s="15">
        <f>K66/G66</f>
        <v>0</v>
      </c>
      <c r="N66" s="2"/>
      <c r="O66" s="16">
        <f>G66-K66</f>
        <v>98</v>
      </c>
      <c r="P66" s="14" t="s">
        <v>182</v>
      </c>
      <c r="Q66" s="15">
        <f>O66/G66</f>
        <v>1</v>
      </c>
    </row>
    <row r="67" spans="1:17" s="3" customFormat="1" ht="9" customHeight="1">
      <c r="A67" s="17"/>
      <c r="C67" s="18">
        <f>COUNTA(B66:B66)</f>
        <v>1</v>
      </c>
      <c r="D67" s="2"/>
      <c r="E67" s="18"/>
      <c r="F67" s="7"/>
      <c r="G67" s="18">
        <f>SUM(G66:G66)</f>
        <v>98</v>
      </c>
      <c r="H67" s="20" t="s">
        <v>182</v>
      </c>
      <c r="I67" s="2"/>
      <c r="J67" s="18">
        <f>COUNTA(J66:J66)</f>
        <v>0</v>
      </c>
      <c r="K67" s="18">
        <f>SUM(K66:K66)</f>
        <v>0</v>
      </c>
      <c r="L67" s="20" t="s">
        <v>182</v>
      </c>
      <c r="M67" s="21">
        <f>K67/G67</f>
        <v>0</v>
      </c>
      <c r="N67" s="2"/>
      <c r="O67" s="22">
        <f>G67-K67</f>
        <v>98</v>
      </c>
      <c r="P67" s="20" t="s">
        <v>182</v>
      </c>
      <c r="Q67" s="21">
        <f>O67/G67</f>
        <v>1</v>
      </c>
    </row>
    <row r="68" spans="1:17" s="3" customFormat="1" ht="9" customHeight="1">
      <c r="A68" s="17"/>
      <c r="B68" s="18"/>
      <c r="C68" s="19"/>
      <c r="D68" s="2"/>
      <c r="E68" s="18"/>
      <c r="F68" s="7"/>
      <c r="G68" s="18"/>
      <c r="H68" s="20"/>
      <c r="I68" s="2"/>
      <c r="J68" s="18"/>
      <c r="K68" s="18"/>
      <c r="L68" s="20"/>
      <c r="M68" s="21"/>
      <c r="N68" s="2"/>
      <c r="O68" s="22"/>
      <c r="P68" s="20"/>
      <c r="Q68" s="21"/>
    </row>
    <row r="69" spans="1:17" s="3" customFormat="1" ht="9" customHeight="1">
      <c r="A69" s="79" t="s">
        <v>12</v>
      </c>
      <c r="B69" s="79" t="s">
        <v>103</v>
      </c>
      <c r="C69" s="79" t="s">
        <v>104</v>
      </c>
      <c r="D69" s="17"/>
      <c r="E69" s="116" t="s">
        <v>266</v>
      </c>
      <c r="F69" s="117"/>
      <c r="G69" s="8">
        <v>98</v>
      </c>
      <c r="H69" s="9" t="s">
        <v>182</v>
      </c>
      <c r="I69" s="17"/>
      <c r="J69" s="17"/>
      <c r="K69" s="17"/>
      <c r="L69" s="9" t="s">
        <v>182</v>
      </c>
      <c r="M69" s="10">
        <f>K69/G69</f>
        <v>0</v>
      </c>
      <c r="N69" s="2"/>
      <c r="O69" s="11">
        <f>G69-K69</f>
        <v>98</v>
      </c>
      <c r="P69" s="9" t="s">
        <v>182</v>
      </c>
      <c r="Q69" s="10">
        <f>O69/G69</f>
        <v>1</v>
      </c>
    </row>
    <row r="70" spans="1:17" s="3" customFormat="1" ht="9" customHeight="1">
      <c r="A70" s="81" t="s">
        <v>12</v>
      </c>
      <c r="B70" s="81" t="s">
        <v>208</v>
      </c>
      <c r="C70" s="81" t="s">
        <v>209</v>
      </c>
      <c r="D70" s="2"/>
      <c r="E70" s="118" t="s">
        <v>266</v>
      </c>
      <c r="F70" s="119"/>
      <c r="G70" s="13">
        <v>98</v>
      </c>
      <c r="H70" s="14" t="s">
        <v>182</v>
      </c>
      <c r="I70" s="2"/>
      <c r="J70" s="14"/>
      <c r="K70" s="13"/>
      <c r="L70" s="14" t="s">
        <v>182</v>
      </c>
      <c r="M70" s="15">
        <f>K70/G70</f>
        <v>0</v>
      </c>
      <c r="N70" s="2"/>
      <c r="O70" s="16">
        <f>G70-K70</f>
        <v>98</v>
      </c>
      <c r="P70" s="14" t="s">
        <v>182</v>
      </c>
      <c r="Q70" s="15">
        <f>O70/G70</f>
        <v>1</v>
      </c>
    </row>
    <row r="71" spans="1:17" s="3" customFormat="1" ht="9" customHeight="1">
      <c r="A71" s="17"/>
      <c r="C71" s="18">
        <f>COUNTA(B69:B70)</f>
        <v>2</v>
      </c>
      <c r="D71" s="2"/>
      <c r="E71" s="18"/>
      <c r="F71" s="7"/>
      <c r="G71" s="24">
        <f>SUM(G69:G70)</f>
        <v>196</v>
      </c>
      <c r="H71" s="20" t="s">
        <v>182</v>
      </c>
      <c r="I71" s="2"/>
      <c r="J71" s="18">
        <f>COUNTA(J69:J70)</f>
        <v>0</v>
      </c>
      <c r="K71" s="24">
        <f>SUM(K69:K70)</f>
        <v>0</v>
      </c>
      <c r="L71" s="20" t="s">
        <v>182</v>
      </c>
      <c r="M71" s="21">
        <f>K71/G71</f>
        <v>0</v>
      </c>
      <c r="N71" s="2"/>
      <c r="O71" s="22">
        <f>G71-K71</f>
        <v>196</v>
      </c>
      <c r="P71" s="20" t="s">
        <v>182</v>
      </c>
      <c r="Q71" s="21">
        <f>O71/G71</f>
        <v>1</v>
      </c>
    </row>
    <row r="72" spans="1:17" s="3" customFormat="1" ht="9" customHeight="1">
      <c r="A72" s="17"/>
      <c r="B72" s="18"/>
      <c r="C72" s="19"/>
      <c r="D72" s="2"/>
      <c r="E72" s="18"/>
      <c r="F72" s="7"/>
      <c r="G72" s="24"/>
      <c r="H72" s="20"/>
      <c r="I72" s="2"/>
      <c r="J72" s="18"/>
      <c r="K72" s="24"/>
      <c r="L72" s="20"/>
      <c r="M72" s="21"/>
      <c r="N72" s="2"/>
      <c r="O72" s="22"/>
      <c r="P72" s="20"/>
      <c r="Q72" s="21"/>
    </row>
    <row r="73" spans="1:17" s="3" customFormat="1" ht="9" customHeight="1">
      <c r="A73" s="49" t="s">
        <v>13</v>
      </c>
      <c r="B73" s="49" t="s">
        <v>105</v>
      </c>
      <c r="C73" s="49" t="s">
        <v>106</v>
      </c>
      <c r="D73" s="17"/>
      <c r="E73" s="116" t="s">
        <v>266</v>
      </c>
      <c r="F73" s="117"/>
      <c r="G73" s="8">
        <v>98</v>
      </c>
      <c r="H73" s="9" t="s">
        <v>182</v>
      </c>
      <c r="I73" s="17"/>
      <c r="J73" s="17" t="s">
        <v>277</v>
      </c>
      <c r="K73" s="8">
        <v>10</v>
      </c>
      <c r="L73" s="9" t="s">
        <v>182</v>
      </c>
      <c r="M73" s="10">
        <f>K73/G73</f>
        <v>0.10204081632653061</v>
      </c>
      <c r="N73" s="2"/>
      <c r="O73" s="11">
        <f>G73-K73</f>
        <v>88</v>
      </c>
      <c r="P73" s="9" t="s">
        <v>182</v>
      </c>
      <c r="Q73" s="10">
        <f>O73/G73</f>
        <v>0.8979591836734694</v>
      </c>
    </row>
    <row r="74" spans="1:17" s="3" customFormat="1" ht="9" customHeight="1">
      <c r="A74" s="81" t="s">
        <v>13</v>
      </c>
      <c r="B74" s="81" t="s">
        <v>274</v>
      </c>
      <c r="C74" s="81" t="s">
        <v>275</v>
      </c>
      <c r="D74" s="2"/>
      <c r="E74" s="118" t="s">
        <v>266</v>
      </c>
      <c r="F74" s="119"/>
      <c r="G74" s="13">
        <v>98</v>
      </c>
      <c r="H74" s="14" t="s">
        <v>182</v>
      </c>
      <c r="I74" s="2"/>
      <c r="J74" s="14" t="s">
        <v>277</v>
      </c>
      <c r="K74" s="13">
        <v>5</v>
      </c>
      <c r="L74" s="14" t="s">
        <v>182</v>
      </c>
      <c r="M74" s="15">
        <f>K74/G74</f>
        <v>0.05102040816326531</v>
      </c>
      <c r="N74" s="2"/>
      <c r="O74" s="16">
        <f>G74-K74</f>
        <v>93</v>
      </c>
      <c r="P74" s="14" t="s">
        <v>182</v>
      </c>
      <c r="Q74" s="15">
        <f>O74/G74</f>
        <v>0.9489795918367347</v>
      </c>
    </row>
    <row r="75" spans="1:17" s="3" customFormat="1" ht="9" customHeight="1">
      <c r="A75" s="17"/>
      <c r="C75" s="18">
        <f>COUNTA(B73:B74)</f>
        <v>2</v>
      </c>
      <c r="D75" s="2"/>
      <c r="E75" s="18"/>
      <c r="F75" s="7"/>
      <c r="G75" s="18">
        <f>SUM(G73:G74)</f>
        <v>196</v>
      </c>
      <c r="H75" s="20" t="s">
        <v>182</v>
      </c>
      <c r="I75" s="2"/>
      <c r="J75" s="18">
        <f>COUNTA(J73:J74)</f>
        <v>2</v>
      </c>
      <c r="K75" s="18">
        <f>SUM(K73:K74)</f>
        <v>15</v>
      </c>
      <c r="L75" s="20" t="s">
        <v>182</v>
      </c>
      <c r="M75" s="21">
        <f>K75/G75</f>
        <v>0.07653061224489796</v>
      </c>
      <c r="N75" s="2"/>
      <c r="O75" s="22">
        <f>G75-K75</f>
        <v>181</v>
      </c>
      <c r="P75" s="20" t="s">
        <v>182</v>
      </c>
      <c r="Q75" s="21">
        <f>O75/G75</f>
        <v>0.923469387755102</v>
      </c>
    </row>
    <row r="76" spans="1:17" s="3" customFormat="1" ht="9" customHeight="1">
      <c r="A76" s="17"/>
      <c r="B76" s="18"/>
      <c r="C76" s="19"/>
      <c r="D76" s="2"/>
      <c r="E76" s="18"/>
      <c r="F76" s="7"/>
      <c r="G76" s="18"/>
      <c r="H76" s="20"/>
      <c r="I76" s="2"/>
      <c r="J76" s="18"/>
      <c r="K76" s="18"/>
      <c r="L76" s="20"/>
      <c r="M76" s="21"/>
      <c r="N76" s="2"/>
      <c r="O76" s="22"/>
      <c r="P76" s="20"/>
      <c r="Q76" s="21"/>
    </row>
    <row r="77" spans="1:17" s="3" customFormat="1" ht="9" customHeight="1">
      <c r="A77" s="79" t="s">
        <v>14</v>
      </c>
      <c r="B77" s="79" t="s">
        <v>107</v>
      </c>
      <c r="C77" s="79" t="s">
        <v>108</v>
      </c>
      <c r="D77" s="2"/>
      <c r="E77" s="116" t="s">
        <v>266</v>
      </c>
      <c r="F77" s="117"/>
      <c r="G77" s="8">
        <v>98</v>
      </c>
      <c r="H77" s="9" t="s">
        <v>182</v>
      </c>
      <c r="I77" s="2"/>
      <c r="J77" s="9"/>
      <c r="K77" s="8"/>
      <c r="L77" s="9" t="s">
        <v>182</v>
      </c>
      <c r="M77" s="10">
        <f aca="true" t="shared" si="12" ref="M77:M86">K77/G77</f>
        <v>0</v>
      </c>
      <c r="N77" s="2"/>
      <c r="O77" s="11">
        <f aca="true" t="shared" si="13" ref="O77:O86">G77-K77</f>
        <v>98</v>
      </c>
      <c r="P77" s="9" t="s">
        <v>182</v>
      </c>
      <c r="Q77" s="10">
        <f aca="true" t="shared" si="14" ref="Q77:Q86">O77/G77</f>
        <v>1</v>
      </c>
    </row>
    <row r="78" spans="1:17" s="3" customFormat="1" ht="9" customHeight="1">
      <c r="A78" s="79" t="s">
        <v>14</v>
      </c>
      <c r="B78" s="79" t="s">
        <v>109</v>
      </c>
      <c r="C78" s="79" t="s">
        <v>210</v>
      </c>
      <c r="D78" s="2"/>
      <c r="E78" s="116" t="s">
        <v>266</v>
      </c>
      <c r="F78" s="117"/>
      <c r="G78" s="8">
        <v>98</v>
      </c>
      <c r="H78" s="9" t="s">
        <v>182</v>
      </c>
      <c r="I78" s="2"/>
      <c r="J78" s="9"/>
      <c r="K78" s="8"/>
      <c r="L78" s="9" t="s">
        <v>182</v>
      </c>
      <c r="M78" s="10">
        <f t="shared" si="12"/>
        <v>0</v>
      </c>
      <c r="N78" s="2"/>
      <c r="O78" s="11">
        <f t="shared" si="13"/>
        <v>98</v>
      </c>
      <c r="P78" s="9" t="s">
        <v>182</v>
      </c>
      <c r="Q78" s="10">
        <f t="shared" si="14"/>
        <v>1</v>
      </c>
    </row>
    <row r="79" spans="1:17" s="3" customFormat="1" ht="9" customHeight="1">
      <c r="A79" s="79" t="s">
        <v>14</v>
      </c>
      <c r="B79" s="79" t="s">
        <v>110</v>
      </c>
      <c r="C79" s="79" t="s">
        <v>211</v>
      </c>
      <c r="D79" s="2"/>
      <c r="E79" s="116" t="s">
        <v>266</v>
      </c>
      <c r="F79" s="117"/>
      <c r="G79" s="8">
        <v>98</v>
      </c>
      <c r="H79" s="9" t="s">
        <v>182</v>
      </c>
      <c r="I79" s="2"/>
      <c r="J79" s="9"/>
      <c r="K79" s="8"/>
      <c r="L79" s="9" t="s">
        <v>182</v>
      </c>
      <c r="M79" s="10">
        <f t="shared" si="12"/>
        <v>0</v>
      </c>
      <c r="N79" s="2"/>
      <c r="O79" s="11">
        <f t="shared" si="13"/>
        <v>98</v>
      </c>
      <c r="P79" s="9" t="s">
        <v>182</v>
      </c>
      <c r="Q79" s="10">
        <f t="shared" si="14"/>
        <v>1</v>
      </c>
    </row>
    <row r="80" spans="1:17" s="3" customFormat="1" ht="9" customHeight="1">
      <c r="A80" s="79" t="s">
        <v>14</v>
      </c>
      <c r="B80" s="79" t="s">
        <v>111</v>
      </c>
      <c r="C80" s="79" t="s">
        <v>112</v>
      </c>
      <c r="D80" s="2"/>
      <c r="E80" s="116" t="s">
        <v>266</v>
      </c>
      <c r="F80" s="117"/>
      <c r="G80" s="8">
        <v>98</v>
      </c>
      <c r="H80" s="9" t="s">
        <v>182</v>
      </c>
      <c r="I80" s="2"/>
      <c r="J80" s="9"/>
      <c r="K80" s="8"/>
      <c r="L80" s="9" t="s">
        <v>182</v>
      </c>
      <c r="M80" s="10">
        <f t="shared" si="12"/>
        <v>0</v>
      </c>
      <c r="N80" s="2"/>
      <c r="O80" s="11">
        <f t="shared" si="13"/>
        <v>98</v>
      </c>
      <c r="P80" s="9" t="s">
        <v>182</v>
      </c>
      <c r="Q80" s="10">
        <f t="shared" si="14"/>
        <v>1</v>
      </c>
    </row>
    <row r="81" spans="1:17" s="3" customFormat="1" ht="9" customHeight="1">
      <c r="A81" s="79" t="s">
        <v>14</v>
      </c>
      <c r="B81" s="79" t="s">
        <v>113</v>
      </c>
      <c r="C81" s="79" t="s">
        <v>114</v>
      </c>
      <c r="D81" s="2"/>
      <c r="E81" s="116" t="s">
        <v>266</v>
      </c>
      <c r="F81" s="117"/>
      <c r="G81" s="8">
        <v>98</v>
      </c>
      <c r="H81" s="9" t="s">
        <v>182</v>
      </c>
      <c r="I81" s="2"/>
      <c r="J81" s="9"/>
      <c r="K81" s="8"/>
      <c r="L81" s="9" t="s">
        <v>182</v>
      </c>
      <c r="M81" s="10">
        <f>K81/G81</f>
        <v>0</v>
      </c>
      <c r="N81" s="2"/>
      <c r="O81" s="11">
        <f>G81-K81</f>
        <v>98</v>
      </c>
      <c r="P81" s="9" t="s">
        <v>182</v>
      </c>
      <c r="Q81" s="10">
        <f>O81/G81</f>
        <v>1</v>
      </c>
    </row>
    <row r="82" spans="1:17" s="3" customFormat="1" ht="9" customHeight="1">
      <c r="A82" s="79" t="s">
        <v>14</v>
      </c>
      <c r="B82" s="79" t="s">
        <v>115</v>
      </c>
      <c r="C82" s="79" t="s">
        <v>116</v>
      </c>
      <c r="D82" s="2"/>
      <c r="E82" s="116" t="s">
        <v>266</v>
      </c>
      <c r="F82" s="117"/>
      <c r="G82" s="8">
        <v>98</v>
      </c>
      <c r="H82" s="9" t="s">
        <v>182</v>
      </c>
      <c r="I82" s="2"/>
      <c r="J82" s="9"/>
      <c r="K82" s="8"/>
      <c r="L82" s="9" t="s">
        <v>182</v>
      </c>
      <c r="M82" s="10">
        <f t="shared" si="12"/>
        <v>0</v>
      </c>
      <c r="N82" s="2"/>
      <c r="O82" s="11">
        <f t="shared" si="13"/>
        <v>98</v>
      </c>
      <c r="P82" s="9" t="s">
        <v>182</v>
      </c>
      <c r="Q82" s="10">
        <f t="shared" si="14"/>
        <v>1</v>
      </c>
    </row>
    <row r="83" spans="1:17" s="3" customFormat="1" ht="9" customHeight="1">
      <c r="A83" s="79" t="s">
        <v>14</v>
      </c>
      <c r="B83" s="79" t="s">
        <v>117</v>
      </c>
      <c r="C83" s="79" t="s">
        <v>118</v>
      </c>
      <c r="D83" s="2"/>
      <c r="E83" s="116" t="s">
        <v>266</v>
      </c>
      <c r="F83" s="117"/>
      <c r="G83" s="8">
        <v>98</v>
      </c>
      <c r="H83" s="9" t="s">
        <v>182</v>
      </c>
      <c r="I83" s="2"/>
      <c r="J83" s="9"/>
      <c r="K83" s="8"/>
      <c r="L83" s="9" t="s">
        <v>182</v>
      </c>
      <c r="M83" s="10">
        <f t="shared" si="12"/>
        <v>0</v>
      </c>
      <c r="N83" s="2"/>
      <c r="O83" s="11">
        <f t="shared" si="13"/>
        <v>98</v>
      </c>
      <c r="P83" s="9" t="s">
        <v>182</v>
      </c>
      <c r="Q83" s="10">
        <f t="shared" si="14"/>
        <v>1</v>
      </c>
    </row>
    <row r="84" spans="1:17" s="3" customFormat="1" ht="9" customHeight="1">
      <c r="A84" s="79" t="s">
        <v>14</v>
      </c>
      <c r="B84" s="79" t="s">
        <v>119</v>
      </c>
      <c r="C84" s="79" t="s">
        <v>120</v>
      </c>
      <c r="D84" s="2"/>
      <c r="E84" s="116" t="s">
        <v>266</v>
      </c>
      <c r="F84" s="117"/>
      <c r="G84" s="8">
        <v>98</v>
      </c>
      <c r="H84" s="9" t="s">
        <v>182</v>
      </c>
      <c r="I84" s="2"/>
      <c r="J84" s="9"/>
      <c r="K84" s="8"/>
      <c r="L84" s="9" t="s">
        <v>182</v>
      </c>
      <c r="M84" s="10">
        <f t="shared" si="12"/>
        <v>0</v>
      </c>
      <c r="N84" s="2"/>
      <c r="O84" s="11">
        <f t="shared" si="13"/>
        <v>98</v>
      </c>
      <c r="P84" s="9" t="s">
        <v>182</v>
      </c>
      <c r="Q84" s="10">
        <f t="shared" si="14"/>
        <v>1</v>
      </c>
    </row>
    <row r="85" spans="1:17" s="3" customFormat="1" ht="9" customHeight="1">
      <c r="A85" s="79" t="s">
        <v>14</v>
      </c>
      <c r="B85" s="79" t="s">
        <v>121</v>
      </c>
      <c r="C85" s="79" t="s">
        <v>122</v>
      </c>
      <c r="D85" s="2"/>
      <c r="E85" s="116" t="s">
        <v>266</v>
      </c>
      <c r="F85" s="117"/>
      <c r="G85" s="8">
        <v>98</v>
      </c>
      <c r="H85" s="9" t="s">
        <v>182</v>
      </c>
      <c r="I85" s="2"/>
      <c r="J85" s="9"/>
      <c r="K85" s="8"/>
      <c r="L85" s="9" t="s">
        <v>182</v>
      </c>
      <c r="M85" s="10">
        <f t="shared" si="12"/>
        <v>0</v>
      </c>
      <c r="N85" s="2"/>
      <c r="O85" s="11">
        <f t="shared" si="13"/>
        <v>98</v>
      </c>
      <c r="P85" s="9" t="s">
        <v>182</v>
      </c>
      <c r="Q85" s="10">
        <f t="shared" si="14"/>
        <v>1</v>
      </c>
    </row>
    <row r="86" spans="1:17" s="3" customFormat="1" ht="9" customHeight="1">
      <c r="A86" s="81" t="s">
        <v>14</v>
      </c>
      <c r="B86" s="81" t="s">
        <v>123</v>
      </c>
      <c r="C86" s="81" t="s">
        <v>124</v>
      </c>
      <c r="D86" s="2"/>
      <c r="E86" s="118" t="s">
        <v>266</v>
      </c>
      <c r="F86" s="119"/>
      <c r="G86" s="13">
        <v>98</v>
      </c>
      <c r="H86" s="14" t="s">
        <v>182</v>
      </c>
      <c r="I86" s="2"/>
      <c r="J86" s="14"/>
      <c r="K86" s="13"/>
      <c r="L86" s="14" t="s">
        <v>182</v>
      </c>
      <c r="M86" s="15">
        <f t="shared" si="12"/>
        <v>0</v>
      </c>
      <c r="N86" s="2"/>
      <c r="O86" s="16">
        <f t="shared" si="13"/>
        <v>98</v>
      </c>
      <c r="P86" s="14" t="s">
        <v>182</v>
      </c>
      <c r="Q86" s="15">
        <f t="shared" si="14"/>
        <v>1</v>
      </c>
    </row>
    <row r="87" spans="1:17" s="3" customFormat="1" ht="9" customHeight="1">
      <c r="A87" s="17"/>
      <c r="C87" s="18">
        <f>COUNTA(B77:B86)</f>
        <v>10</v>
      </c>
      <c r="D87" s="2"/>
      <c r="E87" s="18"/>
      <c r="F87" s="7"/>
      <c r="G87" s="18">
        <f>SUM(G77:G86)</f>
        <v>980</v>
      </c>
      <c r="H87" s="20" t="s">
        <v>182</v>
      </c>
      <c r="I87" s="2"/>
      <c r="J87" s="18">
        <f>COUNTA(J77:J86)</f>
        <v>0</v>
      </c>
      <c r="K87" s="18">
        <f>SUM(K77:K86)</f>
        <v>0</v>
      </c>
      <c r="L87" s="20" t="s">
        <v>182</v>
      </c>
      <c r="M87" s="21">
        <f>K87/G87</f>
        <v>0</v>
      </c>
      <c r="N87" s="2"/>
      <c r="O87" s="22">
        <f>G87-K87</f>
        <v>980</v>
      </c>
      <c r="P87" s="20" t="s">
        <v>182</v>
      </c>
      <c r="Q87" s="21">
        <f>O87/G87</f>
        <v>1</v>
      </c>
    </row>
    <row r="88" spans="1:17" s="3" customFormat="1" ht="9" customHeight="1">
      <c r="A88" s="17"/>
      <c r="B88" s="18"/>
      <c r="C88" s="19"/>
      <c r="D88" s="2"/>
      <c r="E88" s="18"/>
      <c r="F88" s="7"/>
      <c r="G88" s="18"/>
      <c r="H88" s="20"/>
      <c r="I88" s="2"/>
      <c r="J88" s="18"/>
      <c r="K88" s="18"/>
      <c r="L88" s="20"/>
      <c r="M88" s="21"/>
      <c r="N88" s="2"/>
      <c r="O88" s="22"/>
      <c r="P88" s="20"/>
      <c r="Q88" s="21"/>
    </row>
    <row r="89" spans="1:16" s="3" customFormat="1" ht="9" customHeight="1" thickBot="1">
      <c r="A89" s="25"/>
      <c r="B89" s="1"/>
      <c r="C89" s="45"/>
      <c r="D89" s="2"/>
      <c r="E89" s="9"/>
      <c r="F89" s="9"/>
      <c r="G89" s="8"/>
      <c r="H89" s="9"/>
      <c r="I89" s="2"/>
      <c r="J89" s="9"/>
      <c r="K89" s="8"/>
      <c r="L89" s="9"/>
      <c r="N89" s="2"/>
      <c r="O89" s="26"/>
      <c r="P89" s="26"/>
    </row>
    <row r="90" spans="1:16" s="3" customFormat="1" ht="9" customHeight="1">
      <c r="A90" s="25"/>
      <c r="B90" s="32" t="s">
        <v>126</v>
      </c>
      <c r="C90" s="46"/>
      <c r="D90" s="33"/>
      <c r="E90" s="33"/>
      <c r="F90" s="34"/>
      <c r="H90" s="9"/>
      <c r="I90" s="2"/>
      <c r="J90" s="9"/>
      <c r="K90" s="8"/>
      <c r="L90" s="9"/>
      <c r="N90" s="2"/>
      <c r="O90" s="26"/>
      <c r="P90" s="26"/>
    </row>
    <row r="91" spans="1:16" s="3" customFormat="1" ht="9" customHeight="1">
      <c r="A91" s="25"/>
      <c r="B91" s="35"/>
      <c r="C91" s="45"/>
      <c r="D91" s="1"/>
      <c r="E91" s="36" t="s">
        <v>187</v>
      </c>
      <c r="F91" s="37">
        <f>B103</f>
        <v>68</v>
      </c>
      <c r="G91" s="8"/>
      <c r="J91" s="9"/>
      <c r="K91" s="8"/>
      <c r="L91" s="9"/>
      <c r="N91" s="2"/>
      <c r="O91" s="26"/>
      <c r="P91" s="26"/>
    </row>
    <row r="92" spans="1:16" s="3" customFormat="1" ht="9" customHeight="1">
      <c r="A92" s="25"/>
      <c r="B92" s="35"/>
      <c r="C92" s="45"/>
      <c r="D92" s="1"/>
      <c r="E92" s="36" t="s">
        <v>188</v>
      </c>
      <c r="F92" s="37">
        <f>J103</f>
        <v>20</v>
      </c>
      <c r="G92" s="8"/>
      <c r="J92" s="9"/>
      <c r="K92" s="8"/>
      <c r="L92" s="9"/>
      <c r="N92" s="2"/>
      <c r="O92" s="26"/>
      <c r="P92" s="26"/>
    </row>
    <row r="93" spans="1:16" s="3" customFormat="1" ht="9" customHeight="1">
      <c r="A93" s="25"/>
      <c r="B93" s="35"/>
      <c r="C93" s="45"/>
      <c r="D93" s="1"/>
      <c r="E93" s="36"/>
      <c r="F93" s="38"/>
      <c r="G93" s="8"/>
      <c r="J93" s="9"/>
      <c r="K93" s="8"/>
      <c r="L93" s="9"/>
      <c r="N93" s="2"/>
      <c r="O93" s="26"/>
      <c r="P93" s="26"/>
    </row>
    <row r="94" spans="1:16" s="3" customFormat="1" ht="9" customHeight="1">
      <c r="A94" s="25"/>
      <c r="B94" s="35"/>
      <c r="C94" s="45"/>
      <c r="D94" s="1"/>
      <c r="E94" s="36" t="s">
        <v>189</v>
      </c>
      <c r="F94" s="37">
        <f>G103</f>
        <v>6664</v>
      </c>
      <c r="G94" s="8"/>
      <c r="J94" s="9"/>
      <c r="K94" s="8"/>
      <c r="L94" s="9"/>
      <c r="N94" s="2"/>
      <c r="O94" s="26"/>
      <c r="P94" s="26"/>
    </row>
    <row r="95" spans="1:16" s="3" customFormat="1" ht="9" customHeight="1">
      <c r="A95" s="25"/>
      <c r="B95" s="35"/>
      <c r="C95" s="45"/>
      <c r="D95" s="1"/>
      <c r="E95" s="36"/>
      <c r="F95" s="37"/>
      <c r="G95" s="8"/>
      <c r="J95" s="9"/>
      <c r="K95" s="8"/>
      <c r="L95" s="9"/>
      <c r="N95" s="2"/>
      <c r="O95" s="26"/>
      <c r="P95" s="26"/>
    </row>
    <row r="96" spans="1:16" s="3" customFormat="1" ht="9" customHeight="1">
      <c r="A96" s="25"/>
      <c r="B96" s="35"/>
      <c r="C96" s="45"/>
      <c r="D96" s="1"/>
      <c r="E96" s="36" t="s">
        <v>127</v>
      </c>
      <c r="F96" s="37">
        <f>K103</f>
        <v>248</v>
      </c>
      <c r="G96" s="8"/>
      <c r="J96" s="9"/>
      <c r="K96" s="8"/>
      <c r="L96" s="9"/>
      <c r="N96" s="2"/>
      <c r="O96" s="26"/>
      <c r="P96" s="26"/>
    </row>
    <row r="97" spans="1:16" s="3" customFormat="1" ht="9" customHeight="1">
      <c r="A97" s="25"/>
      <c r="B97" s="35"/>
      <c r="C97" s="45"/>
      <c r="D97" s="1"/>
      <c r="E97" s="36" t="s">
        <v>128</v>
      </c>
      <c r="F97" s="39">
        <f>M103</f>
        <v>0.03721488595438175</v>
      </c>
      <c r="G97" s="8"/>
      <c r="J97" s="9"/>
      <c r="K97" s="8"/>
      <c r="L97" s="9"/>
      <c r="N97" s="2"/>
      <c r="O97" s="26"/>
      <c r="P97" s="26"/>
    </row>
    <row r="98" spans="1:16" s="3" customFormat="1" ht="9" customHeight="1">
      <c r="A98" s="25"/>
      <c r="B98" s="35"/>
      <c r="C98" s="45"/>
      <c r="D98" s="1"/>
      <c r="E98" s="36"/>
      <c r="F98" s="39"/>
      <c r="G98" s="8"/>
      <c r="J98" s="9"/>
      <c r="K98" s="8"/>
      <c r="L98" s="9"/>
      <c r="N98" s="2"/>
      <c r="O98" s="26"/>
      <c r="P98" s="26"/>
    </row>
    <row r="99" spans="1:16" s="3" customFormat="1" ht="9" customHeight="1">
      <c r="A99" s="25"/>
      <c r="B99" s="35"/>
      <c r="C99" s="45"/>
      <c r="D99" s="1"/>
      <c r="E99" s="36" t="s">
        <v>129</v>
      </c>
      <c r="F99" s="37">
        <f>O103</f>
        <v>6416</v>
      </c>
      <c r="G99" s="8"/>
      <c r="J99" s="9"/>
      <c r="K99" s="8"/>
      <c r="L99" s="9"/>
      <c r="N99" s="2"/>
      <c r="O99" s="26"/>
      <c r="P99" s="26"/>
    </row>
    <row r="100" spans="1:16" s="3" customFormat="1" ht="9" customHeight="1">
      <c r="A100" s="25"/>
      <c r="B100" s="35"/>
      <c r="C100" s="45"/>
      <c r="D100" s="1"/>
      <c r="E100" s="36" t="s">
        <v>130</v>
      </c>
      <c r="F100" s="39">
        <f>Q103</f>
        <v>0.9627851140456183</v>
      </c>
      <c r="G100" s="8"/>
      <c r="J100" s="9"/>
      <c r="K100" s="8"/>
      <c r="L100" s="9"/>
      <c r="N100" s="2"/>
      <c r="O100" s="26"/>
      <c r="P100" s="26"/>
    </row>
    <row r="101" spans="1:16" s="3" customFormat="1" ht="9" customHeight="1" thickBot="1">
      <c r="A101" s="25"/>
      <c r="B101" s="40"/>
      <c r="C101" s="47"/>
      <c r="D101" s="41"/>
      <c r="E101" s="42"/>
      <c r="F101" s="43"/>
      <c r="G101" s="8"/>
      <c r="J101" s="9"/>
      <c r="K101" s="8"/>
      <c r="L101" s="9"/>
      <c r="N101" s="2"/>
      <c r="O101" s="26"/>
      <c r="P101" s="26"/>
    </row>
    <row r="102" spans="1:16" s="3" customFormat="1" ht="9" customHeight="1">
      <c r="A102" s="25"/>
      <c r="B102" s="1"/>
      <c r="C102" s="45"/>
      <c r="D102" s="2"/>
      <c r="E102" s="9"/>
      <c r="F102" s="9"/>
      <c r="G102" s="8"/>
      <c r="H102" s="9"/>
      <c r="I102" s="2"/>
      <c r="J102" s="9"/>
      <c r="K102" s="8"/>
      <c r="L102" s="9"/>
      <c r="N102" s="2"/>
      <c r="O102" s="26"/>
      <c r="P102" s="26"/>
    </row>
    <row r="103" spans="1:17" s="3" customFormat="1" ht="9" customHeight="1">
      <c r="A103" s="1"/>
      <c r="B103" s="27">
        <f>SUM(C30+C35+C46+C54+C64+C67+C71+C75+C87)</f>
        <v>68</v>
      </c>
      <c r="C103" s="45"/>
      <c r="D103" s="2"/>
      <c r="E103" s="9"/>
      <c r="F103" s="9"/>
      <c r="G103" s="27">
        <f>SUM(G30+G35+G46+G54+G64+G67+G71+G75+G87)</f>
        <v>6664</v>
      </c>
      <c r="H103" s="20"/>
      <c r="I103" s="2"/>
      <c r="J103" s="27">
        <f>SUM(J30+J35+J46+J54+J64+J67+J71+J75+J87)</f>
        <v>20</v>
      </c>
      <c r="K103" s="27">
        <f>SUM(K30+K35+K46+K54+K64+K67+K71+K75+K87)</f>
        <v>248</v>
      </c>
      <c r="L103" s="20"/>
      <c r="M103" s="21">
        <f>K103/G103</f>
        <v>0.03721488595438175</v>
      </c>
      <c r="N103" s="2"/>
      <c r="O103" s="22">
        <f>G103-K103</f>
        <v>6416</v>
      </c>
      <c r="P103" s="20"/>
      <c r="Q103" s="21">
        <f>O103/G103</f>
        <v>0.9627851140456183</v>
      </c>
    </row>
  </sheetData>
  <mergeCells count="76">
    <mergeCell ref="O1:Q1"/>
    <mergeCell ref="E2:F2"/>
    <mergeCell ref="G2:H2"/>
    <mergeCell ref="K2:L2"/>
    <mergeCell ref="O2:P2"/>
    <mergeCell ref="E79:F79"/>
    <mergeCell ref="E80:F80"/>
    <mergeCell ref="E1:H1"/>
    <mergeCell ref="J1:M1"/>
    <mergeCell ref="E51:F51"/>
    <mergeCell ref="E66:F66"/>
    <mergeCell ref="E56:F56"/>
    <mergeCell ref="E57:F57"/>
    <mergeCell ref="E58:F58"/>
    <mergeCell ref="E59:F59"/>
    <mergeCell ref="E85:F85"/>
    <mergeCell ref="E86:F86"/>
    <mergeCell ref="E74:F74"/>
    <mergeCell ref="E70:F70"/>
    <mergeCell ref="E81:F81"/>
    <mergeCell ref="E82:F82"/>
    <mergeCell ref="E83:F83"/>
    <mergeCell ref="E84:F84"/>
    <mergeCell ref="E77:F77"/>
    <mergeCell ref="E78:F78"/>
    <mergeCell ref="E60:F60"/>
    <mergeCell ref="E61:F61"/>
    <mergeCell ref="E62:F62"/>
    <mergeCell ref="E63:F63"/>
    <mergeCell ref="E8:F8"/>
    <mergeCell ref="E9:F9"/>
    <mergeCell ref="E10:F10"/>
    <mergeCell ref="E11:F11"/>
    <mergeCell ref="E3:F3"/>
    <mergeCell ref="E5:F5"/>
    <mergeCell ref="E6:F6"/>
    <mergeCell ref="E7:F7"/>
    <mergeCell ref="E4:F4"/>
    <mergeCell ref="E12:F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2:F32"/>
    <mergeCell ref="E33:F33"/>
    <mergeCell ref="E34:F34"/>
    <mergeCell ref="E37:F37"/>
    <mergeCell ref="E39:F39"/>
    <mergeCell ref="E40:F40"/>
    <mergeCell ref="E41:F41"/>
    <mergeCell ref="E53:F53"/>
    <mergeCell ref="E48:F48"/>
    <mergeCell ref="E49:F49"/>
    <mergeCell ref="E50:F50"/>
    <mergeCell ref="S7:T7"/>
    <mergeCell ref="E13:F13"/>
    <mergeCell ref="E38:F38"/>
    <mergeCell ref="E73:F73"/>
    <mergeCell ref="E69:F69"/>
    <mergeCell ref="E42:F42"/>
    <mergeCell ref="E43:F43"/>
    <mergeCell ref="E44:F44"/>
    <mergeCell ref="E45:F45"/>
    <mergeCell ref="E52:F5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&amp;C&amp;"Arial,Bold"&amp;14Maryland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2008-06-20T18:50:43Z</cp:lastPrinted>
  <dcterms:created xsi:type="dcterms:W3CDTF">2006-12-12T20:37:17Z</dcterms:created>
  <dcterms:modified xsi:type="dcterms:W3CDTF">2008-06-20T18:59:28Z</dcterms:modified>
  <cp:category/>
  <cp:version/>
  <cp:contentType/>
  <cp:contentStatus/>
</cp:coreProperties>
</file>