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85" windowWidth="18945" windowHeight="603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Actions'!$A$1:$J$190</definedName>
    <definedName name="_xlnm.Print_Area" localSheetId="5">'Action Durations'!$A$1:$L$30</definedName>
    <definedName name="_xlnm.Print_Area" localSheetId="1">'Attributes'!$A$1:$L$30</definedName>
    <definedName name="_xlnm.Print_Area" localSheetId="6">'Beach Days'!$A$1:$L$30</definedName>
    <definedName name="_xlnm.Print_Area" localSheetId="2">'Monitoring'!$A$1:$I$29</definedName>
    <definedName name="_xlnm.Print_Area" localSheetId="3">'Pollution Sources'!$A$1:$R$71</definedName>
    <definedName name="_xlnm.Print_Area" localSheetId="0">'Summary'!$A$1:$W$14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<sst xmlns="http://schemas.openxmlformats.org/spreadsheetml/2006/main" count="2210" uniqueCount="184">
  <si>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</si>
  <si>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</si>
  <si>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</si>
  <si>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</si>
  <si>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</si>
  <si>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</si>
  <si>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</si>
  <si>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</si>
  <si>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</si>
  <si>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</si>
  <si>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</si>
  <si>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</si>
  <si>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</si>
  <si>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</si>
  <si>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</si>
  <si>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</si>
  <si>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</si>
  <si>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</si>
  <si>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</si>
  <si>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</si>
  <si>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</si>
  <si>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</si>
  <si>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</si>
  <si>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</si>
  <si>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</si>
  <si>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</si>
  <si>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</si>
  <si>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</si>
  <si>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</si>
  <si>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</si>
  <si>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</si>
  <si>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</si>
  <si>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</si>
  <si>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</si>
  <si>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</si>
  <si>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</si>
  <si>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</si>
  <si>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</si>
  <si>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</si>
  <si>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</si>
  <si>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</si>
  <si>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</si>
  <si>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</si>
  <si>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</si>
  <si>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</si>
  <si>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</si>
  <si>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</si>
  <si>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</si>
  <si>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</si>
  <si>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</si>
  <si>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</si>
  <si>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</si>
  <si>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</si>
  <si>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</si>
  <si>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</si>
  <si>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</si>
  <si>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</si>
  <si>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</si>
  <si>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</si>
  <si>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</si>
  <si>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</si>
  <si>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</si>
  <si>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</si>
  <si>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</si>
  <si>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</si>
  <si>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</si>
  <si>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</si>
  <si>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</si>
  <si>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</si>
  <si>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</si>
  <si>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</si>
  <si>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</si>
  <si>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</si>
  <si>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</si>
  <si>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</si>
  <si>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</si>
  <si>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</si>
  <si>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</si>
  <si>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</si>
  <si>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</si>
  <si>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</si>
  <si>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</si>
  <si>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</si>
  <si>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</si>
  <si>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</si>
  <si>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</si>
  <si>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</si>
  <si>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</si>
  <si>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</si>
  <si>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</si>
  <si>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</si>
  <si>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</si>
  <si>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</si>
  <si>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</si>
  <si>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</si>
  <si>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</si>
  <si>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</si>
  <si>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</si>
  <si>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</si>
  <si>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</si>
  <si>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</si>
  <si>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</si>
  <si>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</si>
  <si>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</si>
  <si>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</si>
  <si>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</si>
  <si>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</si>
  <si>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PER_WEEK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</si>
  <si>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</si>
  <si>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</si>
  <si>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</si>
  <si>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</si>
  <si>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</si>
  <si>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</si>
  <si>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</si>
  <si>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</si>
  <si>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</si>
  <si>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</si>
  <si>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 xml:space="preserve">   PRAWN CORRECTION NEEDED</t>
  </si>
  <si>
    <t>POSSIBLE POLLUTION SOURCES*</t>
  </si>
  <si>
    <t>AGRICUL-TURAL</t>
  </si>
  <si>
    <t xml:space="preserve">     2008 (See 2008 Actions worksheet).</t>
  </si>
  <si>
    <t xml:space="preserve"> = Source was added to this table because it was</t>
  </si>
  <si>
    <t xml:space="preserve">     listed as a source that caused a beach action in</t>
  </si>
  <si>
    <t>DAYS</t>
  </si>
  <si>
    <t xml:space="preserve"> </t>
  </si>
  <si>
    <t>RAINFALL</t>
  </si>
  <si>
    <t>Total</t>
  </si>
  <si>
    <t>Beaches:</t>
  </si>
  <si>
    <t>Monitored</t>
  </si>
  <si>
    <t>LA PORTE</t>
  </si>
  <si>
    <t>IN365394</t>
  </si>
  <si>
    <t>Duneland Beach Stop 31</t>
  </si>
  <si>
    <t>Lake Michigan</t>
  </si>
  <si>
    <t>Open Coast</t>
  </si>
  <si>
    <t>IN997868</t>
  </si>
  <si>
    <t>Duneland Beach Stop 34</t>
  </si>
  <si>
    <t>IN584815</t>
  </si>
  <si>
    <t>Long Beach Stop 20</t>
  </si>
  <si>
    <t>IN740775</t>
  </si>
  <si>
    <t>Long Beach Stop 24</t>
  </si>
  <si>
    <t>IN753470</t>
  </si>
  <si>
    <t>Michiana Shores Stop 37</t>
  </si>
  <si>
    <t>IN350941</t>
  </si>
  <si>
    <t>Sheridan Beach Stop 2</t>
  </si>
  <si>
    <t>IN991831</t>
  </si>
  <si>
    <t>Sheridan Beach Stop 7</t>
  </si>
  <si>
    <t>IN945823</t>
  </si>
  <si>
    <t>Washington Park Beach</t>
  </si>
  <si>
    <t>LAKE</t>
  </si>
  <si>
    <t>IN708061</t>
  </si>
  <si>
    <t>Buffington Harbor Beach</t>
  </si>
  <si>
    <t>IN415822</t>
  </si>
  <si>
    <t>Hammond Marina East Beach</t>
  </si>
  <si>
    <t>IN050219</t>
  </si>
  <si>
    <t>Hammond Marina West Beach</t>
  </si>
  <si>
    <t>IN319633</t>
  </si>
  <si>
    <t>Jeorse Park Beach I</t>
  </si>
  <si>
    <t>IN971200</t>
  </si>
  <si>
    <t>Jeorse Park Beach II</t>
  </si>
  <si>
    <t>IN941586</t>
  </si>
  <si>
    <t>Lake Street Beach</t>
  </si>
  <si>
    <t>IN924097</t>
  </si>
  <si>
    <t>Marquette Park Beach</t>
  </si>
  <si>
    <t>IN248759</t>
  </si>
  <si>
    <t>Wells Street Beach</t>
  </si>
  <si>
    <t>IN701183</t>
  </si>
  <si>
    <t>Whihala Beach East</t>
  </si>
  <si>
    <t>IN530290</t>
  </si>
  <si>
    <t>Whihala Beach West</t>
  </si>
  <si>
    <t>PORTER</t>
  </si>
  <si>
    <t>IN768689</t>
  </si>
  <si>
    <t>Indiana Dunes State Park East Beach</t>
  </si>
  <si>
    <t>IN700064</t>
  </si>
  <si>
    <t>Indiana Dunes State Park West Beach</t>
  </si>
  <si>
    <t>IN523148</t>
  </si>
  <si>
    <t>Ogden Dunes Beach</t>
  </si>
  <si>
    <t>Closure</t>
  </si>
  <si>
    <t>ECOLI</t>
  </si>
  <si>
    <t>MODEL</t>
  </si>
  <si>
    <t>WATERBODY NAME</t>
  </si>
  <si>
    <t>WATERBODY TYPE</t>
  </si>
  <si>
    <t>N/A</t>
  </si>
  <si>
    <t>No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</si>
</sst>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167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14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21" t="s">
        <v>109</v>
      </c>
      <c r="D1" s="122"/>
      <c r="E1" s="122"/>
      <c r="F1" s="54"/>
      <c r="G1" s="121" t="s">
        <v>25</v>
      </c>
      <c r="H1" s="121"/>
      <c r="I1" s="121"/>
      <c r="J1" s="121"/>
      <c r="K1" s="54"/>
      <c r="L1" s="121" t="s">
        <v>26</v>
      </c>
      <c r="M1" s="123"/>
      <c r="N1" s="123"/>
      <c r="O1" s="123"/>
      <c r="P1" s="123"/>
      <c r="Q1" s="123"/>
      <c r="R1" s="54"/>
      <c r="S1" s="121" t="s">
        <v>27</v>
      </c>
      <c r="T1" s="123"/>
      <c r="U1" s="123"/>
      <c r="V1" s="123"/>
      <c r="W1" s="123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0" t="s">
        <v>130</v>
      </c>
      <c r="B3" s="77"/>
      <c r="C3" s="30">
        <f>Monitoring!$B$10</f>
        <v>8</v>
      </c>
      <c r="D3" s="30">
        <f>Monitoring!$F$10</f>
        <v>8</v>
      </c>
      <c r="E3" s="78">
        <f>D3/C3</f>
        <v>1</v>
      </c>
      <c r="F3" s="54"/>
      <c r="G3" s="79">
        <f>'2008 Actions'!$B$28</f>
        <v>8</v>
      </c>
      <c r="H3" s="79">
        <f>D3-G3</f>
        <v>0</v>
      </c>
      <c r="I3" s="78">
        <f>G3/D3</f>
        <v>1</v>
      </c>
      <c r="J3" s="78">
        <f>H3/D3</f>
        <v>0</v>
      </c>
      <c r="K3" s="54"/>
      <c r="L3" s="54">
        <f>'Action Durations'!$E$11</f>
        <v>26</v>
      </c>
      <c r="M3" s="81">
        <f>'Action Durations'!H11</f>
        <v>21</v>
      </c>
      <c r="N3" s="81">
        <f>'Action Durations'!I11</f>
        <v>4</v>
      </c>
      <c r="O3" s="81">
        <f>'Action Durations'!J11</f>
        <v>1</v>
      </c>
      <c r="P3" s="81">
        <f>'Action Durations'!K11</f>
        <v>0</v>
      </c>
      <c r="Q3" s="81">
        <f>'Action Durations'!L11</f>
        <v>0</v>
      </c>
      <c r="R3" s="54"/>
      <c r="S3" s="80">
        <f>'Beach Days'!$E$11</f>
        <v>744</v>
      </c>
      <c r="T3" s="80">
        <f>'Beach Days'!$H$11</f>
        <v>35</v>
      </c>
      <c r="U3" s="72">
        <f>T3/S3</f>
        <v>0.04704301075268817</v>
      </c>
      <c r="V3" s="73">
        <f>S3-T3</f>
        <v>709</v>
      </c>
      <c r="W3" s="72">
        <f>V3/S3</f>
        <v>0.9529569892473119</v>
      </c>
    </row>
    <row r="4" spans="1:23" ht="12.75">
      <c r="A4" s="30" t="s">
        <v>149</v>
      </c>
      <c r="B4" s="77"/>
      <c r="C4" s="30">
        <f>Monitoring!$B$22</f>
        <v>10</v>
      </c>
      <c r="D4" s="30">
        <f>Monitoring!$F$22</f>
        <v>10</v>
      </c>
      <c r="E4" s="78">
        <f>D4/C4</f>
        <v>1</v>
      </c>
      <c r="F4" s="54"/>
      <c r="G4" s="79">
        <f>'2008 Actions'!$B$149</f>
        <v>10</v>
      </c>
      <c r="H4" s="79">
        <f>D4-G4</f>
        <v>0</v>
      </c>
      <c r="I4" s="78">
        <f>G4/D4</f>
        <v>1</v>
      </c>
      <c r="J4" s="78">
        <f>H4/D4</f>
        <v>0</v>
      </c>
      <c r="K4" s="81"/>
      <c r="L4" s="45">
        <f>'Action Durations'!$E$23</f>
        <v>119</v>
      </c>
      <c r="M4" s="120">
        <f>'Action Durations'!H23</f>
        <v>75</v>
      </c>
      <c r="N4" s="120">
        <f>'Action Durations'!I23</f>
        <v>13</v>
      </c>
      <c r="O4" s="120">
        <f>'Action Durations'!J23</f>
        <v>27</v>
      </c>
      <c r="P4" s="120">
        <f>'Action Durations'!K23</f>
        <v>4</v>
      </c>
      <c r="Q4" s="120">
        <f>'Action Durations'!L23</f>
        <v>0</v>
      </c>
      <c r="R4" s="54"/>
      <c r="S4" s="80">
        <f>'Beach Days'!$E$23</f>
        <v>1092</v>
      </c>
      <c r="T4" s="80">
        <f>'Beach Days'!$H$23</f>
        <v>246</v>
      </c>
      <c r="U4" s="72">
        <f>T4/S4</f>
        <v>0.22527472527472528</v>
      </c>
      <c r="V4" s="73">
        <f>S4-T4</f>
        <v>846</v>
      </c>
      <c r="W4" s="72">
        <f>V4/S4</f>
        <v>0.7747252747252747</v>
      </c>
    </row>
    <row r="5" spans="1:23" ht="12.75">
      <c r="A5" s="33" t="s">
        <v>170</v>
      </c>
      <c r="B5" s="77"/>
      <c r="C5" s="33">
        <f>Monitoring!$B$27</f>
        <v>3</v>
      </c>
      <c r="D5" s="33">
        <f>Monitoring!$F$27</f>
        <v>3</v>
      </c>
      <c r="E5" s="75">
        <f>D5/C5</f>
        <v>1</v>
      </c>
      <c r="F5" s="49"/>
      <c r="G5" s="116">
        <f>'2008 Actions'!$B$187</f>
        <v>3</v>
      </c>
      <c r="H5" s="116">
        <f>D5-G5</f>
        <v>0</v>
      </c>
      <c r="I5" s="75">
        <f>G5/D5</f>
        <v>1</v>
      </c>
      <c r="J5" s="75">
        <f>H5/D5</f>
        <v>0</v>
      </c>
      <c r="K5" s="49"/>
      <c r="L5" s="49">
        <f>'Action Durations'!$E$28</f>
        <v>36</v>
      </c>
      <c r="M5" s="117">
        <f>'Action Durations'!H28</f>
        <v>29</v>
      </c>
      <c r="N5" s="117">
        <f>'Action Durations'!I28</f>
        <v>3</v>
      </c>
      <c r="O5" s="117">
        <f>'Action Durations'!J28</f>
        <v>4</v>
      </c>
      <c r="P5" s="117">
        <f>'Action Durations'!K28</f>
        <v>0</v>
      </c>
      <c r="Q5" s="117">
        <f>'Action Durations'!L28</f>
        <v>0</v>
      </c>
      <c r="R5" s="49"/>
      <c r="S5" s="76">
        <f>'Beach Days'!$E$28</f>
        <v>317</v>
      </c>
      <c r="T5" s="76">
        <f>'Beach Days'!$H$28</f>
        <v>47</v>
      </c>
      <c r="U5" s="75">
        <f>T5/S5</f>
        <v>0.14826498422712933</v>
      </c>
      <c r="V5" s="76">
        <f>S5-T5</f>
        <v>270</v>
      </c>
      <c r="W5" s="75">
        <f>V5/S5</f>
        <v>0.8517350157728707</v>
      </c>
    </row>
    <row r="6" spans="1:23" ht="12.75">
      <c r="A6" s="35"/>
      <c r="B6" s="35"/>
      <c r="C6" s="40">
        <f>SUM(C3:C5)</f>
        <v>21</v>
      </c>
      <c r="D6" s="40">
        <f>SUM(D3:D5)</f>
        <v>21</v>
      </c>
      <c r="E6" s="82">
        <f>D6/C6</f>
        <v>1</v>
      </c>
      <c r="F6" s="40"/>
      <c r="G6" s="40">
        <f>SUM(G3:G5)</f>
        <v>21</v>
      </c>
      <c r="H6" s="83">
        <f>D6-G6</f>
        <v>0</v>
      </c>
      <c r="I6" s="82">
        <f>G6/D6</f>
        <v>1</v>
      </c>
      <c r="J6" s="82">
        <f>H6/D6</f>
        <v>0</v>
      </c>
      <c r="K6" s="40"/>
      <c r="L6" s="40">
        <f aca="true" t="shared" si="0" ref="L6:Q6">SUM(L3:L5)</f>
        <v>181</v>
      </c>
      <c r="M6" s="40">
        <f t="shared" si="0"/>
        <v>125</v>
      </c>
      <c r="N6" s="40">
        <f t="shared" si="0"/>
        <v>20</v>
      </c>
      <c r="O6" s="40">
        <f t="shared" si="0"/>
        <v>32</v>
      </c>
      <c r="P6" s="40">
        <f t="shared" si="0"/>
        <v>4</v>
      </c>
      <c r="Q6" s="40">
        <f t="shared" si="0"/>
        <v>0</v>
      </c>
      <c r="R6" s="40"/>
      <c r="S6" s="84">
        <f>SUM(S3:S5)</f>
        <v>2153</v>
      </c>
      <c r="T6" s="84">
        <f>SUM(T3:T5)</f>
        <v>328</v>
      </c>
      <c r="U6" s="39">
        <f>T6/S6</f>
        <v>0.15234556432884347</v>
      </c>
      <c r="V6" s="50">
        <f>S6-T6</f>
        <v>1825</v>
      </c>
      <c r="W6" s="39">
        <f>V6/S6</f>
        <v>0.8476544356711565</v>
      </c>
    </row>
    <row r="7" ht="12.75">
      <c r="T7" s="16"/>
    </row>
    <row r="8" ht="12.75">
      <c r="T8" s="16"/>
    </row>
    <row r="9" ht="12.75">
      <c r="T9" s="16"/>
    </row>
    <row r="10" spans="1:20" ht="12.75">
      <c r="A10" s="17" t="s">
        <v>66</v>
      </c>
      <c r="T10" s="16"/>
    </row>
    <row r="11" ht="12.75">
      <c r="T11" s="16"/>
    </row>
    <row r="12" spans="3:23" ht="12.75">
      <c r="C12" s="15"/>
      <c r="D12" s="4"/>
      <c r="E12" s="18"/>
      <c r="G12" s="15"/>
      <c r="H12" s="4"/>
      <c r="I12" s="4"/>
      <c r="J12" s="18"/>
      <c r="L12" s="15"/>
      <c r="M12" s="4"/>
      <c r="N12" s="4"/>
      <c r="O12" s="4"/>
      <c r="P12" s="4"/>
      <c r="Q12" s="18"/>
      <c r="S12" s="15"/>
      <c r="T12" s="4"/>
      <c r="U12" s="4"/>
      <c r="V12" s="4"/>
      <c r="W12" s="18"/>
    </row>
    <row r="13" spans="4:21" ht="12.75">
      <c r="D13" s="14" t="s">
        <v>60</v>
      </c>
      <c r="G13" s="6" t="s">
        <v>62</v>
      </c>
      <c r="L13" s="6" t="s">
        <v>64</v>
      </c>
      <c r="U13" s="14" t="s">
        <v>67</v>
      </c>
    </row>
    <row r="14" spans="4:21" ht="12.75">
      <c r="D14" s="7" t="s">
        <v>61</v>
      </c>
      <c r="L14" s="6" t="s">
        <v>65</v>
      </c>
      <c r="U14" s="14" t="s">
        <v>63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Indiana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pane ySplit="2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3" customWidth="1"/>
    <col min="2" max="2" width="7.7109375" style="43" customWidth="1"/>
    <col min="3" max="3" width="33.00390625" style="43" customWidth="1"/>
    <col min="4" max="4" width="9.28125" style="43" customWidth="1"/>
    <col min="5" max="6" width="11.28125" style="43" customWidth="1"/>
    <col min="7" max="7" width="12.57421875" style="43" customWidth="1"/>
    <col min="8" max="8" width="8.28125" style="43" customWidth="1"/>
    <col min="9" max="12" width="9.7109375" style="43" customWidth="1"/>
    <col min="13" max="16384" width="9.140625" style="2" customWidth="1"/>
  </cols>
  <sheetData>
    <row r="1" spans="9:12" ht="15" customHeight="1">
      <c r="I1" s="124" t="s">
        <v>99</v>
      </c>
      <c r="J1" s="124"/>
      <c r="K1" s="124"/>
      <c r="L1" s="124"/>
    </row>
    <row r="2" spans="1:12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180</v>
      </c>
      <c r="F2" s="3" t="s">
        <v>181</v>
      </c>
      <c r="G2" s="3" t="s">
        <v>75</v>
      </c>
      <c r="H2" s="3" t="s">
        <v>72</v>
      </c>
      <c r="I2" s="3" t="s">
        <v>76</v>
      </c>
      <c r="J2" s="3" t="s">
        <v>77</v>
      </c>
      <c r="K2" s="3" t="s">
        <v>78</v>
      </c>
      <c r="L2" s="3" t="s">
        <v>79</v>
      </c>
    </row>
    <row r="3" spans="1:12" ht="12.75" customHeight="1">
      <c r="A3" s="30" t="s">
        <v>130</v>
      </c>
      <c r="B3" s="30" t="s">
        <v>131</v>
      </c>
      <c r="C3" s="30" t="s">
        <v>132</v>
      </c>
      <c r="D3" s="30" t="s">
        <v>97</v>
      </c>
      <c r="E3" s="30" t="s">
        <v>133</v>
      </c>
      <c r="F3" s="30" t="s">
        <v>134</v>
      </c>
      <c r="G3" s="30" t="s">
        <v>98</v>
      </c>
      <c r="H3" s="30">
        <v>3</v>
      </c>
      <c r="I3" s="30" t="s">
        <v>97</v>
      </c>
      <c r="J3" s="30" t="s">
        <v>97</v>
      </c>
      <c r="K3" s="30" t="s">
        <v>97</v>
      </c>
      <c r="L3" s="30" t="s">
        <v>97</v>
      </c>
    </row>
    <row r="4" spans="1:12" ht="12.75" customHeight="1">
      <c r="A4" s="30" t="s">
        <v>130</v>
      </c>
      <c r="B4" s="30" t="s">
        <v>135</v>
      </c>
      <c r="C4" s="30" t="s">
        <v>136</v>
      </c>
      <c r="D4" s="30" t="s">
        <v>97</v>
      </c>
      <c r="E4" s="30" t="s">
        <v>133</v>
      </c>
      <c r="F4" s="30" t="s">
        <v>134</v>
      </c>
      <c r="G4" s="30" t="s">
        <v>98</v>
      </c>
      <c r="H4" s="30">
        <v>3</v>
      </c>
      <c r="I4" s="30" t="s">
        <v>97</v>
      </c>
      <c r="J4" s="30" t="s">
        <v>97</v>
      </c>
      <c r="K4" s="30" t="s">
        <v>97</v>
      </c>
      <c r="L4" s="30" t="s">
        <v>97</v>
      </c>
    </row>
    <row r="5" spans="1:12" ht="12.75" customHeight="1">
      <c r="A5" s="30" t="s">
        <v>130</v>
      </c>
      <c r="B5" s="30" t="s">
        <v>137</v>
      </c>
      <c r="C5" s="30" t="s">
        <v>138</v>
      </c>
      <c r="D5" s="30" t="s">
        <v>97</v>
      </c>
      <c r="E5" s="30" t="s">
        <v>133</v>
      </c>
      <c r="F5" s="30" t="s">
        <v>134</v>
      </c>
      <c r="G5" s="30" t="s">
        <v>98</v>
      </c>
      <c r="H5" s="30">
        <v>3</v>
      </c>
      <c r="I5" s="30" t="s">
        <v>97</v>
      </c>
      <c r="J5" s="30" t="s">
        <v>97</v>
      </c>
      <c r="K5" s="30" t="s">
        <v>97</v>
      </c>
      <c r="L5" s="30" t="s">
        <v>97</v>
      </c>
    </row>
    <row r="6" spans="1:12" ht="12.75" customHeight="1">
      <c r="A6" s="30" t="s">
        <v>130</v>
      </c>
      <c r="B6" s="30" t="s">
        <v>139</v>
      </c>
      <c r="C6" s="30" t="s">
        <v>140</v>
      </c>
      <c r="D6" s="30" t="s">
        <v>97</v>
      </c>
      <c r="E6" s="30" t="s">
        <v>133</v>
      </c>
      <c r="F6" s="30" t="s">
        <v>134</v>
      </c>
      <c r="G6" s="30" t="s">
        <v>98</v>
      </c>
      <c r="H6" s="30">
        <v>3</v>
      </c>
      <c r="I6" s="30" t="s">
        <v>97</v>
      </c>
      <c r="J6" s="30" t="s">
        <v>97</v>
      </c>
      <c r="K6" s="30" t="s">
        <v>97</v>
      </c>
      <c r="L6" s="30" t="s">
        <v>97</v>
      </c>
    </row>
    <row r="7" spans="1:12" ht="12.75" customHeight="1">
      <c r="A7" s="30" t="s">
        <v>130</v>
      </c>
      <c r="B7" s="30" t="s">
        <v>141</v>
      </c>
      <c r="C7" s="30" t="s">
        <v>142</v>
      </c>
      <c r="D7" s="30" t="s">
        <v>97</v>
      </c>
      <c r="E7" s="30" t="s">
        <v>133</v>
      </c>
      <c r="F7" s="30" t="s">
        <v>134</v>
      </c>
      <c r="G7" s="30" t="s">
        <v>98</v>
      </c>
      <c r="H7" s="30">
        <v>2</v>
      </c>
      <c r="I7" s="30" t="s">
        <v>97</v>
      </c>
      <c r="J7" s="30" t="s">
        <v>97</v>
      </c>
      <c r="K7" s="30" t="s">
        <v>97</v>
      </c>
      <c r="L7" s="30" t="s">
        <v>97</v>
      </c>
    </row>
    <row r="8" spans="1:12" ht="12.75" customHeight="1">
      <c r="A8" s="30" t="s">
        <v>130</v>
      </c>
      <c r="B8" s="30" t="s">
        <v>143</v>
      </c>
      <c r="C8" s="30" t="s">
        <v>144</v>
      </c>
      <c r="D8" s="30" t="s">
        <v>97</v>
      </c>
      <c r="E8" s="30" t="s">
        <v>133</v>
      </c>
      <c r="F8" s="30" t="s">
        <v>134</v>
      </c>
      <c r="G8" s="30" t="s">
        <v>98</v>
      </c>
      <c r="H8" s="30">
        <v>3</v>
      </c>
      <c r="I8" s="30" t="s">
        <v>97</v>
      </c>
      <c r="J8" s="30" t="s">
        <v>97</v>
      </c>
      <c r="K8" s="30" t="s">
        <v>97</v>
      </c>
      <c r="L8" s="30" t="s">
        <v>97</v>
      </c>
    </row>
    <row r="9" spans="1:12" ht="12.75" customHeight="1">
      <c r="A9" s="30" t="s">
        <v>130</v>
      </c>
      <c r="B9" s="30" t="s">
        <v>145</v>
      </c>
      <c r="C9" s="30" t="s">
        <v>146</v>
      </c>
      <c r="D9" s="30" t="s">
        <v>97</v>
      </c>
      <c r="E9" s="30" t="s">
        <v>133</v>
      </c>
      <c r="F9" s="30" t="s">
        <v>134</v>
      </c>
      <c r="G9" s="30" t="s">
        <v>98</v>
      </c>
      <c r="H9" s="30">
        <v>3</v>
      </c>
      <c r="I9" s="30" t="s">
        <v>97</v>
      </c>
      <c r="J9" s="30" t="s">
        <v>97</v>
      </c>
      <c r="K9" s="30" t="s">
        <v>97</v>
      </c>
      <c r="L9" s="30" t="s">
        <v>97</v>
      </c>
    </row>
    <row r="10" spans="1:12" ht="12.75" customHeight="1">
      <c r="A10" s="33" t="s">
        <v>130</v>
      </c>
      <c r="B10" s="33" t="s">
        <v>147</v>
      </c>
      <c r="C10" s="33" t="s">
        <v>148</v>
      </c>
      <c r="D10" s="33" t="s">
        <v>97</v>
      </c>
      <c r="E10" s="33" t="s">
        <v>133</v>
      </c>
      <c r="F10" s="33" t="s">
        <v>134</v>
      </c>
      <c r="G10" s="33" t="s">
        <v>98</v>
      </c>
      <c r="H10" s="33">
        <v>1</v>
      </c>
      <c r="I10" s="33" t="s">
        <v>97</v>
      </c>
      <c r="J10" s="33" t="s">
        <v>97</v>
      </c>
      <c r="K10" s="33" t="s">
        <v>97</v>
      </c>
      <c r="L10" s="33" t="s">
        <v>97</v>
      </c>
    </row>
    <row r="11" spans="1:12" ht="12.75" customHeight="1">
      <c r="A11" s="44"/>
      <c r="B11" s="88">
        <f>COUNTA(B3:B10)</f>
        <v>8</v>
      </c>
      <c r="C11" s="44"/>
      <c r="D11" s="88">
        <f>COUNTIF(D3:D10,"Yes")</f>
        <v>8</v>
      </c>
      <c r="E11" s="88"/>
      <c r="F11" s="88"/>
      <c r="G11" s="44"/>
      <c r="H11" s="44"/>
      <c r="I11" s="44"/>
      <c r="J11" s="44"/>
      <c r="K11" s="44"/>
      <c r="L11" s="44"/>
    </row>
    <row r="12" spans="1:12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 customHeight="1">
      <c r="A13" s="30" t="s">
        <v>149</v>
      </c>
      <c r="B13" s="30" t="s">
        <v>150</v>
      </c>
      <c r="C13" s="30" t="s">
        <v>151</v>
      </c>
      <c r="D13" s="30" t="s">
        <v>97</v>
      </c>
      <c r="E13" s="30" t="s">
        <v>133</v>
      </c>
      <c r="F13" s="30" t="s">
        <v>134</v>
      </c>
      <c r="G13" s="30" t="s">
        <v>98</v>
      </c>
      <c r="H13" s="30">
        <v>2</v>
      </c>
      <c r="I13" s="30" t="s">
        <v>97</v>
      </c>
      <c r="J13" s="30" t="s">
        <v>97</v>
      </c>
      <c r="K13" s="30" t="s">
        <v>97</v>
      </c>
      <c r="L13" s="30" t="s">
        <v>97</v>
      </c>
    </row>
    <row r="14" spans="1:12" ht="12.75" customHeight="1">
      <c r="A14" s="30" t="s">
        <v>149</v>
      </c>
      <c r="B14" s="30" t="s">
        <v>152</v>
      </c>
      <c r="C14" s="30" t="s">
        <v>153</v>
      </c>
      <c r="D14" s="30" t="s">
        <v>97</v>
      </c>
      <c r="E14" s="30" t="s">
        <v>133</v>
      </c>
      <c r="F14" s="30" t="s">
        <v>134</v>
      </c>
      <c r="G14" s="30" t="s">
        <v>98</v>
      </c>
      <c r="H14" s="30">
        <v>2</v>
      </c>
      <c r="I14" s="30" t="s">
        <v>97</v>
      </c>
      <c r="J14" s="30" t="s">
        <v>97</v>
      </c>
      <c r="K14" s="30" t="s">
        <v>97</v>
      </c>
      <c r="L14" s="30" t="s">
        <v>97</v>
      </c>
    </row>
    <row r="15" spans="1:12" ht="12.75" customHeight="1">
      <c r="A15" s="30" t="s">
        <v>149</v>
      </c>
      <c r="B15" s="30" t="s">
        <v>154</v>
      </c>
      <c r="C15" s="30" t="s">
        <v>155</v>
      </c>
      <c r="D15" s="30" t="s">
        <v>97</v>
      </c>
      <c r="E15" s="30" t="s">
        <v>133</v>
      </c>
      <c r="F15" s="30" t="s">
        <v>134</v>
      </c>
      <c r="G15" s="30" t="s">
        <v>98</v>
      </c>
      <c r="H15" s="30">
        <v>2</v>
      </c>
      <c r="I15" s="30" t="s">
        <v>97</v>
      </c>
      <c r="J15" s="30" t="s">
        <v>97</v>
      </c>
      <c r="K15" s="30" t="s">
        <v>97</v>
      </c>
      <c r="L15" s="30" t="s">
        <v>97</v>
      </c>
    </row>
    <row r="16" spans="1:12" ht="12.75" customHeight="1">
      <c r="A16" s="30" t="s">
        <v>149</v>
      </c>
      <c r="B16" s="30" t="s">
        <v>156</v>
      </c>
      <c r="C16" s="30" t="s">
        <v>157</v>
      </c>
      <c r="D16" s="30" t="s">
        <v>97</v>
      </c>
      <c r="E16" s="30" t="s">
        <v>133</v>
      </c>
      <c r="F16" s="30" t="s">
        <v>134</v>
      </c>
      <c r="G16" s="30" t="s">
        <v>98</v>
      </c>
      <c r="H16" s="30">
        <v>2</v>
      </c>
      <c r="I16" s="30" t="s">
        <v>97</v>
      </c>
      <c r="J16" s="30" t="s">
        <v>97</v>
      </c>
      <c r="K16" s="30" t="s">
        <v>97</v>
      </c>
      <c r="L16" s="30" t="s">
        <v>97</v>
      </c>
    </row>
    <row r="17" spans="1:12" ht="12.75" customHeight="1">
      <c r="A17" s="30" t="s">
        <v>149</v>
      </c>
      <c r="B17" s="30" t="s">
        <v>158</v>
      </c>
      <c r="C17" s="30" t="s">
        <v>159</v>
      </c>
      <c r="D17" s="30" t="s">
        <v>97</v>
      </c>
      <c r="E17" s="30" t="s">
        <v>133</v>
      </c>
      <c r="F17" s="30" t="s">
        <v>134</v>
      </c>
      <c r="G17" s="30" t="s">
        <v>98</v>
      </c>
      <c r="H17" s="30">
        <v>2</v>
      </c>
      <c r="I17" s="30" t="s">
        <v>97</v>
      </c>
      <c r="J17" s="30" t="s">
        <v>97</v>
      </c>
      <c r="K17" s="30" t="s">
        <v>97</v>
      </c>
      <c r="L17" s="30" t="s">
        <v>97</v>
      </c>
    </row>
    <row r="18" spans="1:12" ht="12.75" customHeight="1">
      <c r="A18" s="30" t="s">
        <v>149</v>
      </c>
      <c r="B18" s="30" t="s">
        <v>160</v>
      </c>
      <c r="C18" s="30" t="s">
        <v>161</v>
      </c>
      <c r="D18" s="30" t="s">
        <v>97</v>
      </c>
      <c r="E18" s="30" t="s">
        <v>133</v>
      </c>
      <c r="F18" s="30" t="s">
        <v>134</v>
      </c>
      <c r="G18" s="30" t="s">
        <v>98</v>
      </c>
      <c r="H18" s="30">
        <v>2</v>
      </c>
      <c r="I18" s="30" t="s">
        <v>97</v>
      </c>
      <c r="J18" s="30" t="s">
        <v>97</v>
      </c>
      <c r="K18" s="30" t="s">
        <v>97</v>
      </c>
      <c r="L18" s="30" t="s">
        <v>97</v>
      </c>
    </row>
    <row r="19" spans="1:12" ht="12.75" customHeight="1">
      <c r="A19" s="30" t="s">
        <v>149</v>
      </c>
      <c r="B19" s="30" t="s">
        <v>162</v>
      </c>
      <c r="C19" s="30" t="s">
        <v>163</v>
      </c>
      <c r="D19" s="30" t="s">
        <v>97</v>
      </c>
      <c r="E19" s="30" t="s">
        <v>133</v>
      </c>
      <c r="F19" s="30" t="s">
        <v>134</v>
      </c>
      <c r="G19" s="30" t="s">
        <v>98</v>
      </c>
      <c r="H19" s="30">
        <v>2</v>
      </c>
      <c r="I19" s="30" t="s">
        <v>97</v>
      </c>
      <c r="J19" s="30" t="s">
        <v>97</v>
      </c>
      <c r="K19" s="30" t="s">
        <v>97</v>
      </c>
      <c r="L19" s="30" t="s">
        <v>97</v>
      </c>
    </row>
    <row r="20" spans="1:12" ht="12.75" customHeight="1">
      <c r="A20" s="30" t="s">
        <v>149</v>
      </c>
      <c r="B20" s="30" t="s">
        <v>164</v>
      </c>
      <c r="C20" s="30" t="s">
        <v>165</v>
      </c>
      <c r="D20" s="30" t="s">
        <v>97</v>
      </c>
      <c r="E20" s="30" t="s">
        <v>133</v>
      </c>
      <c r="F20" s="30" t="s">
        <v>134</v>
      </c>
      <c r="G20" s="30" t="s">
        <v>98</v>
      </c>
      <c r="H20" s="30">
        <v>2</v>
      </c>
      <c r="I20" s="30" t="s">
        <v>97</v>
      </c>
      <c r="J20" s="30" t="s">
        <v>97</v>
      </c>
      <c r="K20" s="30" t="s">
        <v>97</v>
      </c>
      <c r="L20" s="30" t="s">
        <v>97</v>
      </c>
    </row>
    <row r="21" spans="1:12" ht="12.75" customHeight="1">
      <c r="A21" s="30" t="s">
        <v>149</v>
      </c>
      <c r="B21" s="30" t="s">
        <v>166</v>
      </c>
      <c r="C21" s="30" t="s">
        <v>167</v>
      </c>
      <c r="D21" s="30" t="s">
        <v>97</v>
      </c>
      <c r="E21" s="30" t="s">
        <v>133</v>
      </c>
      <c r="F21" s="30" t="s">
        <v>134</v>
      </c>
      <c r="G21" s="30" t="s">
        <v>98</v>
      </c>
      <c r="H21" s="30">
        <v>1</v>
      </c>
      <c r="I21" s="30" t="s">
        <v>97</v>
      </c>
      <c r="J21" s="30" t="s">
        <v>97</v>
      </c>
      <c r="K21" s="30" t="s">
        <v>97</v>
      </c>
      <c r="L21" s="30" t="s">
        <v>97</v>
      </c>
    </row>
    <row r="22" spans="1:12" ht="12.75" customHeight="1">
      <c r="A22" s="33" t="s">
        <v>149</v>
      </c>
      <c r="B22" s="33" t="s">
        <v>168</v>
      </c>
      <c r="C22" s="33" t="s">
        <v>169</v>
      </c>
      <c r="D22" s="33" t="s">
        <v>97</v>
      </c>
      <c r="E22" s="33" t="s">
        <v>133</v>
      </c>
      <c r="F22" s="33" t="s">
        <v>134</v>
      </c>
      <c r="G22" s="33" t="s">
        <v>98</v>
      </c>
      <c r="H22" s="33">
        <v>1</v>
      </c>
      <c r="I22" s="33" t="s">
        <v>97</v>
      </c>
      <c r="J22" s="33" t="s">
        <v>97</v>
      </c>
      <c r="K22" s="33" t="s">
        <v>97</v>
      </c>
      <c r="L22" s="33" t="s">
        <v>97</v>
      </c>
    </row>
    <row r="23" spans="1:12" ht="12.75" customHeight="1">
      <c r="A23" s="44"/>
      <c r="B23" s="88">
        <f>COUNTA(B13:B22)</f>
        <v>10</v>
      </c>
      <c r="C23" s="44"/>
      <c r="D23" s="88">
        <f>COUNTA(D13:D22)</f>
        <v>10</v>
      </c>
      <c r="E23" s="88"/>
      <c r="F23" s="88"/>
      <c r="G23" s="44"/>
      <c r="H23" s="44"/>
      <c r="I23" s="44"/>
      <c r="J23" s="44"/>
      <c r="K23" s="44"/>
      <c r="L23" s="44"/>
    </row>
    <row r="24" spans="1:12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2.75" customHeight="1">
      <c r="A25" s="30" t="s">
        <v>170</v>
      </c>
      <c r="B25" s="30" t="s">
        <v>171</v>
      </c>
      <c r="C25" s="30" t="s">
        <v>172</v>
      </c>
      <c r="D25" s="30" t="s">
        <v>97</v>
      </c>
      <c r="E25" s="30" t="s">
        <v>133</v>
      </c>
      <c r="F25" s="30" t="s">
        <v>134</v>
      </c>
      <c r="G25" s="30" t="s">
        <v>98</v>
      </c>
      <c r="H25" s="30">
        <v>1</v>
      </c>
      <c r="I25" s="30" t="s">
        <v>97</v>
      </c>
      <c r="J25" s="30" t="s">
        <v>97</v>
      </c>
      <c r="K25" s="30" t="s">
        <v>97</v>
      </c>
      <c r="L25" s="30" t="s">
        <v>97</v>
      </c>
    </row>
    <row r="26" spans="1:12" ht="12.75" customHeight="1">
      <c r="A26" s="30" t="s">
        <v>170</v>
      </c>
      <c r="B26" s="30" t="s">
        <v>173</v>
      </c>
      <c r="C26" s="30" t="s">
        <v>174</v>
      </c>
      <c r="D26" s="30" t="s">
        <v>97</v>
      </c>
      <c r="E26" s="30" t="s">
        <v>133</v>
      </c>
      <c r="F26" s="30" t="s">
        <v>134</v>
      </c>
      <c r="G26" s="30" t="s">
        <v>98</v>
      </c>
      <c r="H26" s="30">
        <v>1</v>
      </c>
      <c r="I26" s="30" t="s">
        <v>97</v>
      </c>
      <c r="J26" s="30" t="s">
        <v>97</v>
      </c>
      <c r="K26" s="30" t="s">
        <v>97</v>
      </c>
      <c r="L26" s="30" t="s">
        <v>97</v>
      </c>
    </row>
    <row r="27" spans="1:12" ht="12.75" customHeight="1">
      <c r="A27" s="33" t="s">
        <v>170</v>
      </c>
      <c r="B27" s="33" t="s">
        <v>175</v>
      </c>
      <c r="C27" s="33" t="s">
        <v>176</v>
      </c>
      <c r="D27" s="33" t="s">
        <v>97</v>
      </c>
      <c r="E27" s="33" t="s">
        <v>133</v>
      </c>
      <c r="F27" s="33" t="s">
        <v>134</v>
      </c>
      <c r="G27" s="33" t="s">
        <v>98</v>
      </c>
      <c r="H27" s="33">
        <v>3</v>
      </c>
      <c r="I27" s="33" t="s">
        <v>97</v>
      </c>
      <c r="J27" s="33" t="s">
        <v>97</v>
      </c>
      <c r="K27" s="33" t="s">
        <v>97</v>
      </c>
      <c r="L27" s="33" t="s">
        <v>97</v>
      </c>
    </row>
    <row r="28" spans="1:12" ht="12.75" customHeight="1">
      <c r="A28" s="44"/>
      <c r="B28" s="88">
        <f>COUNTA(B25:B27)</f>
        <v>3</v>
      </c>
      <c r="C28" s="44"/>
      <c r="D28" s="88">
        <f>COUNTIF(D25:D27,"Yes")</f>
        <v>3</v>
      </c>
      <c r="E28" s="88"/>
      <c r="F28" s="88"/>
      <c r="G28" s="44"/>
      <c r="H28" s="44"/>
      <c r="I28" s="44"/>
      <c r="J28" s="44"/>
      <c r="K28" s="44"/>
      <c r="L28" s="44"/>
    </row>
    <row r="29" ht="12.75" customHeight="1"/>
    <row r="30" spans="1:6" ht="12.75" customHeight="1">
      <c r="A30" s="19" t="s">
        <v>108</v>
      </c>
      <c r="B30" s="19">
        <f>B11+B23+B28</f>
        <v>21</v>
      </c>
      <c r="D30" s="19">
        <f>D11+D23+D28</f>
        <v>21</v>
      </c>
      <c r="E30" s="19"/>
      <c r="F30" s="19"/>
    </row>
  </sheetData>
  <mergeCells count="1">
    <mergeCell ref="I1:L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Indiana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0" t="s">
        <v>130</v>
      </c>
      <c r="B2" s="30" t="s">
        <v>131</v>
      </c>
      <c r="C2" s="30" t="s">
        <v>132</v>
      </c>
      <c r="D2" s="30">
        <v>93</v>
      </c>
      <c r="E2" s="30" t="s">
        <v>124</v>
      </c>
      <c r="F2" s="30">
        <v>3</v>
      </c>
      <c r="G2" s="30" t="s">
        <v>107</v>
      </c>
      <c r="H2" s="30">
        <v>0</v>
      </c>
      <c r="I2" s="30" t="s">
        <v>107</v>
      </c>
      <c r="J2" s="28"/>
    </row>
    <row r="3" spans="1:10" ht="12.75" customHeight="1">
      <c r="A3" s="30" t="s">
        <v>130</v>
      </c>
      <c r="B3" s="30" t="s">
        <v>135</v>
      </c>
      <c r="C3" s="30" t="s">
        <v>136</v>
      </c>
      <c r="D3" s="30">
        <v>93</v>
      </c>
      <c r="E3" s="30" t="s">
        <v>124</v>
      </c>
      <c r="F3" s="30">
        <v>3</v>
      </c>
      <c r="G3" s="30" t="s">
        <v>107</v>
      </c>
      <c r="H3" s="30">
        <v>0</v>
      </c>
      <c r="I3" s="30" t="s">
        <v>107</v>
      </c>
      <c r="J3" s="28"/>
    </row>
    <row r="4" spans="1:10" ht="12.75" customHeight="1">
      <c r="A4" s="30" t="s">
        <v>130</v>
      </c>
      <c r="B4" s="30" t="s">
        <v>137</v>
      </c>
      <c r="C4" s="30" t="s">
        <v>138</v>
      </c>
      <c r="D4" s="30">
        <v>93</v>
      </c>
      <c r="E4" s="30" t="s">
        <v>124</v>
      </c>
      <c r="F4" s="30">
        <v>3</v>
      </c>
      <c r="G4" s="30" t="s">
        <v>107</v>
      </c>
      <c r="H4" s="30">
        <v>0</v>
      </c>
      <c r="I4" s="30" t="s">
        <v>107</v>
      </c>
      <c r="J4" s="28"/>
    </row>
    <row r="5" spans="1:10" ht="12.75" customHeight="1">
      <c r="A5" s="30" t="s">
        <v>130</v>
      </c>
      <c r="B5" s="30" t="s">
        <v>139</v>
      </c>
      <c r="C5" s="30" t="s">
        <v>140</v>
      </c>
      <c r="D5" s="30">
        <v>93</v>
      </c>
      <c r="E5" s="30" t="s">
        <v>124</v>
      </c>
      <c r="F5" s="30">
        <v>3</v>
      </c>
      <c r="G5" s="30" t="s">
        <v>107</v>
      </c>
      <c r="H5" s="30">
        <v>0</v>
      </c>
      <c r="I5" s="30" t="s">
        <v>107</v>
      </c>
      <c r="J5" s="28"/>
    </row>
    <row r="6" spans="1:10" ht="12.75" customHeight="1">
      <c r="A6" s="30" t="s">
        <v>130</v>
      </c>
      <c r="B6" s="30" t="s">
        <v>141</v>
      </c>
      <c r="C6" s="30" t="s">
        <v>142</v>
      </c>
      <c r="D6" s="30">
        <v>93</v>
      </c>
      <c r="E6" s="30" t="s">
        <v>124</v>
      </c>
      <c r="F6" s="30">
        <v>3</v>
      </c>
      <c r="G6" s="30" t="s">
        <v>107</v>
      </c>
      <c r="H6" s="30">
        <v>0</v>
      </c>
      <c r="I6" s="30" t="s">
        <v>107</v>
      </c>
      <c r="J6" s="28"/>
    </row>
    <row r="7" spans="1:10" ht="12.75" customHeight="1">
      <c r="A7" s="30" t="s">
        <v>130</v>
      </c>
      <c r="B7" s="30" t="s">
        <v>143</v>
      </c>
      <c r="C7" s="30" t="s">
        <v>144</v>
      </c>
      <c r="D7" s="30">
        <v>93</v>
      </c>
      <c r="E7" s="30" t="s">
        <v>124</v>
      </c>
      <c r="F7" s="30">
        <v>3</v>
      </c>
      <c r="G7" s="30" t="s">
        <v>107</v>
      </c>
      <c r="H7" s="30">
        <v>0</v>
      </c>
      <c r="I7" s="30" t="s">
        <v>107</v>
      </c>
      <c r="J7" s="28"/>
    </row>
    <row r="8" spans="1:10" ht="12.75" customHeight="1">
      <c r="A8" s="30" t="s">
        <v>130</v>
      </c>
      <c r="B8" s="30" t="s">
        <v>145</v>
      </c>
      <c r="C8" s="30" t="s">
        <v>146</v>
      </c>
      <c r="D8" s="30">
        <v>93</v>
      </c>
      <c r="E8" s="30" t="s">
        <v>124</v>
      </c>
      <c r="F8" s="30">
        <v>3</v>
      </c>
      <c r="G8" s="30" t="s">
        <v>107</v>
      </c>
      <c r="H8" s="30">
        <v>0</v>
      </c>
      <c r="I8" s="30" t="s">
        <v>107</v>
      </c>
      <c r="J8" s="28"/>
    </row>
    <row r="9" spans="1:10" ht="12.75" customHeight="1">
      <c r="A9" s="33" t="s">
        <v>130</v>
      </c>
      <c r="B9" s="33" t="s">
        <v>147</v>
      </c>
      <c r="C9" s="33" t="s">
        <v>148</v>
      </c>
      <c r="D9" s="33">
        <v>93</v>
      </c>
      <c r="E9" s="33" t="s">
        <v>124</v>
      </c>
      <c r="F9" s="33">
        <v>3</v>
      </c>
      <c r="G9" s="33" t="s">
        <v>107</v>
      </c>
      <c r="H9" s="33">
        <v>0</v>
      </c>
      <c r="I9" s="33" t="s">
        <v>107</v>
      </c>
      <c r="J9" s="28"/>
    </row>
    <row r="10" spans="1:10" ht="12.75" customHeight="1">
      <c r="A10" s="30"/>
      <c r="B10" s="31">
        <f>COUNTA(B2:B9)</f>
        <v>8</v>
      </c>
      <c r="C10" s="31"/>
      <c r="D10" s="31"/>
      <c r="E10" s="31"/>
      <c r="F10" s="31">
        <f>COUNTIF(F2:F9,"&gt;0")</f>
        <v>8</v>
      </c>
      <c r="G10" s="31"/>
      <c r="H10" s="30"/>
      <c r="I10" s="30"/>
      <c r="J10" s="30"/>
    </row>
    <row r="11" spans="1:10" ht="12.75" customHeight="1">
      <c r="A11" s="30"/>
      <c r="B11" s="31"/>
      <c r="C11" s="31"/>
      <c r="D11" s="31"/>
      <c r="E11" s="31"/>
      <c r="F11" s="31"/>
      <c r="G11" s="31"/>
      <c r="H11" s="30"/>
      <c r="I11" s="30"/>
      <c r="J11" s="30"/>
    </row>
    <row r="12" spans="1:10" ht="12.75" customHeight="1">
      <c r="A12" s="30" t="s">
        <v>149</v>
      </c>
      <c r="B12" s="30" t="s">
        <v>150</v>
      </c>
      <c r="C12" s="30" t="s">
        <v>151</v>
      </c>
      <c r="D12" s="30">
        <v>109</v>
      </c>
      <c r="E12" s="30" t="s">
        <v>124</v>
      </c>
      <c r="F12" s="30">
        <v>5</v>
      </c>
      <c r="G12" s="30" t="s">
        <v>107</v>
      </c>
      <c r="H12" s="30">
        <v>0</v>
      </c>
      <c r="I12" s="30" t="s">
        <v>107</v>
      </c>
      <c r="J12" s="28"/>
    </row>
    <row r="13" spans="1:10" ht="12.75" customHeight="1">
      <c r="A13" s="30" t="s">
        <v>149</v>
      </c>
      <c r="B13" s="30" t="s">
        <v>152</v>
      </c>
      <c r="C13" s="30" t="s">
        <v>153</v>
      </c>
      <c r="D13" s="30">
        <v>110</v>
      </c>
      <c r="E13" s="30" t="s">
        <v>124</v>
      </c>
      <c r="F13" s="30">
        <v>7</v>
      </c>
      <c r="G13" s="30" t="s">
        <v>107</v>
      </c>
      <c r="H13" s="30">
        <v>0</v>
      </c>
      <c r="I13" s="30" t="s">
        <v>107</v>
      </c>
      <c r="J13" s="28"/>
    </row>
    <row r="14" spans="1:10" ht="12.75" customHeight="1">
      <c r="A14" s="30" t="s">
        <v>149</v>
      </c>
      <c r="B14" s="30" t="s">
        <v>154</v>
      </c>
      <c r="C14" s="30" t="s">
        <v>155</v>
      </c>
      <c r="D14" s="30">
        <v>110</v>
      </c>
      <c r="E14" s="30" t="s">
        <v>124</v>
      </c>
      <c r="F14" s="30">
        <v>7</v>
      </c>
      <c r="G14" s="30" t="s">
        <v>107</v>
      </c>
      <c r="H14" s="30">
        <v>0</v>
      </c>
      <c r="I14" s="30" t="s">
        <v>107</v>
      </c>
      <c r="J14" s="28"/>
    </row>
    <row r="15" spans="1:10" ht="12.75" customHeight="1">
      <c r="A15" s="30" t="s">
        <v>149</v>
      </c>
      <c r="B15" s="30" t="s">
        <v>156</v>
      </c>
      <c r="C15" s="30" t="s">
        <v>157</v>
      </c>
      <c r="D15" s="30">
        <v>109</v>
      </c>
      <c r="E15" s="30" t="s">
        <v>124</v>
      </c>
      <c r="F15" s="30">
        <v>5</v>
      </c>
      <c r="G15" s="30" t="s">
        <v>107</v>
      </c>
      <c r="H15" s="30">
        <v>0</v>
      </c>
      <c r="I15" s="30" t="s">
        <v>107</v>
      </c>
      <c r="J15" s="28"/>
    </row>
    <row r="16" spans="1:10" ht="12.75" customHeight="1">
      <c r="A16" s="30" t="s">
        <v>149</v>
      </c>
      <c r="B16" s="30" t="s">
        <v>158</v>
      </c>
      <c r="C16" s="30" t="s">
        <v>159</v>
      </c>
      <c r="D16" s="30">
        <v>109</v>
      </c>
      <c r="E16" s="30" t="s">
        <v>124</v>
      </c>
      <c r="F16" s="30">
        <v>5</v>
      </c>
      <c r="G16" s="30" t="s">
        <v>107</v>
      </c>
      <c r="H16" s="30">
        <v>0</v>
      </c>
      <c r="I16" s="30" t="s">
        <v>107</v>
      </c>
      <c r="J16" s="28"/>
    </row>
    <row r="17" spans="1:10" ht="12.75" customHeight="1">
      <c r="A17" s="30" t="s">
        <v>149</v>
      </c>
      <c r="B17" s="30" t="s">
        <v>160</v>
      </c>
      <c r="C17" s="30" t="s">
        <v>161</v>
      </c>
      <c r="D17" s="30">
        <v>107</v>
      </c>
      <c r="E17" s="30" t="s">
        <v>124</v>
      </c>
      <c r="F17" s="30">
        <v>1</v>
      </c>
      <c r="G17" s="30" t="s">
        <v>107</v>
      </c>
      <c r="H17" s="30">
        <v>0</v>
      </c>
      <c r="I17" s="30" t="s">
        <v>107</v>
      </c>
      <c r="J17" s="28"/>
    </row>
    <row r="18" spans="1:10" ht="12.75" customHeight="1">
      <c r="A18" s="30" t="s">
        <v>149</v>
      </c>
      <c r="B18" s="30" t="s">
        <v>162</v>
      </c>
      <c r="C18" s="30" t="s">
        <v>163</v>
      </c>
      <c r="D18" s="30">
        <v>107</v>
      </c>
      <c r="E18" s="30" t="s">
        <v>124</v>
      </c>
      <c r="F18" s="30">
        <v>1</v>
      </c>
      <c r="G18" s="30" t="s">
        <v>107</v>
      </c>
      <c r="H18" s="30">
        <v>0</v>
      </c>
      <c r="I18" s="30" t="s">
        <v>107</v>
      </c>
      <c r="J18" s="28"/>
    </row>
    <row r="19" spans="1:10" ht="12.75" customHeight="1">
      <c r="A19" s="30" t="s">
        <v>149</v>
      </c>
      <c r="B19" s="30" t="s">
        <v>164</v>
      </c>
      <c r="C19" s="30" t="s">
        <v>165</v>
      </c>
      <c r="D19" s="30">
        <v>107</v>
      </c>
      <c r="E19" s="30" t="s">
        <v>124</v>
      </c>
      <c r="F19" s="30">
        <v>1</v>
      </c>
      <c r="G19" s="30" t="s">
        <v>107</v>
      </c>
      <c r="H19" s="30">
        <v>0</v>
      </c>
      <c r="I19" s="30" t="s">
        <v>107</v>
      </c>
      <c r="J19" s="28"/>
    </row>
    <row r="20" spans="1:10" ht="12.75" customHeight="1">
      <c r="A20" s="30" t="s">
        <v>149</v>
      </c>
      <c r="B20" s="30" t="s">
        <v>166</v>
      </c>
      <c r="C20" s="30" t="s">
        <v>167</v>
      </c>
      <c r="D20" s="30">
        <v>112</v>
      </c>
      <c r="E20" s="30" t="s">
        <v>124</v>
      </c>
      <c r="F20" s="30">
        <v>7</v>
      </c>
      <c r="G20" s="30" t="s">
        <v>107</v>
      </c>
      <c r="H20" s="30">
        <v>0</v>
      </c>
      <c r="I20" s="30" t="s">
        <v>107</v>
      </c>
      <c r="J20" s="28"/>
    </row>
    <row r="21" spans="1:10" ht="12.75" customHeight="1">
      <c r="A21" s="33" t="s">
        <v>149</v>
      </c>
      <c r="B21" s="33" t="s">
        <v>168</v>
      </c>
      <c r="C21" s="33" t="s">
        <v>169</v>
      </c>
      <c r="D21" s="33">
        <v>112</v>
      </c>
      <c r="E21" s="33" t="s">
        <v>124</v>
      </c>
      <c r="F21" s="33">
        <v>7</v>
      </c>
      <c r="G21" s="33" t="s">
        <v>107</v>
      </c>
      <c r="H21" s="33">
        <v>0</v>
      </c>
      <c r="I21" s="33" t="s">
        <v>107</v>
      </c>
      <c r="J21" s="28"/>
    </row>
    <row r="22" spans="1:10" ht="12.75" customHeight="1">
      <c r="A22" s="30"/>
      <c r="B22" s="31">
        <f>COUNTA(B12:B21)</f>
        <v>10</v>
      </c>
      <c r="C22" s="31"/>
      <c r="D22" s="31"/>
      <c r="E22" s="31"/>
      <c r="F22" s="31">
        <f>COUNTIF(F12:F21,"&gt;0")</f>
        <v>10</v>
      </c>
      <c r="G22" s="31"/>
      <c r="H22" s="30"/>
      <c r="I22" s="30"/>
      <c r="J22" s="30"/>
    </row>
    <row r="23" spans="1:10" ht="12.75" customHeight="1">
      <c r="A23" s="30"/>
      <c r="B23" s="31"/>
      <c r="C23" s="31"/>
      <c r="D23" s="31"/>
      <c r="E23" s="31"/>
      <c r="F23" s="31"/>
      <c r="G23" s="31"/>
      <c r="H23" s="30"/>
      <c r="I23" s="30"/>
      <c r="J23" s="30"/>
    </row>
    <row r="24" spans="1:10" ht="12.75" customHeight="1">
      <c r="A24" s="30" t="s">
        <v>170</v>
      </c>
      <c r="B24" s="30" t="s">
        <v>171</v>
      </c>
      <c r="C24" s="30" t="s">
        <v>172</v>
      </c>
      <c r="D24" s="30">
        <v>105</v>
      </c>
      <c r="E24" s="30" t="s">
        <v>124</v>
      </c>
      <c r="F24" s="30">
        <v>7</v>
      </c>
      <c r="G24" s="30" t="s">
        <v>107</v>
      </c>
      <c r="H24" s="30">
        <v>0</v>
      </c>
      <c r="I24" s="30" t="s">
        <v>107</v>
      </c>
      <c r="J24" s="28"/>
    </row>
    <row r="25" spans="1:10" ht="12.75" customHeight="1">
      <c r="A25" s="30" t="s">
        <v>170</v>
      </c>
      <c r="B25" s="30" t="s">
        <v>173</v>
      </c>
      <c r="C25" s="30" t="s">
        <v>174</v>
      </c>
      <c r="D25" s="30">
        <v>105</v>
      </c>
      <c r="E25" s="30" t="s">
        <v>124</v>
      </c>
      <c r="F25" s="30">
        <v>7</v>
      </c>
      <c r="G25" s="30" t="s">
        <v>107</v>
      </c>
      <c r="H25" s="30">
        <v>0</v>
      </c>
      <c r="I25" s="30" t="s">
        <v>107</v>
      </c>
      <c r="J25" s="28"/>
    </row>
    <row r="26" spans="1:10" ht="12.75" customHeight="1">
      <c r="A26" s="33" t="s">
        <v>170</v>
      </c>
      <c r="B26" s="33" t="s">
        <v>175</v>
      </c>
      <c r="C26" s="33" t="s">
        <v>176</v>
      </c>
      <c r="D26" s="33">
        <v>107</v>
      </c>
      <c r="E26" s="33" t="s">
        <v>124</v>
      </c>
      <c r="F26" s="33">
        <v>3</v>
      </c>
      <c r="G26" s="33" t="s">
        <v>107</v>
      </c>
      <c r="H26" s="33">
        <v>0</v>
      </c>
      <c r="I26" s="33" t="s">
        <v>107</v>
      </c>
      <c r="J26" s="28"/>
    </row>
    <row r="27" spans="1:10" ht="12.75" customHeight="1">
      <c r="A27" s="30"/>
      <c r="B27" s="31">
        <f>COUNTA(B24:B26)</f>
        <v>3</v>
      </c>
      <c r="C27" s="31"/>
      <c r="D27" s="31"/>
      <c r="E27" s="31"/>
      <c r="F27" s="31">
        <f>COUNTIF(F24:F26,"&gt;0")</f>
        <v>3</v>
      </c>
      <c r="G27" s="31"/>
      <c r="H27" s="30"/>
      <c r="I27" s="30"/>
      <c r="J27" s="30"/>
    </row>
    <row r="28" spans="1:10" ht="12.75" customHeight="1">
      <c r="A28" s="89" t="s">
        <v>127</v>
      </c>
      <c r="B28" s="30"/>
      <c r="C28" s="30"/>
      <c r="D28" s="30"/>
      <c r="E28" s="89" t="s">
        <v>129</v>
      </c>
      <c r="F28" s="30"/>
      <c r="G28" s="30"/>
      <c r="H28" s="30"/>
      <c r="I28" s="30"/>
      <c r="J28" s="30"/>
    </row>
    <row r="29" spans="1:6" ht="12.75">
      <c r="A29" s="89" t="s">
        <v>128</v>
      </c>
      <c r="B29" s="89">
        <f>B10+B22+B27</f>
        <v>21</v>
      </c>
      <c r="E29" s="89" t="s">
        <v>128</v>
      </c>
      <c r="F29" s="89">
        <f>F10+F22+F27</f>
        <v>21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Indiana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25" t="s">
        <v>112</v>
      </c>
      <c r="C1" s="125"/>
      <c r="F1" s="126" t="s">
        <v>119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23" customFormat="1" ht="39" customHeight="1">
      <c r="A2" s="27" t="s">
        <v>45</v>
      </c>
      <c r="B2" s="27" t="s">
        <v>46</v>
      </c>
      <c r="C2" s="27" t="s">
        <v>47</v>
      </c>
      <c r="D2" s="112" t="s">
        <v>90</v>
      </c>
      <c r="E2" s="112" t="s">
        <v>91</v>
      </c>
      <c r="F2" s="112" t="s">
        <v>113</v>
      </c>
      <c r="G2" s="112" t="s">
        <v>100</v>
      </c>
      <c r="H2" s="113" t="s">
        <v>120</v>
      </c>
      <c r="I2" s="112" t="s">
        <v>114</v>
      </c>
      <c r="J2" s="112" t="s">
        <v>115</v>
      </c>
      <c r="K2" s="112" t="s">
        <v>116</v>
      </c>
      <c r="L2" s="112" t="s">
        <v>71</v>
      </c>
      <c r="M2" s="112" t="s">
        <v>117</v>
      </c>
      <c r="N2" s="112" t="s">
        <v>82</v>
      </c>
      <c r="O2" s="112" t="s">
        <v>81</v>
      </c>
      <c r="P2" s="112" t="s">
        <v>83</v>
      </c>
      <c r="Q2" s="112" t="s">
        <v>53</v>
      </c>
      <c r="R2" s="112" t="s">
        <v>84</v>
      </c>
    </row>
    <row r="3" spans="1:18" s="23" customFormat="1" ht="12.75" customHeight="1">
      <c r="A3" s="30" t="s">
        <v>130</v>
      </c>
      <c r="B3" s="30" t="s">
        <v>131</v>
      </c>
      <c r="C3" s="30" t="s">
        <v>132</v>
      </c>
      <c r="D3" s="30" t="s">
        <v>183</v>
      </c>
      <c r="E3" s="30" t="s">
        <v>182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23" customFormat="1" ht="12.75" customHeight="1">
      <c r="A4" s="30" t="s">
        <v>130</v>
      </c>
      <c r="B4" s="30" t="s">
        <v>135</v>
      </c>
      <c r="C4" s="30" t="s">
        <v>136</v>
      </c>
      <c r="D4" s="30" t="s">
        <v>183</v>
      </c>
      <c r="E4" s="30" t="s">
        <v>182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23" customFormat="1" ht="12.75" customHeight="1">
      <c r="A5" s="30" t="s">
        <v>130</v>
      </c>
      <c r="B5" s="30" t="s">
        <v>137</v>
      </c>
      <c r="C5" s="30" t="s">
        <v>138</v>
      </c>
      <c r="D5" s="30" t="s">
        <v>183</v>
      </c>
      <c r="E5" s="30" t="s">
        <v>182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23" customFormat="1" ht="12.75" customHeight="1">
      <c r="A6" s="30" t="s">
        <v>130</v>
      </c>
      <c r="B6" s="30" t="s">
        <v>139</v>
      </c>
      <c r="C6" s="30" t="s">
        <v>140</v>
      </c>
      <c r="D6" s="30" t="s">
        <v>183</v>
      </c>
      <c r="E6" s="30" t="s">
        <v>182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23" customFormat="1" ht="12.75" customHeight="1">
      <c r="A7" s="30" t="s">
        <v>130</v>
      </c>
      <c r="B7" s="30" t="s">
        <v>141</v>
      </c>
      <c r="C7" s="30" t="s">
        <v>142</v>
      </c>
      <c r="D7" s="30" t="s">
        <v>183</v>
      </c>
      <c r="E7" s="30" t="s">
        <v>182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23" customFormat="1" ht="12.75" customHeight="1">
      <c r="A8" s="30" t="s">
        <v>130</v>
      </c>
      <c r="B8" s="30" t="s">
        <v>143</v>
      </c>
      <c r="C8" s="30" t="s">
        <v>144</v>
      </c>
      <c r="D8" s="30" t="s">
        <v>183</v>
      </c>
      <c r="E8" s="30" t="s">
        <v>182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23" customFormat="1" ht="12.75" customHeight="1">
      <c r="A9" s="30" t="s">
        <v>130</v>
      </c>
      <c r="B9" s="30" t="s">
        <v>145</v>
      </c>
      <c r="C9" s="30" t="s">
        <v>146</v>
      </c>
      <c r="D9" s="30" t="s">
        <v>183</v>
      </c>
      <c r="E9" s="30" t="s">
        <v>182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23" customFormat="1" ht="12.75" customHeight="1">
      <c r="A10" s="33" t="s">
        <v>130</v>
      </c>
      <c r="B10" s="33" t="s">
        <v>147</v>
      </c>
      <c r="C10" s="33" t="s">
        <v>148</v>
      </c>
      <c r="D10" s="33" t="s">
        <v>183</v>
      </c>
      <c r="E10" s="33" t="s">
        <v>182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2.75" customHeight="1">
      <c r="A11" s="30"/>
      <c r="B11" s="31">
        <f>COUNTA(B3:B10)</f>
        <v>8</v>
      </c>
      <c r="C11" s="55"/>
      <c r="D11" s="31">
        <f aca="true" t="shared" si="0" ref="D11:R11">COUNTIF(D3:D10,"Yes")</f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1:18" ht="12.75" customHeight="1">
      <c r="A12" s="30"/>
      <c r="B12" s="31"/>
      <c r="C12" s="55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3" customFormat="1" ht="12.75" customHeight="1">
      <c r="A13" s="30" t="s">
        <v>149</v>
      </c>
      <c r="B13" s="30" t="s">
        <v>150</v>
      </c>
      <c r="C13" s="30" t="s">
        <v>151</v>
      </c>
      <c r="D13" s="30" t="s">
        <v>183</v>
      </c>
      <c r="E13" s="30" t="s">
        <v>182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23" customFormat="1" ht="12.75" customHeight="1">
      <c r="A14" s="30" t="s">
        <v>149</v>
      </c>
      <c r="B14" s="30" t="s">
        <v>152</v>
      </c>
      <c r="C14" s="30" t="s">
        <v>153</v>
      </c>
      <c r="D14" s="30" t="s">
        <v>183</v>
      </c>
      <c r="E14" s="30" t="s">
        <v>182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23" customFormat="1" ht="12.75" customHeight="1">
      <c r="A15" s="30" t="s">
        <v>149</v>
      </c>
      <c r="B15" s="30" t="s">
        <v>154</v>
      </c>
      <c r="C15" s="30" t="s">
        <v>155</v>
      </c>
      <c r="D15" s="30" t="s">
        <v>183</v>
      </c>
      <c r="E15" s="30" t="s">
        <v>182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23" customFormat="1" ht="12.75" customHeight="1">
      <c r="A16" s="30" t="s">
        <v>149</v>
      </c>
      <c r="B16" s="30" t="s">
        <v>156</v>
      </c>
      <c r="C16" s="30" t="s">
        <v>157</v>
      </c>
      <c r="D16" s="30" t="s">
        <v>183</v>
      </c>
      <c r="E16" s="30" t="s">
        <v>182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23" customFormat="1" ht="12.75" customHeight="1">
      <c r="A17" s="30" t="s">
        <v>149</v>
      </c>
      <c r="B17" s="30" t="s">
        <v>158</v>
      </c>
      <c r="C17" s="30" t="s">
        <v>159</v>
      </c>
      <c r="D17" s="30" t="s">
        <v>183</v>
      </c>
      <c r="E17" s="30" t="s">
        <v>182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23" customFormat="1" ht="12.75" customHeight="1">
      <c r="A18" s="30" t="s">
        <v>149</v>
      </c>
      <c r="B18" s="30" t="s">
        <v>160</v>
      </c>
      <c r="C18" s="30" t="s">
        <v>161</v>
      </c>
      <c r="D18" s="30" t="s">
        <v>183</v>
      </c>
      <c r="E18" s="30" t="s">
        <v>182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23" customFormat="1" ht="12.75" customHeight="1">
      <c r="A19" s="30" t="s">
        <v>149</v>
      </c>
      <c r="B19" s="30" t="s">
        <v>162</v>
      </c>
      <c r="C19" s="30" t="s">
        <v>163</v>
      </c>
      <c r="D19" s="30" t="s">
        <v>183</v>
      </c>
      <c r="E19" s="30" t="s">
        <v>182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23" customFormat="1" ht="12.75" customHeight="1">
      <c r="A20" s="30" t="s">
        <v>149</v>
      </c>
      <c r="B20" s="30" t="s">
        <v>164</v>
      </c>
      <c r="C20" s="30" t="s">
        <v>165</v>
      </c>
      <c r="D20" s="30" t="s">
        <v>183</v>
      </c>
      <c r="E20" s="30" t="s">
        <v>182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23" customFormat="1" ht="12.75" customHeight="1">
      <c r="A21" s="30" t="s">
        <v>149</v>
      </c>
      <c r="B21" s="30" t="s">
        <v>166</v>
      </c>
      <c r="C21" s="30" t="s">
        <v>167</v>
      </c>
      <c r="D21" s="30" t="s">
        <v>183</v>
      </c>
      <c r="E21" s="30" t="s">
        <v>182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23" customFormat="1" ht="12.75" customHeight="1">
      <c r="A22" s="33" t="s">
        <v>149</v>
      </c>
      <c r="B22" s="33" t="s">
        <v>168</v>
      </c>
      <c r="C22" s="33" t="s">
        <v>169</v>
      </c>
      <c r="D22" s="33" t="s">
        <v>183</v>
      </c>
      <c r="E22" s="33" t="s">
        <v>182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 customHeight="1">
      <c r="A23" s="30"/>
      <c r="B23" s="31">
        <f>COUNTA(B13:B22)</f>
        <v>10</v>
      </c>
      <c r="C23" s="55"/>
      <c r="D23" s="31">
        <f aca="true" t="shared" si="1" ref="D23:R23">COUNTIF(D13:D22,"Yes")</f>
        <v>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  <c r="N23" s="31">
        <f t="shared" si="1"/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1:18" ht="12.75" customHeight="1">
      <c r="A24" s="30"/>
      <c r="B24" s="31"/>
      <c r="C24" s="5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 customHeight="1">
      <c r="A25" s="30" t="s">
        <v>170</v>
      </c>
      <c r="B25" s="30" t="s">
        <v>171</v>
      </c>
      <c r="C25" s="30" t="s">
        <v>172</v>
      </c>
      <c r="D25" s="30" t="s">
        <v>183</v>
      </c>
      <c r="E25" s="30" t="s">
        <v>182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0" t="s">
        <v>170</v>
      </c>
      <c r="B26" s="30" t="s">
        <v>173</v>
      </c>
      <c r="C26" s="30" t="s">
        <v>174</v>
      </c>
      <c r="D26" s="30" t="s">
        <v>183</v>
      </c>
      <c r="E26" s="30" t="s">
        <v>182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33" t="s">
        <v>170</v>
      </c>
      <c r="B27" s="33" t="s">
        <v>175</v>
      </c>
      <c r="C27" s="33" t="s">
        <v>176</v>
      </c>
      <c r="D27" s="33" t="s">
        <v>183</v>
      </c>
      <c r="E27" s="33" t="s">
        <v>182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2.75">
      <c r="A28" s="30" t="s">
        <v>125</v>
      </c>
      <c r="B28" s="31">
        <f>COUNTA(B25:B27)</f>
        <v>3</v>
      </c>
      <c r="C28" s="55"/>
      <c r="D28" s="88">
        <f aca="true" t="shared" si="2" ref="D28:R28">COUNTIF(D25:D27,"Yes")</f>
        <v>0</v>
      </c>
      <c r="E28" s="88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1">
        <f t="shared" si="2"/>
        <v>0</v>
      </c>
      <c r="L28" s="31">
        <f t="shared" si="2"/>
        <v>0</v>
      </c>
      <c r="M28" s="31">
        <f t="shared" si="2"/>
        <v>0</v>
      </c>
      <c r="N28" s="31">
        <f t="shared" si="2"/>
        <v>0</v>
      </c>
      <c r="O28" s="31">
        <f t="shared" si="2"/>
        <v>0</v>
      </c>
      <c r="P28" s="31">
        <f t="shared" si="2"/>
        <v>0</v>
      </c>
      <c r="Q28" s="31">
        <f t="shared" si="2"/>
        <v>0</v>
      </c>
      <c r="R28" s="31">
        <f t="shared" si="2"/>
        <v>0</v>
      </c>
    </row>
    <row r="29" spans="1:18" ht="12.75">
      <c r="A29" s="30"/>
      <c r="B29" s="4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89" t="s">
        <v>24</v>
      </c>
      <c r="B30" s="89">
        <f>B11+B23+B28</f>
        <v>21</v>
      </c>
      <c r="D30" s="89">
        <f>D11+D23+D28</f>
        <v>0</v>
      </c>
      <c r="E30" s="89">
        <f aca="true" t="shared" si="3" ref="E30:R30">E11+E23+E28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si="3"/>
        <v>0</v>
      </c>
      <c r="M30" s="89">
        <f t="shared" si="3"/>
        <v>0</v>
      </c>
      <c r="N30" s="89">
        <f t="shared" si="3"/>
        <v>0</v>
      </c>
      <c r="O30" s="89">
        <f t="shared" si="3"/>
        <v>0</v>
      </c>
      <c r="P30" s="89">
        <f t="shared" si="3"/>
        <v>0</v>
      </c>
      <c r="Q30" s="89">
        <f t="shared" si="3"/>
        <v>0</v>
      </c>
      <c r="R30" s="89">
        <f t="shared" si="3"/>
        <v>0</v>
      </c>
    </row>
    <row r="31" spans="1:18" ht="12.75">
      <c r="A31" s="89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89"/>
      <c r="B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89"/>
      <c r="B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89"/>
      <c r="B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89"/>
      <c r="B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89"/>
      <c r="B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89"/>
      <c r="B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89"/>
      <c r="B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89"/>
      <c r="B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89"/>
      <c r="B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89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89"/>
      <c r="B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89"/>
      <c r="B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89"/>
      <c r="B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6" spans="4:10" ht="12.75">
      <c r="D46" s="93"/>
      <c r="E46" s="128" t="s">
        <v>0</v>
      </c>
      <c r="F46" s="129"/>
      <c r="G46" s="129"/>
      <c r="H46" s="129"/>
      <c r="I46" s="129"/>
      <c r="J46" s="94"/>
    </row>
    <row r="47" spans="4:10" ht="12.75">
      <c r="D47" s="103" t="s">
        <v>22</v>
      </c>
      <c r="E47" s="96"/>
      <c r="F47" s="96"/>
      <c r="G47" s="96"/>
      <c r="H47" s="96"/>
      <c r="I47" s="96"/>
      <c r="J47" s="97"/>
    </row>
    <row r="48" spans="4:10" ht="12.75">
      <c r="D48" s="104" t="s">
        <v>23</v>
      </c>
      <c r="E48" s="96"/>
      <c r="F48" s="96"/>
      <c r="G48" s="96"/>
      <c r="H48" s="96"/>
      <c r="I48" s="96"/>
      <c r="J48" s="97"/>
    </row>
    <row r="49" spans="4:10" ht="12.75">
      <c r="D49" s="95"/>
      <c r="E49" s="96"/>
      <c r="F49" s="96"/>
      <c r="G49" s="96"/>
      <c r="H49" s="96"/>
      <c r="I49" s="96"/>
      <c r="J49" s="97"/>
    </row>
    <row r="50" spans="4:10" ht="12.75">
      <c r="D50" s="95"/>
      <c r="E50" s="98" t="s">
        <v>1</v>
      </c>
      <c r="F50" s="99" t="s">
        <v>2</v>
      </c>
      <c r="G50" s="96"/>
      <c r="H50" s="96"/>
      <c r="I50" s="96"/>
      <c r="J50" s="97"/>
    </row>
    <row r="51" spans="4:10" ht="12.75">
      <c r="D51" s="95"/>
      <c r="E51" s="98" t="s">
        <v>3</v>
      </c>
      <c r="F51" s="99" t="s">
        <v>4</v>
      </c>
      <c r="G51" s="96"/>
      <c r="H51" s="96"/>
      <c r="I51" s="96"/>
      <c r="J51" s="97"/>
    </row>
    <row r="52" spans="4:10" ht="12.75">
      <c r="D52" s="95"/>
      <c r="E52" s="98" t="s">
        <v>5</v>
      </c>
      <c r="F52" s="99" t="s">
        <v>104</v>
      </c>
      <c r="G52" s="96"/>
      <c r="H52" s="96"/>
      <c r="I52" s="96"/>
      <c r="J52" s="97"/>
    </row>
    <row r="53" spans="4:10" ht="12.75">
      <c r="D53" s="95"/>
      <c r="E53" s="98" t="s">
        <v>6</v>
      </c>
      <c r="F53" s="99" t="s">
        <v>105</v>
      </c>
      <c r="G53" s="96"/>
      <c r="H53" s="96"/>
      <c r="I53" s="96"/>
      <c r="J53" s="97"/>
    </row>
    <row r="54" spans="4:10" ht="12.75">
      <c r="D54" s="95"/>
      <c r="E54" s="98" t="s">
        <v>7</v>
      </c>
      <c r="F54" s="99" t="s">
        <v>8</v>
      </c>
      <c r="G54" s="96"/>
      <c r="H54" s="96"/>
      <c r="I54" s="96"/>
      <c r="J54" s="97"/>
    </row>
    <row r="55" spans="4:10" ht="12.75">
      <c r="D55" s="95"/>
      <c r="E55" s="98" t="s">
        <v>9</v>
      </c>
      <c r="F55" s="99" t="s">
        <v>110</v>
      </c>
      <c r="G55" s="96"/>
      <c r="H55" s="96"/>
      <c r="I55" s="96"/>
      <c r="J55" s="97"/>
    </row>
    <row r="56" spans="4:10" ht="12.75">
      <c r="D56" s="95"/>
      <c r="E56" s="98" t="s">
        <v>10</v>
      </c>
      <c r="F56" s="99" t="s">
        <v>111</v>
      </c>
      <c r="G56" s="96"/>
      <c r="H56" s="96"/>
      <c r="I56" s="96"/>
      <c r="J56" s="97"/>
    </row>
    <row r="57" spans="4:10" ht="12.75">
      <c r="D57" s="95"/>
      <c r="E57" s="98" t="s">
        <v>11</v>
      </c>
      <c r="F57" s="99" t="s">
        <v>12</v>
      </c>
      <c r="G57" s="96"/>
      <c r="H57" s="96"/>
      <c r="I57" s="96"/>
      <c r="J57" s="97"/>
    </row>
    <row r="58" spans="4:10" ht="12.75">
      <c r="D58" s="95"/>
      <c r="E58" s="98" t="s">
        <v>13</v>
      </c>
      <c r="F58" s="99" t="s">
        <v>14</v>
      </c>
      <c r="G58" s="96"/>
      <c r="H58" s="96"/>
      <c r="I58" s="96"/>
      <c r="J58" s="97"/>
    </row>
    <row r="59" spans="4:10" ht="12.75">
      <c r="D59" s="95"/>
      <c r="E59" s="98" t="s">
        <v>15</v>
      </c>
      <c r="F59" s="99" t="s">
        <v>106</v>
      </c>
      <c r="G59" s="96"/>
      <c r="H59" s="96"/>
      <c r="I59" s="96"/>
      <c r="J59" s="97"/>
    </row>
    <row r="60" spans="4:10" ht="12.75">
      <c r="D60" s="95"/>
      <c r="E60" s="98" t="s">
        <v>16</v>
      </c>
      <c r="F60" s="99" t="s">
        <v>17</v>
      </c>
      <c r="G60" s="96"/>
      <c r="H60" s="96"/>
      <c r="I60" s="96"/>
      <c r="J60" s="97"/>
    </row>
    <row r="61" spans="4:10" ht="12.75">
      <c r="D61" s="95"/>
      <c r="E61" s="98" t="s">
        <v>18</v>
      </c>
      <c r="F61" s="99" t="s">
        <v>19</v>
      </c>
      <c r="G61" s="96"/>
      <c r="H61" s="96"/>
      <c r="I61" s="96"/>
      <c r="J61" s="97"/>
    </row>
    <row r="62" spans="4:10" ht="12.75">
      <c r="D62" s="95"/>
      <c r="E62" s="98" t="s">
        <v>20</v>
      </c>
      <c r="F62" s="99" t="s">
        <v>21</v>
      </c>
      <c r="G62" s="96"/>
      <c r="H62" s="96"/>
      <c r="I62" s="96"/>
      <c r="J62" s="97"/>
    </row>
    <row r="63" spans="4:10" ht="12.75">
      <c r="D63" s="100"/>
      <c r="E63" s="101"/>
      <c r="F63" s="101"/>
      <c r="G63" s="101"/>
      <c r="H63" s="101"/>
      <c r="I63" s="101"/>
      <c r="J63" s="102"/>
    </row>
    <row r="65" spans="4:10" ht="12.75">
      <c r="D65" s="57" t="s">
        <v>118</v>
      </c>
      <c r="E65" s="58"/>
      <c r="F65" s="59"/>
      <c r="G65" s="60"/>
      <c r="H65" s="60"/>
      <c r="I65" s="59"/>
      <c r="J65" s="85"/>
    </row>
    <row r="66" spans="4:10" ht="12.75">
      <c r="D66" s="61"/>
      <c r="E66" s="62"/>
      <c r="F66" s="63"/>
      <c r="G66" s="64"/>
      <c r="H66" s="64"/>
      <c r="I66" s="63"/>
      <c r="J66" s="86"/>
    </row>
    <row r="67" spans="4:10" ht="12.75">
      <c r="D67" s="65"/>
      <c r="E67" s="66" t="s">
        <v>122</v>
      </c>
      <c r="F67" s="67"/>
      <c r="G67" s="68"/>
      <c r="H67" s="69"/>
      <c r="I67" s="70"/>
      <c r="J67" s="87"/>
    </row>
    <row r="68" spans="4:10" ht="12.75">
      <c r="D68" s="106"/>
      <c r="E68" s="66" t="s">
        <v>123</v>
      </c>
      <c r="F68" s="105"/>
      <c r="G68" s="69"/>
      <c r="H68" s="69"/>
      <c r="I68" s="70"/>
      <c r="J68" s="87"/>
    </row>
    <row r="69" spans="4:10" ht="12.75">
      <c r="D69" s="107"/>
      <c r="E69" s="66" t="s">
        <v>121</v>
      </c>
      <c r="F69" s="108"/>
      <c r="G69" s="108"/>
      <c r="H69" s="108"/>
      <c r="I69" s="108"/>
      <c r="J69" s="109"/>
    </row>
    <row r="70" spans="4:10" ht="12.75">
      <c r="D70" s="110"/>
      <c r="E70" s="111"/>
      <c r="F70" s="111"/>
      <c r="G70" s="111"/>
      <c r="H70" s="111"/>
      <c r="I70" s="111"/>
      <c r="J70" s="71"/>
    </row>
  </sheetData>
  <mergeCells count="3">
    <mergeCell ref="B1:C1"/>
    <mergeCell ref="F1:R1"/>
    <mergeCell ref="E46:I46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Indiana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94</v>
      </c>
      <c r="I1" s="24" t="s">
        <v>95</v>
      </c>
      <c r="J1" s="3" t="s">
        <v>96</v>
      </c>
    </row>
    <row r="2" spans="1:11" ht="12.75" customHeight="1">
      <c r="A2" s="30" t="s">
        <v>130</v>
      </c>
      <c r="B2" s="30" t="s">
        <v>131</v>
      </c>
      <c r="C2" s="30" t="s">
        <v>132</v>
      </c>
      <c r="D2" s="30" t="s">
        <v>177</v>
      </c>
      <c r="E2" s="46">
        <v>39653</v>
      </c>
      <c r="F2" s="46">
        <v>39654</v>
      </c>
      <c r="G2" s="30">
        <v>1</v>
      </c>
      <c r="H2" s="30" t="s">
        <v>101</v>
      </c>
      <c r="I2" s="30" t="s">
        <v>178</v>
      </c>
      <c r="J2" s="30" t="s">
        <v>84</v>
      </c>
      <c r="K2" s="30" t="s">
        <v>84</v>
      </c>
    </row>
    <row r="3" spans="1:11" ht="12.75" customHeight="1">
      <c r="A3" s="30" t="s">
        <v>130</v>
      </c>
      <c r="B3" s="30" t="s">
        <v>131</v>
      </c>
      <c r="C3" s="30" t="s">
        <v>132</v>
      </c>
      <c r="D3" s="30" t="s">
        <v>177</v>
      </c>
      <c r="E3" s="46">
        <v>39690</v>
      </c>
      <c r="F3" s="46">
        <v>39691</v>
      </c>
      <c r="G3" s="30">
        <v>1</v>
      </c>
      <c r="H3" s="30" t="s">
        <v>101</v>
      </c>
      <c r="I3" s="30" t="s">
        <v>178</v>
      </c>
      <c r="J3" s="30" t="s">
        <v>84</v>
      </c>
      <c r="K3" s="30" t="s">
        <v>84</v>
      </c>
    </row>
    <row r="4" spans="1:11" ht="12.75" customHeight="1">
      <c r="A4" s="30" t="s">
        <v>130</v>
      </c>
      <c r="B4" s="30" t="s">
        <v>131</v>
      </c>
      <c r="C4" s="30" t="s">
        <v>132</v>
      </c>
      <c r="D4" s="30" t="s">
        <v>102</v>
      </c>
      <c r="E4" s="46">
        <v>39639</v>
      </c>
      <c r="F4" s="46">
        <v>39640</v>
      </c>
      <c r="G4" s="30">
        <v>1</v>
      </c>
      <c r="H4" s="30" t="s">
        <v>101</v>
      </c>
      <c r="I4" s="30" t="s">
        <v>178</v>
      </c>
      <c r="J4" s="30" t="s">
        <v>84</v>
      </c>
      <c r="K4" s="30" t="s">
        <v>84</v>
      </c>
    </row>
    <row r="5" spans="1:11" ht="12.75" customHeight="1">
      <c r="A5" s="30" t="s">
        <v>130</v>
      </c>
      <c r="B5" s="30" t="s">
        <v>135</v>
      </c>
      <c r="C5" s="30" t="s">
        <v>136</v>
      </c>
      <c r="D5" s="30" t="s">
        <v>177</v>
      </c>
      <c r="E5" s="46">
        <v>39631</v>
      </c>
      <c r="F5" s="46">
        <v>39633</v>
      </c>
      <c r="G5" s="30">
        <v>2</v>
      </c>
      <c r="H5" s="30" t="s">
        <v>101</v>
      </c>
      <c r="I5" s="30" t="s">
        <v>178</v>
      </c>
      <c r="J5" s="30" t="s">
        <v>84</v>
      </c>
      <c r="K5" s="30" t="s">
        <v>84</v>
      </c>
    </row>
    <row r="6" spans="1:11" ht="12.75" customHeight="1">
      <c r="A6" s="30" t="s">
        <v>130</v>
      </c>
      <c r="B6" s="30" t="s">
        <v>135</v>
      </c>
      <c r="C6" s="30" t="s">
        <v>136</v>
      </c>
      <c r="D6" s="30" t="s">
        <v>177</v>
      </c>
      <c r="E6" s="46">
        <v>39639</v>
      </c>
      <c r="F6" s="46">
        <v>39640</v>
      </c>
      <c r="G6" s="30">
        <v>1</v>
      </c>
      <c r="H6" s="30" t="s">
        <v>101</v>
      </c>
      <c r="I6" s="30" t="s">
        <v>178</v>
      </c>
      <c r="J6" s="30" t="s">
        <v>84</v>
      </c>
      <c r="K6" s="30" t="s">
        <v>84</v>
      </c>
    </row>
    <row r="7" spans="1:11" ht="12.75" customHeight="1">
      <c r="A7" s="30" t="s">
        <v>130</v>
      </c>
      <c r="B7" s="30" t="s">
        <v>135</v>
      </c>
      <c r="C7" s="30" t="s">
        <v>136</v>
      </c>
      <c r="D7" s="30" t="s">
        <v>177</v>
      </c>
      <c r="E7" s="46">
        <v>39690</v>
      </c>
      <c r="F7" s="46">
        <v>39691</v>
      </c>
      <c r="G7" s="30">
        <v>1</v>
      </c>
      <c r="H7" s="30" t="s">
        <v>101</v>
      </c>
      <c r="I7" s="30" t="s">
        <v>178</v>
      </c>
      <c r="J7" s="30" t="s">
        <v>84</v>
      </c>
      <c r="K7" s="30" t="s">
        <v>84</v>
      </c>
    </row>
    <row r="8" spans="1:11" ht="12.75" customHeight="1">
      <c r="A8" s="30" t="s">
        <v>130</v>
      </c>
      <c r="B8" s="30" t="s">
        <v>137</v>
      </c>
      <c r="C8" s="30" t="s">
        <v>138</v>
      </c>
      <c r="D8" s="30" t="s">
        <v>177</v>
      </c>
      <c r="E8" s="46">
        <v>39639</v>
      </c>
      <c r="F8" s="46">
        <v>39640</v>
      </c>
      <c r="G8" s="30">
        <v>1</v>
      </c>
      <c r="H8" s="30" t="s">
        <v>101</v>
      </c>
      <c r="I8" s="30" t="s">
        <v>178</v>
      </c>
      <c r="J8" s="30" t="s">
        <v>84</v>
      </c>
      <c r="K8" s="30" t="s">
        <v>84</v>
      </c>
    </row>
    <row r="9" spans="1:11" ht="12.75" customHeight="1">
      <c r="A9" s="30" t="s">
        <v>130</v>
      </c>
      <c r="B9" s="30" t="s">
        <v>137</v>
      </c>
      <c r="C9" s="30" t="s">
        <v>138</v>
      </c>
      <c r="D9" s="30" t="s">
        <v>177</v>
      </c>
      <c r="E9" s="46">
        <v>39691</v>
      </c>
      <c r="F9" s="46">
        <v>39692</v>
      </c>
      <c r="G9" s="30">
        <v>1</v>
      </c>
      <c r="H9" s="30" t="s">
        <v>101</v>
      </c>
      <c r="I9" s="30" t="s">
        <v>178</v>
      </c>
      <c r="J9" s="30" t="s">
        <v>84</v>
      </c>
      <c r="K9" s="30" t="s">
        <v>84</v>
      </c>
    </row>
    <row r="10" spans="1:11" ht="12.75" customHeight="1">
      <c r="A10" s="30" t="s">
        <v>130</v>
      </c>
      <c r="B10" s="30" t="s">
        <v>139</v>
      </c>
      <c r="C10" s="30" t="s">
        <v>140</v>
      </c>
      <c r="D10" s="30" t="s">
        <v>102</v>
      </c>
      <c r="E10" s="46">
        <v>39639</v>
      </c>
      <c r="F10" s="46">
        <v>39640</v>
      </c>
      <c r="G10" s="30">
        <v>1</v>
      </c>
      <c r="H10" s="30" t="s">
        <v>101</v>
      </c>
      <c r="I10" s="30" t="s">
        <v>178</v>
      </c>
      <c r="J10" s="30" t="s">
        <v>84</v>
      </c>
      <c r="K10" s="30" t="s">
        <v>84</v>
      </c>
    </row>
    <row r="11" spans="1:11" ht="12.75" customHeight="1">
      <c r="A11" s="30" t="s">
        <v>130</v>
      </c>
      <c r="B11" s="30" t="s">
        <v>139</v>
      </c>
      <c r="C11" s="30" t="s">
        <v>140</v>
      </c>
      <c r="D11" s="30" t="s">
        <v>102</v>
      </c>
      <c r="E11" s="46">
        <v>39641</v>
      </c>
      <c r="F11" s="46">
        <v>39647</v>
      </c>
      <c r="G11" s="30">
        <v>6</v>
      </c>
      <c r="H11" s="30" t="s">
        <v>101</v>
      </c>
      <c r="I11" s="30" t="s">
        <v>178</v>
      </c>
      <c r="J11" s="30" t="s">
        <v>84</v>
      </c>
      <c r="K11" s="30" t="s">
        <v>84</v>
      </c>
    </row>
    <row r="12" spans="1:11" ht="12.75" customHeight="1">
      <c r="A12" s="30" t="s">
        <v>130</v>
      </c>
      <c r="B12" s="30" t="s">
        <v>141</v>
      </c>
      <c r="C12" s="30" t="s">
        <v>142</v>
      </c>
      <c r="D12" s="30" t="s">
        <v>177</v>
      </c>
      <c r="E12" s="46">
        <v>39639</v>
      </c>
      <c r="F12" s="46">
        <v>39640</v>
      </c>
      <c r="G12" s="30">
        <v>1</v>
      </c>
      <c r="H12" s="30" t="s">
        <v>101</v>
      </c>
      <c r="I12" s="30" t="s">
        <v>178</v>
      </c>
      <c r="J12" s="30" t="s">
        <v>84</v>
      </c>
      <c r="K12" s="30" t="s">
        <v>84</v>
      </c>
    </row>
    <row r="13" spans="1:11" ht="12.75" customHeight="1">
      <c r="A13" s="30" t="s">
        <v>130</v>
      </c>
      <c r="B13" s="30" t="s">
        <v>141</v>
      </c>
      <c r="C13" s="30" t="s">
        <v>142</v>
      </c>
      <c r="D13" s="30" t="s">
        <v>177</v>
      </c>
      <c r="E13" s="46">
        <v>39653</v>
      </c>
      <c r="F13" s="46">
        <v>39654</v>
      </c>
      <c r="G13" s="30">
        <v>1</v>
      </c>
      <c r="H13" s="30" t="s">
        <v>101</v>
      </c>
      <c r="I13" s="30" t="s">
        <v>178</v>
      </c>
      <c r="J13" s="30" t="s">
        <v>84</v>
      </c>
      <c r="K13" s="30" t="s">
        <v>84</v>
      </c>
    </row>
    <row r="14" spans="1:11" ht="12.75" customHeight="1">
      <c r="A14" s="30" t="s">
        <v>130</v>
      </c>
      <c r="B14" s="30" t="s">
        <v>141</v>
      </c>
      <c r="C14" s="30" t="s">
        <v>142</v>
      </c>
      <c r="D14" s="30" t="s">
        <v>177</v>
      </c>
      <c r="E14" s="46">
        <v>39690</v>
      </c>
      <c r="F14" s="46">
        <v>39691</v>
      </c>
      <c r="G14" s="30">
        <v>1</v>
      </c>
      <c r="H14" s="30" t="s">
        <v>101</v>
      </c>
      <c r="I14" s="30" t="s">
        <v>178</v>
      </c>
      <c r="J14" s="30" t="s">
        <v>84</v>
      </c>
      <c r="K14" s="30" t="s">
        <v>84</v>
      </c>
    </row>
    <row r="15" spans="1:11" ht="12.75" customHeight="1">
      <c r="A15" s="30" t="s">
        <v>130</v>
      </c>
      <c r="B15" s="30" t="s">
        <v>143</v>
      </c>
      <c r="C15" s="30" t="s">
        <v>144</v>
      </c>
      <c r="D15" s="30" t="s">
        <v>177</v>
      </c>
      <c r="E15" s="46">
        <v>39613</v>
      </c>
      <c r="F15" s="46">
        <v>39614</v>
      </c>
      <c r="G15" s="30">
        <v>1</v>
      </c>
      <c r="H15" s="30" t="s">
        <v>101</v>
      </c>
      <c r="I15" s="30" t="s">
        <v>178</v>
      </c>
      <c r="J15" s="30" t="s">
        <v>84</v>
      </c>
      <c r="K15" s="30" t="s">
        <v>84</v>
      </c>
    </row>
    <row r="16" spans="1:11" ht="12.75" customHeight="1">
      <c r="A16" s="30" t="s">
        <v>130</v>
      </c>
      <c r="B16" s="30" t="s">
        <v>143</v>
      </c>
      <c r="C16" s="30" t="s">
        <v>144</v>
      </c>
      <c r="D16" s="30" t="s">
        <v>177</v>
      </c>
      <c r="E16" s="46">
        <v>39639</v>
      </c>
      <c r="F16" s="46">
        <v>39640</v>
      </c>
      <c r="G16" s="30">
        <v>1</v>
      </c>
      <c r="H16" s="30" t="s">
        <v>101</v>
      </c>
      <c r="I16" s="30" t="s">
        <v>178</v>
      </c>
      <c r="J16" s="30" t="s">
        <v>84</v>
      </c>
      <c r="K16" s="30" t="s">
        <v>84</v>
      </c>
    </row>
    <row r="17" spans="1:11" ht="12.75" customHeight="1">
      <c r="A17" s="30" t="s">
        <v>130</v>
      </c>
      <c r="B17" s="30" t="s">
        <v>143</v>
      </c>
      <c r="C17" s="30" t="s">
        <v>144</v>
      </c>
      <c r="D17" s="30" t="s">
        <v>177</v>
      </c>
      <c r="E17" s="46">
        <v>39646</v>
      </c>
      <c r="F17" s="46">
        <v>39647</v>
      </c>
      <c r="G17" s="30">
        <v>1</v>
      </c>
      <c r="H17" s="30" t="s">
        <v>101</v>
      </c>
      <c r="I17" s="30" t="s">
        <v>178</v>
      </c>
      <c r="J17" s="30" t="s">
        <v>84</v>
      </c>
      <c r="K17" s="30" t="s">
        <v>84</v>
      </c>
    </row>
    <row r="18" spans="1:11" ht="12.75" customHeight="1">
      <c r="A18" s="30" t="s">
        <v>130</v>
      </c>
      <c r="B18" s="30" t="s">
        <v>143</v>
      </c>
      <c r="C18" s="30" t="s">
        <v>144</v>
      </c>
      <c r="D18" s="30" t="s">
        <v>177</v>
      </c>
      <c r="E18" s="46">
        <v>39651</v>
      </c>
      <c r="F18" s="46">
        <v>39652</v>
      </c>
      <c r="G18" s="30">
        <v>1</v>
      </c>
      <c r="H18" s="30" t="s">
        <v>101</v>
      </c>
      <c r="I18" s="30" t="s">
        <v>178</v>
      </c>
      <c r="J18" s="30" t="s">
        <v>84</v>
      </c>
      <c r="K18" s="30" t="s">
        <v>84</v>
      </c>
    </row>
    <row r="19" spans="1:11" ht="12.75" customHeight="1">
      <c r="A19" s="30" t="s">
        <v>130</v>
      </c>
      <c r="B19" s="30" t="s">
        <v>145</v>
      </c>
      <c r="C19" s="30" t="s">
        <v>146</v>
      </c>
      <c r="D19" s="30" t="s">
        <v>177</v>
      </c>
      <c r="E19" s="46">
        <v>39639</v>
      </c>
      <c r="F19" s="46">
        <v>39640</v>
      </c>
      <c r="G19" s="30">
        <v>1</v>
      </c>
      <c r="H19" s="30" t="s">
        <v>101</v>
      </c>
      <c r="I19" s="30" t="s">
        <v>178</v>
      </c>
      <c r="J19" s="30" t="s">
        <v>84</v>
      </c>
      <c r="K19" s="30" t="s">
        <v>84</v>
      </c>
    </row>
    <row r="20" spans="1:11" ht="12.75" customHeight="1">
      <c r="A20" s="30" t="s">
        <v>130</v>
      </c>
      <c r="B20" s="30" t="s">
        <v>145</v>
      </c>
      <c r="C20" s="30" t="s">
        <v>146</v>
      </c>
      <c r="D20" s="30" t="s">
        <v>177</v>
      </c>
      <c r="E20" s="46">
        <v>39646</v>
      </c>
      <c r="F20" s="46">
        <v>39647</v>
      </c>
      <c r="G20" s="30">
        <v>1</v>
      </c>
      <c r="H20" s="30" t="s">
        <v>101</v>
      </c>
      <c r="I20" s="30" t="s">
        <v>178</v>
      </c>
      <c r="J20" s="30" t="s">
        <v>84</v>
      </c>
      <c r="K20" s="30" t="s">
        <v>84</v>
      </c>
    </row>
    <row r="21" spans="1:11" ht="12.75" customHeight="1">
      <c r="A21" s="30" t="s">
        <v>130</v>
      </c>
      <c r="B21" s="30" t="s">
        <v>147</v>
      </c>
      <c r="C21" s="30" t="s">
        <v>148</v>
      </c>
      <c r="D21" s="30" t="s">
        <v>177</v>
      </c>
      <c r="E21" s="46">
        <v>39606</v>
      </c>
      <c r="F21" s="46">
        <v>39607</v>
      </c>
      <c r="G21" s="30">
        <v>1</v>
      </c>
      <c r="H21" s="30" t="s">
        <v>101</v>
      </c>
      <c r="I21" s="30" t="s">
        <v>178</v>
      </c>
      <c r="J21" s="30" t="s">
        <v>84</v>
      </c>
      <c r="K21" s="30" t="s">
        <v>84</v>
      </c>
    </row>
    <row r="22" spans="1:11" ht="12.75" customHeight="1">
      <c r="A22" s="30" t="s">
        <v>130</v>
      </c>
      <c r="B22" s="30" t="s">
        <v>147</v>
      </c>
      <c r="C22" s="30" t="s">
        <v>148</v>
      </c>
      <c r="D22" s="30" t="s">
        <v>177</v>
      </c>
      <c r="E22" s="46">
        <v>39613</v>
      </c>
      <c r="F22" s="46">
        <v>39614</v>
      </c>
      <c r="G22" s="30">
        <v>1</v>
      </c>
      <c r="H22" s="30" t="s">
        <v>101</v>
      </c>
      <c r="I22" s="30" t="s">
        <v>178</v>
      </c>
      <c r="J22" s="30" t="s">
        <v>84</v>
      </c>
      <c r="K22" s="30" t="s">
        <v>84</v>
      </c>
    </row>
    <row r="23" spans="1:11" ht="12.75" customHeight="1">
      <c r="A23" s="30" t="s">
        <v>130</v>
      </c>
      <c r="B23" s="30" t="s">
        <v>147</v>
      </c>
      <c r="C23" s="30" t="s">
        <v>148</v>
      </c>
      <c r="D23" s="30" t="s">
        <v>177</v>
      </c>
      <c r="E23" s="46">
        <v>39639</v>
      </c>
      <c r="F23" s="46">
        <v>39640</v>
      </c>
      <c r="G23" s="30">
        <v>1</v>
      </c>
      <c r="H23" s="30" t="s">
        <v>101</v>
      </c>
      <c r="I23" s="30" t="s">
        <v>178</v>
      </c>
      <c r="J23" s="30" t="s">
        <v>84</v>
      </c>
      <c r="K23" s="30" t="s">
        <v>84</v>
      </c>
    </row>
    <row r="24" spans="1:11" ht="12.75" customHeight="1">
      <c r="A24" s="30" t="s">
        <v>130</v>
      </c>
      <c r="B24" s="30" t="s">
        <v>147</v>
      </c>
      <c r="C24" s="30" t="s">
        <v>148</v>
      </c>
      <c r="D24" s="30" t="s">
        <v>177</v>
      </c>
      <c r="E24" s="46">
        <v>39643</v>
      </c>
      <c r="F24" s="46">
        <v>39645</v>
      </c>
      <c r="G24" s="30">
        <v>2</v>
      </c>
      <c r="H24" s="30" t="s">
        <v>101</v>
      </c>
      <c r="I24" s="30" t="s">
        <v>178</v>
      </c>
      <c r="J24" s="30" t="s">
        <v>84</v>
      </c>
      <c r="K24" s="30" t="s">
        <v>84</v>
      </c>
    </row>
    <row r="25" spans="1:11" ht="12.75" customHeight="1">
      <c r="A25" s="30" t="s">
        <v>130</v>
      </c>
      <c r="B25" s="30" t="s">
        <v>147</v>
      </c>
      <c r="C25" s="30" t="s">
        <v>148</v>
      </c>
      <c r="D25" s="30" t="s">
        <v>177</v>
      </c>
      <c r="E25" s="46">
        <v>39651</v>
      </c>
      <c r="F25" s="46">
        <v>39653</v>
      </c>
      <c r="G25" s="30">
        <v>2</v>
      </c>
      <c r="H25" s="30" t="s">
        <v>101</v>
      </c>
      <c r="I25" s="30" t="s">
        <v>178</v>
      </c>
      <c r="J25" s="30" t="s">
        <v>84</v>
      </c>
      <c r="K25" s="30" t="s">
        <v>84</v>
      </c>
    </row>
    <row r="26" spans="1:11" ht="12.75" customHeight="1">
      <c r="A26" s="30" t="s">
        <v>130</v>
      </c>
      <c r="B26" s="30" t="s">
        <v>147</v>
      </c>
      <c r="C26" s="30" t="s">
        <v>148</v>
      </c>
      <c r="D26" s="30" t="s">
        <v>177</v>
      </c>
      <c r="E26" s="46">
        <v>39660</v>
      </c>
      <c r="F26" s="46">
        <v>39662</v>
      </c>
      <c r="G26" s="30">
        <v>2</v>
      </c>
      <c r="H26" s="30" t="s">
        <v>101</v>
      </c>
      <c r="I26" s="30" t="s">
        <v>178</v>
      </c>
      <c r="J26" s="30" t="s">
        <v>84</v>
      </c>
      <c r="K26" s="30" t="s">
        <v>84</v>
      </c>
    </row>
    <row r="27" spans="1:11" ht="12.75" customHeight="1">
      <c r="A27" s="33" t="s">
        <v>130</v>
      </c>
      <c r="B27" s="33" t="s">
        <v>147</v>
      </c>
      <c r="C27" s="33" t="s">
        <v>148</v>
      </c>
      <c r="D27" s="33" t="s">
        <v>177</v>
      </c>
      <c r="E27" s="119">
        <v>39689</v>
      </c>
      <c r="F27" s="119">
        <v>39690</v>
      </c>
      <c r="G27" s="33">
        <v>1</v>
      </c>
      <c r="H27" s="33" t="s">
        <v>101</v>
      </c>
      <c r="I27" s="33" t="s">
        <v>178</v>
      </c>
      <c r="J27" s="33" t="s">
        <v>84</v>
      </c>
      <c r="K27" s="33" t="s">
        <v>84</v>
      </c>
    </row>
    <row r="28" spans="1:10" ht="12.75" customHeight="1">
      <c r="A28" s="30"/>
      <c r="B28" s="56">
        <f>SUM(IF(FREQUENCY(MATCH(B2:B27,B2:B27,0),MATCH(B2:B27,B2:B27,0))&gt;0,1))</f>
        <v>8</v>
      </c>
      <c r="C28" s="31"/>
      <c r="D28" s="31">
        <f>COUNTA(D2:D27)</f>
        <v>26</v>
      </c>
      <c r="E28" s="31"/>
      <c r="F28" s="31"/>
      <c r="G28" s="31">
        <f>SUM(G2:G27)</f>
        <v>35</v>
      </c>
      <c r="H28" s="30"/>
      <c r="I28" s="30"/>
      <c r="J28" s="44"/>
    </row>
    <row r="29" spans="1:10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44"/>
    </row>
    <row r="30" spans="1:11" ht="12.75" customHeight="1">
      <c r="A30" s="30" t="s">
        <v>149</v>
      </c>
      <c r="B30" s="30" t="s">
        <v>150</v>
      </c>
      <c r="C30" s="30" t="s">
        <v>151</v>
      </c>
      <c r="D30" s="30" t="s">
        <v>177</v>
      </c>
      <c r="E30" s="46">
        <v>39596</v>
      </c>
      <c r="F30" s="46">
        <v>39597</v>
      </c>
      <c r="G30" s="30">
        <v>1</v>
      </c>
      <c r="H30" s="30" t="s">
        <v>101</v>
      </c>
      <c r="I30" s="30" t="s">
        <v>178</v>
      </c>
      <c r="J30" s="30" t="s">
        <v>84</v>
      </c>
      <c r="K30" s="30" t="s">
        <v>84</v>
      </c>
    </row>
    <row r="31" spans="1:11" ht="12.75" customHeight="1">
      <c r="A31" s="30" t="s">
        <v>149</v>
      </c>
      <c r="B31" s="30" t="s">
        <v>150</v>
      </c>
      <c r="C31" s="30" t="s">
        <v>151</v>
      </c>
      <c r="D31" s="30" t="s">
        <v>177</v>
      </c>
      <c r="E31" s="46">
        <v>39604</v>
      </c>
      <c r="F31" s="46">
        <v>39610</v>
      </c>
      <c r="G31" s="30">
        <v>6</v>
      </c>
      <c r="H31" s="30" t="s">
        <v>101</v>
      </c>
      <c r="I31" s="30" t="s">
        <v>178</v>
      </c>
      <c r="J31" s="30" t="s">
        <v>84</v>
      </c>
      <c r="K31" s="30" t="s">
        <v>84</v>
      </c>
    </row>
    <row r="32" spans="1:11" ht="12.75" customHeight="1">
      <c r="A32" s="30" t="s">
        <v>149</v>
      </c>
      <c r="B32" s="30" t="s">
        <v>150</v>
      </c>
      <c r="C32" s="30" t="s">
        <v>151</v>
      </c>
      <c r="D32" s="30" t="s">
        <v>177</v>
      </c>
      <c r="E32" s="46">
        <v>39611</v>
      </c>
      <c r="F32" s="46">
        <v>39613</v>
      </c>
      <c r="G32" s="30">
        <v>2</v>
      </c>
      <c r="H32" s="30" t="s">
        <v>101</v>
      </c>
      <c r="I32" s="30" t="s">
        <v>178</v>
      </c>
      <c r="J32" s="30" t="s">
        <v>84</v>
      </c>
      <c r="K32" s="30" t="s">
        <v>84</v>
      </c>
    </row>
    <row r="33" spans="1:11" ht="12.75" customHeight="1">
      <c r="A33" s="30" t="s">
        <v>149</v>
      </c>
      <c r="B33" s="30" t="s">
        <v>150</v>
      </c>
      <c r="C33" s="30" t="s">
        <v>151</v>
      </c>
      <c r="D33" s="30" t="s">
        <v>177</v>
      </c>
      <c r="E33" s="46">
        <v>39616</v>
      </c>
      <c r="F33" s="46">
        <v>39620</v>
      </c>
      <c r="G33" s="30">
        <v>4</v>
      </c>
      <c r="H33" s="30" t="s">
        <v>101</v>
      </c>
      <c r="I33" s="30" t="s">
        <v>178</v>
      </c>
      <c r="J33" s="30" t="s">
        <v>84</v>
      </c>
      <c r="K33" s="30" t="s">
        <v>84</v>
      </c>
    </row>
    <row r="34" spans="1:11" ht="12.75" customHeight="1">
      <c r="A34" s="30" t="s">
        <v>149</v>
      </c>
      <c r="B34" s="30" t="s">
        <v>150</v>
      </c>
      <c r="C34" s="30" t="s">
        <v>151</v>
      </c>
      <c r="D34" s="30" t="s">
        <v>177</v>
      </c>
      <c r="E34" s="46">
        <v>39624</v>
      </c>
      <c r="F34" s="46">
        <v>39625</v>
      </c>
      <c r="G34" s="30">
        <v>1</v>
      </c>
      <c r="H34" s="30" t="s">
        <v>101</v>
      </c>
      <c r="I34" s="30" t="s">
        <v>178</v>
      </c>
      <c r="J34" s="30" t="s">
        <v>84</v>
      </c>
      <c r="K34" s="30" t="s">
        <v>84</v>
      </c>
    </row>
    <row r="35" spans="1:11" ht="12.75" customHeight="1">
      <c r="A35" s="30" t="s">
        <v>149</v>
      </c>
      <c r="B35" s="30" t="s">
        <v>150</v>
      </c>
      <c r="C35" s="30" t="s">
        <v>151</v>
      </c>
      <c r="D35" s="30" t="s">
        <v>177</v>
      </c>
      <c r="E35" s="46">
        <v>39626</v>
      </c>
      <c r="F35" s="46">
        <v>39631</v>
      </c>
      <c r="G35" s="30">
        <v>5</v>
      </c>
      <c r="H35" s="30" t="s">
        <v>101</v>
      </c>
      <c r="I35" s="30" t="s">
        <v>178</v>
      </c>
      <c r="J35" s="30" t="s">
        <v>84</v>
      </c>
      <c r="K35" s="30" t="s">
        <v>84</v>
      </c>
    </row>
    <row r="36" spans="1:11" ht="12.75" customHeight="1">
      <c r="A36" s="30" t="s">
        <v>149</v>
      </c>
      <c r="B36" s="30" t="s">
        <v>150</v>
      </c>
      <c r="C36" s="30" t="s">
        <v>151</v>
      </c>
      <c r="D36" s="30" t="s">
        <v>177</v>
      </c>
      <c r="E36" s="46">
        <v>39632</v>
      </c>
      <c r="F36" s="46">
        <v>39640</v>
      </c>
      <c r="G36" s="30">
        <v>8</v>
      </c>
      <c r="H36" s="30" t="s">
        <v>101</v>
      </c>
      <c r="I36" s="30" t="s">
        <v>178</v>
      </c>
      <c r="J36" s="30" t="s">
        <v>84</v>
      </c>
      <c r="K36" s="30" t="s">
        <v>84</v>
      </c>
    </row>
    <row r="37" spans="1:11" ht="12.75" customHeight="1">
      <c r="A37" s="30" t="s">
        <v>149</v>
      </c>
      <c r="B37" s="30" t="s">
        <v>150</v>
      </c>
      <c r="C37" s="30" t="s">
        <v>151</v>
      </c>
      <c r="D37" s="30" t="s">
        <v>177</v>
      </c>
      <c r="E37" s="46">
        <v>39644</v>
      </c>
      <c r="F37" s="46">
        <v>39645</v>
      </c>
      <c r="G37" s="30">
        <v>1</v>
      </c>
      <c r="H37" s="30" t="s">
        <v>101</v>
      </c>
      <c r="I37" s="30" t="s">
        <v>178</v>
      </c>
      <c r="J37" s="30" t="s">
        <v>84</v>
      </c>
      <c r="K37" s="30" t="s">
        <v>84</v>
      </c>
    </row>
    <row r="38" spans="1:11" ht="12.75" customHeight="1">
      <c r="A38" s="30" t="s">
        <v>149</v>
      </c>
      <c r="B38" s="30" t="s">
        <v>150</v>
      </c>
      <c r="C38" s="30" t="s">
        <v>151</v>
      </c>
      <c r="D38" s="30" t="s">
        <v>177</v>
      </c>
      <c r="E38" s="46">
        <v>39652</v>
      </c>
      <c r="F38" s="46">
        <v>39654</v>
      </c>
      <c r="G38" s="30">
        <v>2</v>
      </c>
      <c r="H38" s="30" t="s">
        <v>101</v>
      </c>
      <c r="I38" s="30" t="s">
        <v>178</v>
      </c>
      <c r="J38" s="30" t="s">
        <v>84</v>
      </c>
      <c r="K38" s="30" t="s">
        <v>84</v>
      </c>
    </row>
    <row r="39" spans="1:11" ht="12.75" customHeight="1">
      <c r="A39" s="30" t="s">
        <v>149</v>
      </c>
      <c r="B39" s="30" t="s">
        <v>150</v>
      </c>
      <c r="C39" s="30" t="s">
        <v>151</v>
      </c>
      <c r="D39" s="30" t="s">
        <v>177</v>
      </c>
      <c r="E39" s="46">
        <v>39658</v>
      </c>
      <c r="F39" s="46">
        <v>39659</v>
      </c>
      <c r="G39" s="30">
        <v>1</v>
      </c>
      <c r="H39" s="30" t="s">
        <v>101</v>
      </c>
      <c r="I39" s="30" t="s">
        <v>178</v>
      </c>
      <c r="J39" s="30" t="s">
        <v>84</v>
      </c>
      <c r="K39" s="30" t="s">
        <v>84</v>
      </c>
    </row>
    <row r="40" spans="1:11" ht="12.75" customHeight="1">
      <c r="A40" s="30" t="s">
        <v>149</v>
      </c>
      <c r="B40" s="30" t="s">
        <v>150</v>
      </c>
      <c r="C40" s="30" t="s">
        <v>151</v>
      </c>
      <c r="D40" s="30" t="s">
        <v>177</v>
      </c>
      <c r="E40" s="46">
        <v>39659</v>
      </c>
      <c r="F40" s="46">
        <v>39660</v>
      </c>
      <c r="G40" s="30">
        <v>1</v>
      </c>
      <c r="H40" s="30" t="s">
        <v>101</v>
      </c>
      <c r="I40" s="30" t="s">
        <v>178</v>
      </c>
      <c r="J40" s="30" t="s">
        <v>84</v>
      </c>
      <c r="K40" s="30" t="s">
        <v>84</v>
      </c>
    </row>
    <row r="41" spans="1:11" ht="12.75" customHeight="1">
      <c r="A41" s="30" t="s">
        <v>149</v>
      </c>
      <c r="B41" s="30" t="s">
        <v>150</v>
      </c>
      <c r="C41" s="30" t="s">
        <v>151</v>
      </c>
      <c r="D41" s="30" t="s">
        <v>177</v>
      </c>
      <c r="E41" s="46">
        <v>39661</v>
      </c>
      <c r="F41" s="46">
        <v>39664</v>
      </c>
      <c r="G41" s="30">
        <v>3</v>
      </c>
      <c r="H41" s="30" t="s">
        <v>101</v>
      </c>
      <c r="I41" s="30" t="s">
        <v>178</v>
      </c>
      <c r="J41" s="30" t="s">
        <v>84</v>
      </c>
      <c r="K41" s="30" t="s">
        <v>84</v>
      </c>
    </row>
    <row r="42" spans="1:11" ht="12.75" customHeight="1">
      <c r="A42" s="30" t="s">
        <v>149</v>
      </c>
      <c r="B42" s="30" t="s">
        <v>150</v>
      </c>
      <c r="C42" s="30" t="s">
        <v>151</v>
      </c>
      <c r="D42" s="30" t="s">
        <v>177</v>
      </c>
      <c r="E42" s="46">
        <v>39665</v>
      </c>
      <c r="F42" s="46">
        <v>39666</v>
      </c>
      <c r="G42" s="30">
        <v>1</v>
      </c>
      <c r="H42" s="30" t="s">
        <v>101</v>
      </c>
      <c r="I42" s="30" t="s">
        <v>178</v>
      </c>
      <c r="J42" s="30" t="s">
        <v>84</v>
      </c>
      <c r="K42" s="30" t="s">
        <v>84</v>
      </c>
    </row>
    <row r="43" spans="1:11" ht="12.75" customHeight="1">
      <c r="A43" s="30" t="s">
        <v>149</v>
      </c>
      <c r="B43" s="30" t="s">
        <v>150</v>
      </c>
      <c r="C43" s="30" t="s">
        <v>151</v>
      </c>
      <c r="D43" s="30" t="s">
        <v>177</v>
      </c>
      <c r="E43" s="46">
        <v>39667</v>
      </c>
      <c r="F43" s="46">
        <v>39672</v>
      </c>
      <c r="G43" s="30">
        <v>5</v>
      </c>
      <c r="H43" s="30" t="s">
        <v>101</v>
      </c>
      <c r="I43" s="30" t="s">
        <v>178</v>
      </c>
      <c r="J43" s="30" t="s">
        <v>84</v>
      </c>
      <c r="K43" s="30" t="s">
        <v>84</v>
      </c>
    </row>
    <row r="44" spans="1:11" ht="12.75" customHeight="1">
      <c r="A44" s="30" t="s">
        <v>149</v>
      </c>
      <c r="B44" s="30" t="s">
        <v>150</v>
      </c>
      <c r="C44" s="30" t="s">
        <v>151</v>
      </c>
      <c r="D44" s="30" t="s">
        <v>177</v>
      </c>
      <c r="E44" s="46">
        <v>39674</v>
      </c>
      <c r="F44" s="46">
        <v>39680</v>
      </c>
      <c r="G44" s="30">
        <v>6</v>
      </c>
      <c r="H44" s="30" t="s">
        <v>101</v>
      </c>
      <c r="I44" s="30" t="s">
        <v>178</v>
      </c>
      <c r="J44" s="30" t="s">
        <v>84</v>
      </c>
      <c r="K44" s="30" t="s">
        <v>84</v>
      </c>
    </row>
    <row r="45" spans="1:11" ht="12.75" customHeight="1">
      <c r="A45" s="30" t="s">
        <v>149</v>
      </c>
      <c r="B45" s="30" t="s">
        <v>150</v>
      </c>
      <c r="C45" s="30" t="s">
        <v>151</v>
      </c>
      <c r="D45" s="30" t="s">
        <v>177</v>
      </c>
      <c r="E45" s="46">
        <v>39686</v>
      </c>
      <c r="F45" s="46">
        <v>39687</v>
      </c>
      <c r="G45" s="30">
        <v>1</v>
      </c>
      <c r="H45" s="30" t="s">
        <v>101</v>
      </c>
      <c r="I45" s="30" t="s">
        <v>178</v>
      </c>
      <c r="J45" s="30" t="s">
        <v>84</v>
      </c>
      <c r="K45" s="30" t="s">
        <v>84</v>
      </c>
    </row>
    <row r="46" spans="1:11" ht="12.75" customHeight="1">
      <c r="A46" s="30" t="s">
        <v>149</v>
      </c>
      <c r="B46" s="30" t="s">
        <v>150</v>
      </c>
      <c r="C46" s="30" t="s">
        <v>151</v>
      </c>
      <c r="D46" s="30" t="s">
        <v>177</v>
      </c>
      <c r="E46" s="46">
        <v>39690</v>
      </c>
      <c r="F46" s="46">
        <v>39694</v>
      </c>
      <c r="G46" s="30">
        <v>4</v>
      </c>
      <c r="H46" s="30" t="s">
        <v>101</v>
      </c>
      <c r="I46" s="30" t="s">
        <v>178</v>
      </c>
      <c r="J46" s="30" t="s">
        <v>84</v>
      </c>
      <c r="K46" s="30" t="s">
        <v>84</v>
      </c>
    </row>
    <row r="47" spans="1:11" ht="12.75" customHeight="1">
      <c r="A47" s="30" t="s">
        <v>149</v>
      </c>
      <c r="B47" s="30" t="s">
        <v>150</v>
      </c>
      <c r="C47" s="30" t="s">
        <v>151</v>
      </c>
      <c r="D47" s="30" t="s">
        <v>177</v>
      </c>
      <c r="E47" s="46">
        <v>39695</v>
      </c>
      <c r="F47" s="46">
        <v>39696</v>
      </c>
      <c r="G47" s="30">
        <v>1</v>
      </c>
      <c r="H47" s="30" t="s">
        <v>101</v>
      </c>
      <c r="I47" s="30" t="s">
        <v>178</v>
      </c>
      <c r="J47" s="30" t="s">
        <v>84</v>
      </c>
      <c r="K47" s="30" t="s">
        <v>84</v>
      </c>
    </row>
    <row r="48" spans="1:11" ht="12.75" customHeight="1">
      <c r="A48" s="30" t="s">
        <v>149</v>
      </c>
      <c r="B48" s="30" t="s">
        <v>152</v>
      </c>
      <c r="C48" s="30" t="s">
        <v>153</v>
      </c>
      <c r="D48" s="30" t="s">
        <v>177</v>
      </c>
      <c r="E48" s="46">
        <v>39613</v>
      </c>
      <c r="F48" s="46">
        <v>39614</v>
      </c>
      <c r="G48" s="30">
        <v>1</v>
      </c>
      <c r="H48" s="30" t="s">
        <v>101</v>
      </c>
      <c r="I48" s="30" t="s">
        <v>178</v>
      </c>
      <c r="J48" s="30" t="s">
        <v>84</v>
      </c>
      <c r="K48" s="30" t="s">
        <v>84</v>
      </c>
    </row>
    <row r="49" spans="1:11" ht="12.75" customHeight="1">
      <c r="A49" s="30" t="s">
        <v>149</v>
      </c>
      <c r="B49" s="30" t="s">
        <v>152</v>
      </c>
      <c r="C49" s="30" t="s">
        <v>153</v>
      </c>
      <c r="D49" s="30" t="s">
        <v>177</v>
      </c>
      <c r="E49" s="46">
        <v>39621</v>
      </c>
      <c r="F49" s="46">
        <v>39622</v>
      </c>
      <c r="G49" s="30">
        <v>1</v>
      </c>
      <c r="H49" s="30" t="s">
        <v>101</v>
      </c>
      <c r="I49" s="30" t="s">
        <v>178</v>
      </c>
      <c r="J49" s="30" t="s">
        <v>84</v>
      </c>
      <c r="K49" s="30" t="s">
        <v>84</v>
      </c>
    </row>
    <row r="50" spans="1:11" ht="12.75" customHeight="1">
      <c r="A50" s="30" t="s">
        <v>149</v>
      </c>
      <c r="B50" s="30" t="s">
        <v>152</v>
      </c>
      <c r="C50" s="30" t="s">
        <v>153</v>
      </c>
      <c r="D50" s="30" t="s">
        <v>177</v>
      </c>
      <c r="E50" s="46">
        <v>39623</v>
      </c>
      <c r="F50" s="46">
        <v>39624</v>
      </c>
      <c r="G50" s="30">
        <v>1</v>
      </c>
      <c r="H50" s="30" t="s">
        <v>101</v>
      </c>
      <c r="I50" s="30" t="s">
        <v>178</v>
      </c>
      <c r="J50" s="30" t="s">
        <v>84</v>
      </c>
      <c r="K50" s="30" t="s">
        <v>84</v>
      </c>
    </row>
    <row r="51" spans="1:11" ht="12.75" customHeight="1">
      <c r="A51" s="30" t="s">
        <v>149</v>
      </c>
      <c r="B51" s="30" t="s">
        <v>152</v>
      </c>
      <c r="C51" s="30" t="s">
        <v>153</v>
      </c>
      <c r="D51" s="30" t="s">
        <v>177</v>
      </c>
      <c r="E51" s="46">
        <v>39629</v>
      </c>
      <c r="F51" s="46">
        <v>39630</v>
      </c>
      <c r="G51" s="30">
        <v>1</v>
      </c>
      <c r="H51" s="30" t="s">
        <v>101</v>
      </c>
      <c r="I51" s="30" t="s">
        <v>178</v>
      </c>
      <c r="J51" s="30" t="s">
        <v>84</v>
      </c>
      <c r="K51" s="30" t="s">
        <v>84</v>
      </c>
    </row>
    <row r="52" spans="1:11" ht="12.75" customHeight="1">
      <c r="A52" s="30" t="s">
        <v>149</v>
      </c>
      <c r="B52" s="30" t="s">
        <v>152</v>
      </c>
      <c r="C52" s="30" t="s">
        <v>153</v>
      </c>
      <c r="D52" s="30" t="s">
        <v>177</v>
      </c>
      <c r="E52" s="46">
        <v>39633</v>
      </c>
      <c r="F52" s="46">
        <v>39634</v>
      </c>
      <c r="G52" s="30">
        <v>1</v>
      </c>
      <c r="H52" s="30" t="s">
        <v>101</v>
      </c>
      <c r="I52" s="30" t="s">
        <v>178</v>
      </c>
      <c r="J52" s="30" t="s">
        <v>84</v>
      </c>
      <c r="K52" s="30" t="s">
        <v>84</v>
      </c>
    </row>
    <row r="53" spans="1:11" ht="12.75" customHeight="1">
      <c r="A53" s="30" t="s">
        <v>149</v>
      </c>
      <c r="B53" s="30" t="s">
        <v>152</v>
      </c>
      <c r="C53" s="30" t="s">
        <v>153</v>
      </c>
      <c r="D53" s="30" t="s">
        <v>177</v>
      </c>
      <c r="E53" s="46">
        <v>39634</v>
      </c>
      <c r="F53" s="46">
        <v>39635</v>
      </c>
      <c r="G53" s="30">
        <v>1</v>
      </c>
      <c r="H53" s="30" t="s">
        <v>101</v>
      </c>
      <c r="I53" s="30" t="s">
        <v>178</v>
      </c>
      <c r="J53" s="30" t="s">
        <v>84</v>
      </c>
      <c r="K53" s="30" t="s">
        <v>84</v>
      </c>
    </row>
    <row r="54" spans="1:11" ht="12.75" customHeight="1">
      <c r="A54" s="30" t="s">
        <v>149</v>
      </c>
      <c r="B54" s="30" t="s">
        <v>152</v>
      </c>
      <c r="C54" s="30" t="s">
        <v>153</v>
      </c>
      <c r="D54" s="30" t="s">
        <v>177</v>
      </c>
      <c r="E54" s="46">
        <v>39640</v>
      </c>
      <c r="F54" s="46">
        <v>39641</v>
      </c>
      <c r="G54" s="30">
        <v>1</v>
      </c>
      <c r="H54" s="30" t="s">
        <v>101</v>
      </c>
      <c r="I54" s="30" t="s">
        <v>178</v>
      </c>
      <c r="J54" s="30" t="s">
        <v>84</v>
      </c>
      <c r="K54" s="30" t="s">
        <v>84</v>
      </c>
    </row>
    <row r="55" spans="1:11" ht="12.75" customHeight="1">
      <c r="A55" s="30" t="s">
        <v>149</v>
      </c>
      <c r="B55" s="30" t="s">
        <v>152</v>
      </c>
      <c r="C55" s="30" t="s">
        <v>153</v>
      </c>
      <c r="D55" s="30" t="s">
        <v>177</v>
      </c>
      <c r="E55" s="46">
        <v>39641</v>
      </c>
      <c r="F55" s="46">
        <v>39642</v>
      </c>
      <c r="G55" s="30">
        <v>1</v>
      </c>
      <c r="H55" s="30" t="s">
        <v>101</v>
      </c>
      <c r="I55" s="30" t="s">
        <v>178</v>
      </c>
      <c r="J55" s="30" t="s">
        <v>84</v>
      </c>
      <c r="K55" s="30" t="s">
        <v>84</v>
      </c>
    </row>
    <row r="56" spans="1:11" ht="12.75" customHeight="1">
      <c r="A56" s="30" t="s">
        <v>149</v>
      </c>
      <c r="B56" s="30" t="s">
        <v>152</v>
      </c>
      <c r="C56" s="30" t="s">
        <v>153</v>
      </c>
      <c r="D56" s="30" t="s">
        <v>177</v>
      </c>
      <c r="E56" s="46">
        <v>39646</v>
      </c>
      <c r="F56" s="46">
        <v>39649</v>
      </c>
      <c r="G56" s="30">
        <v>3</v>
      </c>
      <c r="H56" s="30" t="s">
        <v>101</v>
      </c>
      <c r="I56" s="30" t="s">
        <v>178</v>
      </c>
      <c r="J56" s="30" t="s">
        <v>84</v>
      </c>
      <c r="K56" s="30" t="s">
        <v>84</v>
      </c>
    </row>
    <row r="57" spans="1:11" ht="12.75" customHeight="1">
      <c r="A57" s="30" t="s">
        <v>149</v>
      </c>
      <c r="B57" s="30" t="s">
        <v>152</v>
      </c>
      <c r="C57" s="30" t="s">
        <v>153</v>
      </c>
      <c r="D57" s="30" t="s">
        <v>177</v>
      </c>
      <c r="E57" s="46">
        <v>39652</v>
      </c>
      <c r="F57" s="46">
        <v>39654</v>
      </c>
      <c r="G57" s="30">
        <v>2</v>
      </c>
      <c r="H57" s="30" t="s">
        <v>101</v>
      </c>
      <c r="I57" s="30" t="s">
        <v>178</v>
      </c>
      <c r="J57" s="30" t="s">
        <v>84</v>
      </c>
      <c r="K57" s="30" t="s">
        <v>84</v>
      </c>
    </row>
    <row r="58" spans="1:11" ht="12.75" customHeight="1">
      <c r="A58" s="30" t="s">
        <v>149</v>
      </c>
      <c r="B58" s="30" t="s">
        <v>152</v>
      </c>
      <c r="C58" s="30" t="s">
        <v>153</v>
      </c>
      <c r="D58" s="30" t="s">
        <v>177</v>
      </c>
      <c r="E58" s="46">
        <v>39658</v>
      </c>
      <c r="F58" s="46">
        <v>39660</v>
      </c>
      <c r="G58" s="30">
        <v>2</v>
      </c>
      <c r="H58" s="30" t="s">
        <v>101</v>
      </c>
      <c r="I58" s="30" t="s">
        <v>178</v>
      </c>
      <c r="J58" s="30" t="s">
        <v>84</v>
      </c>
      <c r="K58" s="30" t="s">
        <v>84</v>
      </c>
    </row>
    <row r="59" spans="1:11" ht="12.75" customHeight="1">
      <c r="A59" s="30" t="s">
        <v>149</v>
      </c>
      <c r="B59" s="30" t="s">
        <v>152</v>
      </c>
      <c r="C59" s="30" t="s">
        <v>153</v>
      </c>
      <c r="D59" s="30" t="s">
        <v>177</v>
      </c>
      <c r="E59" s="46">
        <v>39663</v>
      </c>
      <c r="F59" s="46">
        <v>39664</v>
      </c>
      <c r="G59" s="30">
        <v>1</v>
      </c>
      <c r="H59" s="30" t="s">
        <v>101</v>
      </c>
      <c r="I59" s="30" t="s">
        <v>178</v>
      </c>
      <c r="J59" s="30" t="s">
        <v>84</v>
      </c>
      <c r="K59" s="30" t="s">
        <v>84</v>
      </c>
    </row>
    <row r="60" spans="1:11" ht="12.75" customHeight="1">
      <c r="A60" s="30" t="s">
        <v>149</v>
      </c>
      <c r="B60" s="30" t="s">
        <v>152</v>
      </c>
      <c r="C60" s="30" t="s">
        <v>153</v>
      </c>
      <c r="D60" s="30" t="s">
        <v>177</v>
      </c>
      <c r="E60" s="46">
        <v>39665</v>
      </c>
      <c r="F60" s="46">
        <v>39668</v>
      </c>
      <c r="G60" s="30">
        <v>3</v>
      </c>
      <c r="H60" s="30" t="s">
        <v>101</v>
      </c>
      <c r="I60" s="30" t="s">
        <v>178</v>
      </c>
      <c r="J60" s="30" t="s">
        <v>84</v>
      </c>
      <c r="K60" s="30" t="s">
        <v>84</v>
      </c>
    </row>
    <row r="61" spans="1:11" ht="12.75" customHeight="1">
      <c r="A61" s="30" t="s">
        <v>149</v>
      </c>
      <c r="B61" s="30" t="s">
        <v>152</v>
      </c>
      <c r="C61" s="30" t="s">
        <v>153</v>
      </c>
      <c r="D61" s="30" t="s">
        <v>177</v>
      </c>
      <c r="E61" s="46">
        <v>39686</v>
      </c>
      <c r="F61" s="46">
        <v>39687</v>
      </c>
      <c r="G61" s="30">
        <v>1</v>
      </c>
      <c r="H61" s="30" t="s">
        <v>101</v>
      </c>
      <c r="I61" s="30" t="s">
        <v>178</v>
      </c>
      <c r="J61" s="30" t="s">
        <v>84</v>
      </c>
      <c r="K61" s="30" t="s">
        <v>84</v>
      </c>
    </row>
    <row r="62" spans="1:11" ht="12.75" customHeight="1">
      <c r="A62" s="30" t="s">
        <v>149</v>
      </c>
      <c r="B62" s="30" t="s">
        <v>154</v>
      </c>
      <c r="C62" s="30" t="s">
        <v>155</v>
      </c>
      <c r="D62" s="30" t="s">
        <v>177</v>
      </c>
      <c r="E62" s="46">
        <v>39608</v>
      </c>
      <c r="F62" s="46">
        <v>39609</v>
      </c>
      <c r="G62" s="30">
        <v>1</v>
      </c>
      <c r="H62" s="30" t="s">
        <v>101</v>
      </c>
      <c r="I62" s="30" t="s">
        <v>178</v>
      </c>
      <c r="J62" s="30" t="s">
        <v>84</v>
      </c>
      <c r="K62" s="30" t="s">
        <v>84</v>
      </c>
    </row>
    <row r="63" spans="1:11" ht="12.75" customHeight="1">
      <c r="A63" s="30" t="s">
        <v>149</v>
      </c>
      <c r="B63" s="30" t="s">
        <v>154</v>
      </c>
      <c r="C63" s="30" t="s">
        <v>155</v>
      </c>
      <c r="D63" s="30" t="s">
        <v>177</v>
      </c>
      <c r="E63" s="46">
        <v>39613</v>
      </c>
      <c r="F63" s="46">
        <v>39614</v>
      </c>
      <c r="G63" s="30">
        <v>1</v>
      </c>
      <c r="H63" s="30" t="s">
        <v>101</v>
      </c>
      <c r="I63" s="30" t="s">
        <v>178</v>
      </c>
      <c r="J63" s="30" t="s">
        <v>84</v>
      </c>
      <c r="K63" s="30" t="s">
        <v>84</v>
      </c>
    </row>
    <row r="64" spans="1:11" ht="12.75" customHeight="1">
      <c r="A64" s="30" t="s">
        <v>149</v>
      </c>
      <c r="B64" s="30" t="s">
        <v>154</v>
      </c>
      <c r="C64" s="30" t="s">
        <v>155</v>
      </c>
      <c r="D64" s="30" t="s">
        <v>177</v>
      </c>
      <c r="E64" s="46">
        <v>39633</v>
      </c>
      <c r="F64" s="46">
        <v>39634</v>
      </c>
      <c r="G64" s="30">
        <v>1</v>
      </c>
      <c r="H64" s="30" t="s">
        <v>101</v>
      </c>
      <c r="I64" s="30" t="s">
        <v>178</v>
      </c>
      <c r="J64" s="30" t="s">
        <v>84</v>
      </c>
      <c r="K64" s="30" t="s">
        <v>84</v>
      </c>
    </row>
    <row r="65" spans="1:11" ht="12.75" customHeight="1">
      <c r="A65" s="30" t="s">
        <v>149</v>
      </c>
      <c r="B65" s="30" t="s">
        <v>154</v>
      </c>
      <c r="C65" s="30" t="s">
        <v>155</v>
      </c>
      <c r="D65" s="30" t="s">
        <v>177</v>
      </c>
      <c r="E65" s="46">
        <v>39652</v>
      </c>
      <c r="F65" s="46">
        <v>39653</v>
      </c>
      <c r="G65" s="30">
        <v>1</v>
      </c>
      <c r="H65" s="30" t="s">
        <v>101</v>
      </c>
      <c r="I65" s="30" t="s">
        <v>178</v>
      </c>
      <c r="J65" s="30" t="s">
        <v>84</v>
      </c>
      <c r="K65" s="30" t="s">
        <v>84</v>
      </c>
    </row>
    <row r="66" spans="1:11" ht="12.75" customHeight="1">
      <c r="A66" s="30" t="s">
        <v>149</v>
      </c>
      <c r="B66" s="30" t="s">
        <v>154</v>
      </c>
      <c r="C66" s="30" t="s">
        <v>155</v>
      </c>
      <c r="D66" s="30" t="s">
        <v>177</v>
      </c>
      <c r="E66" s="46">
        <v>39666</v>
      </c>
      <c r="F66" s="46">
        <v>39667</v>
      </c>
      <c r="G66" s="30">
        <v>1</v>
      </c>
      <c r="H66" s="30" t="s">
        <v>101</v>
      </c>
      <c r="I66" s="30" t="s">
        <v>178</v>
      </c>
      <c r="J66" s="30" t="s">
        <v>84</v>
      </c>
      <c r="K66" s="30" t="s">
        <v>84</v>
      </c>
    </row>
    <row r="67" spans="1:11" ht="12.75" customHeight="1">
      <c r="A67" s="30" t="s">
        <v>149</v>
      </c>
      <c r="B67" s="30" t="s">
        <v>154</v>
      </c>
      <c r="C67" s="30" t="s">
        <v>155</v>
      </c>
      <c r="D67" s="30" t="s">
        <v>177</v>
      </c>
      <c r="E67" s="46">
        <v>39668</v>
      </c>
      <c r="F67" s="46">
        <v>39669</v>
      </c>
      <c r="G67" s="30">
        <v>1</v>
      </c>
      <c r="H67" s="30" t="s">
        <v>101</v>
      </c>
      <c r="I67" s="30" t="s">
        <v>178</v>
      </c>
      <c r="J67" s="30" t="s">
        <v>84</v>
      </c>
      <c r="K67" s="30" t="s">
        <v>84</v>
      </c>
    </row>
    <row r="68" spans="1:11" ht="12.75" customHeight="1">
      <c r="A68" s="30" t="s">
        <v>149</v>
      </c>
      <c r="B68" s="30" t="s">
        <v>154</v>
      </c>
      <c r="C68" s="30" t="s">
        <v>155</v>
      </c>
      <c r="D68" s="30" t="s">
        <v>177</v>
      </c>
      <c r="E68" s="46">
        <v>39670</v>
      </c>
      <c r="F68" s="46">
        <v>39671</v>
      </c>
      <c r="G68" s="30">
        <v>1</v>
      </c>
      <c r="H68" s="30" t="s">
        <v>101</v>
      </c>
      <c r="I68" s="30" t="s">
        <v>178</v>
      </c>
      <c r="J68" s="30" t="s">
        <v>84</v>
      </c>
      <c r="K68" s="30" t="s">
        <v>84</v>
      </c>
    </row>
    <row r="69" spans="1:11" ht="12.75" customHeight="1">
      <c r="A69" s="30" t="s">
        <v>149</v>
      </c>
      <c r="B69" s="30" t="s">
        <v>154</v>
      </c>
      <c r="C69" s="30" t="s">
        <v>155</v>
      </c>
      <c r="D69" s="30" t="s">
        <v>177</v>
      </c>
      <c r="E69" s="46">
        <v>39680</v>
      </c>
      <c r="F69" s="46">
        <v>39681</v>
      </c>
      <c r="G69" s="30">
        <v>1</v>
      </c>
      <c r="H69" s="30" t="s">
        <v>101</v>
      </c>
      <c r="I69" s="30" t="s">
        <v>178</v>
      </c>
      <c r="J69" s="30" t="s">
        <v>84</v>
      </c>
      <c r="K69" s="30" t="s">
        <v>84</v>
      </c>
    </row>
    <row r="70" spans="1:11" ht="12.75" customHeight="1">
      <c r="A70" s="30" t="s">
        <v>149</v>
      </c>
      <c r="B70" s="30" t="s">
        <v>154</v>
      </c>
      <c r="C70" s="30" t="s">
        <v>155</v>
      </c>
      <c r="D70" s="30" t="s">
        <v>177</v>
      </c>
      <c r="E70" s="46">
        <v>39690</v>
      </c>
      <c r="F70" s="46">
        <v>39691</v>
      </c>
      <c r="G70" s="30">
        <v>1</v>
      </c>
      <c r="H70" s="30" t="s">
        <v>101</v>
      </c>
      <c r="I70" s="30" t="s">
        <v>178</v>
      </c>
      <c r="J70" s="30" t="s">
        <v>84</v>
      </c>
      <c r="K70" s="30" t="s">
        <v>84</v>
      </c>
    </row>
    <row r="71" spans="1:11" ht="12.75" customHeight="1">
      <c r="A71" s="30" t="s">
        <v>149</v>
      </c>
      <c r="B71" s="30" t="s">
        <v>156</v>
      </c>
      <c r="C71" s="30" t="s">
        <v>157</v>
      </c>
      <c r="D71" s="30" t="s">
        <v>177</v>
      </c>
      <c r="E71" s="46">
        <v>39596</v>
      </c>
      <c r="F71" s="46">
        <v>39599</v>
      </c>
      <c r="G71" s="30">
        <v>3</v>
      </c>
      <c r="H71" s="30" t="s">
        <v>101</v>
      </c>
      <c r="I71" s="30" t="s">
        <v>178</v>
      </c>
      <c r="J71" s="30" t="s">
        <v>84</v>
      </c>
      <c r="K71" s="30" t="s">
        <v>84</v>
      </c>
    </row>
    <row r="72" spans="1:11" ht="12.75" customHeight="1">
      <c r="A72" s="30" t="s">
        <v>149</v>
      </c>
      <c r="B72" s="30" t="s">
        <v>156</v>
      </c>
      <c r="C72" s="30" t="s">
        <v>157</v>
      </c>
      <c r="D72" s="30" t="s">
        <v>177</v>
      </c>
      <c r="E72" s="46">
        <v>39602</v>
      </c>
      <c r="F72" s="46">
        <v>39606</v>
      </c>
      <c r="G72" s="30">
        <v>4</v>
      </c>
      <c r="H72" s="30" t="s">
        <v>101</v>
      </c>
      <c r="I72" s="30" t="s">
        <v>178</v>
      </c>
      <c r="J72" s="30" t="s">
        <v>84</v>
      </c>
      <c r="K72" s="30" t="s">
        <v>84</v>
      </c>
    </row>
    <row r="73" spans="1:11" ht="12.75" customHeight="1">
      <c r="A73" s="30" t="s">
        <v>149</v>
      </c>
      <c r="B73" s="30" t="s">
        <v>156</v>
      </c>
      <c r="C73" s="30" t="s">
        <v>157</v>
      </c>
      <c r="D73" s="30" t="s">
        <v>177</v>
      </c>
      <c r="E73" s="46">
        <v>39609</v>
      </c>
      <c r="F73" s="46">
        <v>39610</v>
      </c>
      <c r="G73" s="30">
        <v>1</v>
      </c>
      <c r="H73" s="30" t="s">
        <v>101</v>
      </c>
      <c r="I73" s="30" t="s">
        <v>178</v>
      </c>
      <c r="J73" s="30" t="s">
        <v>84</v>
      </c>
      <c r="K73" s="30" t="s">
        <v>84</v>
      </c>
    </row>
    <row r="74" spans="1:11" ht="12.75" customHeight="1">
      <c r="A74" s="30" t="s">
        <v>149</v>
      </c>
      <c r="B74" s="30" t="s">
        <v>156</v>
      </c>
      <c r="C74" s="30" t="s">
        <v>157</v>
      </c>
      <c r="D74" s="30" t="s">
        <v>177</v>
      </c>
      <c r="E74" s="46">
        <v>39611</v>
      </c>
      <c r="F74" s="46">
        <v>39626</v>
      </c>
      <c r="G74" s="30">
        <v>15</v>
      </c>
      <c r="H74" s="30" t="s">
        <v>101</v>
      </c>
      <c r="I74" s="30" t="s">
        <v>178</v>
      </c>
      <c r="J74" s="30" t="s">
        <v>84</v>
      </c>
      <c r="K74" s="30" t="s">
        <v>84</v>
      </c>
    </row>
    <row r="75" spans="1:11" ht="12.75" customHeight="1">
      <c r="A75" s="30" t="s">
        <v>149</v>
      </c>
      <c r="B75" s="30" t="s">
        <v>156</v>
      </c>
      <c r="C75" s="30" t="s">
        <v>157</v>
      </c>
      <c r="D75" s="30" t="s">
        <v>177</v>
      </c>
      <c r="E75" s="46">
        <v>39627</v>
      </c>
      <c r="F75" s="46">
        <v>39632</v>
      </c>
      <c r="G75" s="30">
        <v>5</v>
      </c>
      <c r="H75" s="30" t="s">
        <v>101</v>
      </c>
      <c r="I75" s="30" t="s">
        <v>178</v>
      </c>
      <c r="J75" s="30" t="s">
        <v>84</v>
      </c>
      <c r="K75" s="30" t="s">
        <v>84</v>
      </c>
    </row>
    <row r="76" spans="1:11" ht="12.75" customHeight="1">
      <c r="A76" s="30" t="s">
        <v>149</v>
      </c>
      <c r="B76" s="30" t="s">
        <v>156</v>
      </c>
      <c r="C76" s="30" t="s">
        <v>157</v>
      </c>
      <c r="D76" s="30" t="s">
        <v>177</v>
      </c>
      <c r="E76" s="46">
        <v>39638</v>
      </c>
      <c r="F76" s="46">
        <v>39646</v>
      </c>
      <c r="G76" s="30">
        <v>8</v>
      </c>
      <c r="H76" s="30" t="s">
        <v>101</v>
      </c>
      <c r="I76" s="30" t="s">
        <v>178</v>
      </c>
      <c r="J76" s="30" t="s">
        <v>84</v>
      </c>
      <c r="K76" s="30" t="s">
        <v>84</v>
      </c>
    </row>
    <row r="77" spans="1:11" ht="12.75" customHeight="1">
      <c r="A77" s="30" t="s">
        <v>149</v>
      </c>
      <c r="B77" s="30" t="s">
        <v>156</v>
      </c>
      <c r="C77" s="30" t="s">
        <v>157</v>
      </c>
      <c r="D77" s="30" t="s">
        <v>177</v>
      </c>
      <c r="E77" s="46">
        <v>39647</v>
      </c>
      <c r="F77" s="46">
        <v>39648</v>
      </c>
      <c r="G77" s="30">
        <v>1</v>
      </c>
      <c r="H77" s="30" t="s">
        <v>101</v>
      </c>
      <c r="I77" s="30" t="s">
        <v>178</v>
      </c>
      <c r="J77" s="30" t="s">
        <v>84</v>
      </c>
      <c r="K77" s="30" t="s">
        <v>84</v>
      </c>
    </row>
    <row r="78" spans="1:11" ht="12.75" customHeight="1">
      <c r="A78" s="30" t="s">
        <v>149</v>
      </c>
      <c r="B78" s="30" t="s">
        <v>156</v>
      </c>
      <c r="C78" s="30" t="s">
        <v>157</v>
      </c>
      <c r="D78" s="30" t="s">
        <v>177</v>
      </c>
      <c r="E78" s="46">
        <v>39652</v>
      </c>
      <c r="F78" s="46">
        <v>39655</v>
      </c>
      <c r="G78" s="30">
        <v>3</v>
      </c>
      <c r="H78" s="30" t="s">
        <v>101</v>
      </c>
      <c r="I78" s="30" t="s">
        <v>178</v>
      </c>
      <c r="J78" s="30" t="s">
        <v>84</v>
      </c>
      <c r="K78" s="30" t="s">
        <v>84</v>
      </c>
    </row>
    <row r="79" spans="1:11" ht="12.75" customHeight="1">
      <c r="A79" s="30" t="s">
        <v>149</v>
      </c>
      <c r="B79" s="30" t="s">
        <v>156</v>
      </c>
      <c r="C79" s="30" t="s">
        <v>157</v>
      </c>
      <c r="D79" s="30" t="s">
        <v>177</v>
      </c>
      <c r="E79" s="46">
        <v>39661</v>
      </c>
      <c r="F79" s="46">
        <v>39664</v>
      </c>
      <c r="G79" s="30">
        <v>3</v>
      </c>
      <c r="H79" s="30" t="s">
        <v>101</v>
      </c>
      <c r="I79" s="30" t="s">
        <v>178</v>
      </c>
      <c r="J79" s="30" t="s">
        <v>84</v>
      </c>
      <c r="K79" s="30" t="s">
        <v>84</v>
      </c>
    </row>
    <row r="80" spans="1:11" ht="12.75" customHeight="1">
      <c r="A80" s="30" t="s">
        <v>149</v>
      </c>
      <c r="B80" s="30" t="s">
        <v>156</v>
      </c>
      <c r="C80" s="30" t="s">
        <v>157</v>
      </c>
      <c r="D80" s="30" t="s">
        <v>177</v>
      </c>
      <c r="E80" s="46">
        <v>39665</v>
      </c>
      <c r="F80" s="46">
        <v>39671</v>
      </c>
      <c r="G80" s="30">
        <v>6</v>
      </c>
      <c r="H80" s="30" t="s">
        <v>101</v>
      </c>
      <c r="I80" s="30" t="s">
        <v>178</v>
      </c>
      <c r="J80" s="30" t="s">
        <v>84</v>
      </c>
      <c r="K80" s="30" t="s">
        <v>84</v>
      </c>
    </row>
    <row r="81" spans="1:11" ht="12.75" customHeight="1">
      <c r="A81" s="30" t="s">
        <v>149</v>
      </c>
      <c r="B81" s="30" t="s">
        <v>156</v>
      </c>
      <c r="C81" s="30" t="s">
        <v>157</v>
      </c>
      <c r="D81" s="30" t="s">
        <v>177</v>
      </c>
      <c r="E81" s="46">
        <v>39674</v>
      </c>
      <c r="F81" s="46">
        <v>39679</v>
      </c>
      <c r="G81" s="30">
        <v>5</v>
      </c>
      <c r="H81" s="30" t="s">
        <v>101</v>
      </c>
      <c r="I81" s="30" t="s">
        <v>178</v>
      </c>
      <c r="J81" s="30" t="s">
        <v>84</v>
      </c>
      <c r="K81" s="30" t="s">
        <v>84</v>
      </c>
    </row>
    <row r="82" spans="1:11" ht="12.75" customHeight="1">
      <c r="A82" s="30" t="s">
        <v>149</v>
      </c>
      <c r="B82" s="30" t="s">
        <v>156</v>
      </c>
      <c r="C82" s="30" t="s">
        <v>157</v>
      </c>
      <c r="D82" s="30" t="s">
        <v>177</v>
      </c>
      <c r="E82" s="46">
        <v>39680</v>
      </c>
      <c r="F82" s="46">
        <v>39682</v>
      </c>
      <c r="G82" s="30">
        <v>2</v>
      </c>
      <c r="H82" s="30" t="s">
        <v>101</v>
      </c>
      <c r="I82" s="30" t="s">
        <v>178</v>
      </c>
      <c r="J82" s="30" t="s">
        <v>84</v>
      </c>
      <c r="K82" s="30" t="s">
        <v>84</v>
      </c>
    </row>
    <row r="83" spans="1:11" ht="12.75" customHeight="1">
      <c r="A83" s="30" t="s">
        <v>149</v>
      </c>
      <c r="B83" s="30" t="s">
        <v>156</v>
      </c>
      <c r="C83" s="30" t="s">
        <v>157</v>
      </c>
      <c r="D83" s="30" t="s">
        <v>177</v>
      </c>
      <c r="E83" s="46">
        <v>39686</v>
      </c>
      <c r="F83" s="46">
        <v>39687</v>
      </c>
      <c r="G83" s="30">
        <v>1</v>
      </c>
      <c r="H83" s="30" t="s">
        <v>101</v>
      </c>
      <c r="I83" s="30" t="s">
        <v>178</v>
      </c>
      <c r="J83" s="30" t="s">
        <v>84</v>
      </c>
      <c r="K83" s="30" t="s">
        <v>84</v>
      </c>
    </row>
    <row r="84" spans="1:11" ht="12.75" customHeight="1">
      <c r="A84" s="30" t="s">
        <v>149</v>
      </c>
      <c r="B84" s="30" t="s">
        <v>156</v>
      </c>
      <c r="C84" s="30" t="s">
        <v>157</v>
      </c>
      <c r="D84" s="30" t="s">
        <v>177</v>
      </c>
      <c r="E84" s="46">
        <v>39690</v>
      </c>
      <c r="F84" s="46">
        <v>39694</v>
      </c>
      <c r="G84" s="30">
        <v>4</v>
      </c>
      <c r="H84" s="30" t="s">
        <v>101</v>
      </c>
      <c r="I84" s="30" t="s">
        <v>178</v>
      </c>
      <c r="J84" s="30" t="s">
        <v>84</v>
      </c>
      <c r="K84" s="30" t="s">
        <v>84</v>
      </c>
    </row>
    <row r="85" spans="1:11" ht="12.75" customHeight="1">
      <c r="A85" s="30" t="s">
        <v>149</v>
      </c>
      <c r="B85" s="30" t="s">
        <v>156</v>
      </c>
      <c r="C85" s="30" t="s">
        <v>157</v>
      </c>
      <c r="D85" s="30" t="s">
        <v>177</v>
      </c>
      <c r="E85" s="46">
        <v>39695</v>
      </c>
      <c r="F85" s="46">
        <v>39697</v>
      </c>
      <c r="G85" s="30">
        <v>2</v>
      </c>
      <c r="H85" s="30" t="s">
        <v>101</v>
      </c>
      <c r="I85" s="30" t="s">
        <v>178</v>
      </c>
      <c r="J85" s="30" t="s">
        <v>84</v>
      </c>
      <c r="K85" s="30" t="s">
        <v>84</v>
      </c>
    </row>
    <row r="86" spans="1:11" ht="12.75" customHeight="1">
      <c r="A86" s="30" t="s">
        <v>149</v>
      </c>
      <c r="B86" s="30" t="s">
        <v>158</v>
      </c>
      <c r="C86" s="30" t="s">
        <v>159</v>
      </c>
      <c r="D86" s="30" t="s">
        <v>177</v>
      </c>
      <c r="E86" s="46">
        <v>39596</v>
      </c>
      <c r="F86" s="46">
        <v>39597</v>
      </c>
      <c r="G86" s="30">
        <v>1</v>
      </c>
      <c r="H86" s="30" t="s">
        <v>101</v>
      </c>
      <c r="I86" s="30" t="s">
        <v>178</v>
      </c>
      <c r="J86" s="30" t="s">
        <v>84</v>
      </c>
      <c r="K86" s="30" t="s">
        <v>84</v>
      </c>
    </row>
    <row r="87" spans="1:11" ht="12.75" customHeight="1">
      <c r="A87" s="30" t="s">
        <v>149</v>
      </c>
      <c r="B87" s="30" t="s">
        <v>158</v>
      </c>
      <c r="C87" s="30" t="s">
        <v>159</v>
      </c>
      <c r="D87" s="30" t="s">
        <v>177</v>
      </c>
      <c r="E87" s="46">
        <v>39598</v>
      </c>
      <c r="F87" s="46">
        <v>39599</v>
      </c>
      <c r="G87" s="30">
        <v>1</v>
      </c>
      <c r="H87" s="30" t="s">
        <v>101</v>
      </c>
      <c r="I87" s="30" t="s">
        <v>178</v>
      </c>
      <c r="J87" s="30" t="s">
        <v>84</v>
      </c>
      <c r="K87" s="30" t="s">
        <v>84</v>
      </c>
    </row>
    <row r="88" spans="1:11" ht="12.75" customHeight="1">
      <c r="A88" s="30" t="s">
        <v>149</v>
      </c>
      <c r="B88" s="30" t="s">
        <v>158</v>
      </c>
      <c r="C88" s="30" t="s">
        <v>159</v>
      </c>
      <c r="D88" s="30" t="s">
        <v>177</v>
      </c>
      <c r="E88" s="46">
        <v>39602</v>
      </c>
      <c r="F88" s="46">
        <v>39605</v>
      </c>
      <c r="G88" s="30">
        <v>3</v>
      </c>
      <c r="H88" s="30" t="s">
        <v>101</v>
      </c>
      <c r="I88" s="30" t="s">
        <v>178</v>
      </c>
      <c r="J88" s="30" t="s">
        <v>84</v>
      </c>
      <c r="K88" s="30" t="s">
        <v>84</v>
      </c>
    </row>
    <row r="89" spans="1:11" ht="12.75" customHeight="1">
      <c r="A89" s="30" t="s">
        <v>149</v>
      </c>
      <c r="B89" s="30" t="s">
        <v>158</v>
      </c>
      <c r="C89" s="30" t="s">
        <v>159</v>
      </c>
      <c r="D89" s="30" t="s">
        <v>177</v>
      </c>
      <c r="E89" s="46">
        <v>39609</v>
      </c>
      <c r="F89" s="46">
        <v>39618</v>
      </c>
      <c r="G89" s="30">
        <v>9</v>
      </c>
      <c r="H89" s="30" t="s">
        <v>101</v>
      </c>
      <c r="I89" s="30" t="s">
        <v>178</v>
      </c>
      <c r="J89" s="30" t="s">
        <v>84</v>
      </c>
      <c r="K89" s="30" t="s">
        <v>84</v>
      </c>
    </row>
    <row r="90" spans="1:11" ht="12.75" customHeight="1">
      <c r="A90" s="30" t="s">
        <v>149</v>
      </c>
      <c r="B90" s="30" t="s">
        <v>158</v>
      </c>
      <c r="C90" s="30" t="s">
        <v>159</v>
      </c>
      <c r="D90" s="30" t="s">
        <v>177</v>
      </c>
      <c r="E90" s="46">
        <v>39619</v>
      </c>
      <c r="F90" s="46">
        <v>39623</v>
      </c>
      <c r="G90" s="30">
        <v>4</v>
      </c>
      <c r="H90" s="30" t="s">
        <v>101</v>
      </c>
      <c r="I90" s="30" t="s">
        <v>178</v>
      </c>
      <c r="J90" s="30" t="s">
        <v>84</v>
      </c>
      <c r="K90" s="30" t="s">
        <v>84</v>
      </c>
    </row>
    <row r="91" spans="1:11" ht="12.75" customHeight="1">
      <c r="A91" s="30" t="s">
        <v>149</v>
      </c>
      <c r="B91" s="30" t="s">
        <v>158</v>
      </c>
      <c r="C91" s="30" t="s">
        <v>159</v>
      </c>
      <c r="D91" s="30" t="s">
        <v>177</v>
      </c>
      <c r="E91" s="46">
        <v>39625</v>
      </c>
      <c r="F91" s="46">
        <v>39626</v>
      </c>
      <c r="G91" s="30">
        <v>1</v>
      </c>
      <c r="H91" s="30" t="s">
        <v>101</v>
      </c>
      <c r="I91" s="30" t="s">
        <v>178</v>
      </c>
      <c r="J91" s="30" t="s">
        <v>84</v>
      </c>
      <c r="K91" s="30" t="s">
        <v>84</v>
      </c>
    </row>
    <row r="92" spans="1:11" ht="12.75" customHeight="1">
      <c r="A92" s="30" t="s">
        <v>149</v>
      </c>
      <c r="B92" s="30" t="s">
        <v>158</v>
      </c>
      <c r="C92" s="30" t="s">
        <v>159</v>
      </c>
      <c r="D92" s="30" t="s">
        <v>177</v>
      </c>
      <c r="E92" s="46">
        <v>39630</v>
      </c>
      <c r="F92" s="46">
        <v>39631</v>
      </c>
      <c r="G92" s="30">
        <v>1</v>
      </c>
      <c r="H92" s="30" t="s">
        <v>101</v>
      </c>
      <c r="I92" s="30" t="s">
        <v>178</v>
      </c>
      <c r="J92" s="30" t="s">
        <v>84</v>
      </c>
      <c r="K92" s="30" t="s">
        <v>84</v>
      </c>
    </row>
    <row r="93" spans="1:11" ht="12.75" customHeight="1">
      <c r="A93" s="30" t="s">
        <v>149</v>
      </c>
      <c r="B93" s="30" t="s">
        <v>158</v>
      </c>
      <c r="C93" s="30" t="s">
        <v>159</v>
      </c>
      <c r="D93" s="30" t="s">
        <v>177</v>
      </c>
      <c r="E93" s="46">
        <v>39633</v>
      </c>
      <c r="F93" s="46">
        <v>39637</v>
      </c>
      <c r="G93" s="30">
        <v>4</v>
      </c>
      <c r="H93" s="30" t="s">
        <v>101</v>
      </c>
      <c r="I93" s="30" t="s">
        <v>178</v>
      </c>
      <c r="J93" s="30" t="s">
        <v>84</v>
      </c>
      <c r="K93" s="30" t="s">
        <v>84</v>
      </c>
    </row>
    <row r="94" spans="1:11" ht="12.75" customHeight="1">
      <c r="A94" s="30" t="s">
        <v>149</v>
      </c>
      <c r="B94" s="30" t="s">
        <v>158</v>
      </c>
      <c r="C94" s="30" t="s">
        <v>159</v>
      </c>
      <c r="D94" s="30" t="s">
        <v>177</v>
      </c>
      <c r="E94" s="46">
        <v>39638</v>
      </c>
      <c r="F94" s="46">
        <v>39641</v>
      </c>
      <c r="G94" s="30">
        <v>3</v>
      </c>
      <c r="H94" s="30" t="s">
        <v>101</v>
      </c>
      <c r="I94" s="30" t="s">
        <v>178</v>
      </c>
      <c r="J94" s="30" t="s">
        <v>84</v>
      </c>
      <c r="K94" s="30" t="s">
        <v>84</v>
      </c>
    </row>
    <row r="95" spans="1:11" ht="12.75" customHeight="1">
      <c r="A95" s="30" t="s">
        <v>149</v>
      </c>
      <c r="B95" s="30" t="s">
        <v>158</v>
      </c>
      <c r="C95" s="30" t="s">
        <v>159</v>
      </c>
      <c r="D95" s="30" t="s">
        <v>177</v>
      </c>
      <c r="E95" s="46">
        <v>39645</v>
      </c>
      <c r="F95" s="46">
        <v>39646</v>
      </c>
      <c r="G95" s="30">
        <v>1</v>
      </c>
      <c r="H95" s="30" t="s">
        <v>101</v>
      </c>
      <c r="I95" s="30" t="s">
        <v>178</v>
      </c>
      <c r="J95" s="30" t="s">
        <v>84</v>
      </c>
      <c r="K95" s="30" t="s">
        <v>84</v>
      </c>
    </row>
    <row r="96" spans="1:11" ht="12.75" customHeight="1">
      <c r="A96" s="30" t="s">
        <v>149</v>
      </c>
      <c r="B96" s="30" t="s">
        <v>158</v>
      </c>
      <c r="C96" s="30" t="s">
        <v>159</v>
      </c>
      <c r="D96" s="30" t="s">
        <v>177</v>
      </c>
      <c r="E96" s="46">
        <v>39647</v>
      </c>
      <c r="F96" s="46">
        <v>39648</v>
      </c>
      <c r="G96" s="30">
        <v>1</v>
      </c>
      <c r="H96" s="30" t="s">
        <v>101</v>
      </c>
      <c r="I96" s="30" t="s">
        <v>178</v>
      </c>
      <c r="J96" s="30" t="s">
        <v>84</v>
      </c>
      <c r="K96" s="30" t="s">
        <v>84</v>
      </c>
    </row>
    <row r="97" spans="1:11" ht="12.75" customHeight="1">
      <c r="A97" s="30" t="s">
        <v>149</v>
      </c>
      <c r="B97" s="30" t="s">
        <v>158</v>
      </c>
      <c r="C97" s="30" t="s">
        <v>159</v>
      </c>
      <c r="D97" s="30" t="s">
        <v>177</v>
      </c>
      <c r="E97" s="46">
        <v>39651</v>
      </c>
      <c r="F97" s="46">
        <v>39654</v>
      </c>
      <c r="G97" s="30">
        <v>3</v>
      </c>
      <c r="H97" s="30" t="s">
        <v>101</v>
      </c>
      <c r="I97" s="30" t="s">
        <v>178</v>
      </c>
      <c r="J97" s="30" t="s">
        <v>84</v>
      </c>
      <c r="K97" s="30" t="s">
        <v>84</v>
      </c>
    </row>
    <row r="98" spans="1:11" ht="12.75" customHeight="1">
      <c r="A98" s="30" t="s">
        <v>149</v>
      </c>
      <c r="B98" s="30" t="s">
        <v>158</v>
      </c>
      <c r="C98" s="30" t="s">
        <v>159</v>
      </c>
      <c r="D98" s="30" t="s">
        <v>177</v>
      </c>
      <c r="E98" s="46">
        <v>39658</v>
      </c>
      <c r="F98" s="46">
        <v>39659</v>
      </c>
      <c r="G98" s="30">
        <v>1</v>
      </c>
      <c r="H98" s="30" t="s">
        <v>101</v>
      </c>
      <c r="I98" s="30" t="s">
        <v>178</v>
      </c>
      <c r="J98" s="30" t="s">
        <v>84</v>
      </c>
      <c r="K98" s="30" t="s">
        <v>84</v>
      </c>
    </row>
    <row r="99" spans="1:11" ht="12.75" customHeight="1">
      <c r="A99" s="30" t="s">
        <v>149</v>
      </c>
      <c r="B99" s="30" t="s">
        <v>158</v>
      </c>
      <c r="C99" s="30" t="s">
        <v>159</v>
      </c>
      <c r="D99" s="30" t="s">
        <v>177</v>
      </c>
      <c r="E99" s="46">
        <v>39665</v>
      </c>
      <c r="F99" s="46">
        <v>39668</v>
      </c>
      <c r="G99" s="30">
        <v>3</v>
      </c>
      <c r="H99" s="30" t="s">
        <v>101</v>
      </c>
      <c r="I99" s="30" t="s">
        <v>178</v>
      </c>
      <c r="J99" s="30" t="s">
        <v>84</v>
      </c>
      <c r="K99" s="30" t="s">
        <v>84</v>
      </c>
    </row>
    <row r="100" spans="1:11" ht="12.75" customHeight="1">
      <c r="A100" s="30" t="s">
        <v>149</v>
      </c>
      <c r="B100" s="30" t="s">
        <v>158</v>
      </c>
      <c r="C100" s="30" t="s">
        <v>159</v>
      </c>
      <c r="D100" s="30" t="s">
        <v>177</v>
      </c>
      <c r="E100" s="46">
        <v>39672</v>
      </c>
      <c r="F100" s="46">
        <v>39673</v>
      </c>
      <c r="G100" s="30">
        <v>1</v>
      </c>
      <c r="H100" s="30" t="s">
        <v>101</v>
      </c>
      <c r="I100" s="30" t="s">
        <v>178</v>
      </c>
      <c r="J100" s="30" t="s">
        <v>84</v>
      </c>
      <c r="K100" s="30" t="s">
        <v>84</v>
      </c>
    </row>
    <row r="101" spans="1:11" ht="12.75" customHeight="1">
      <c r="A101" s="30" t="s">
        <v>149</v>
      </c>
      <c r="B101" s="30" t="s">
        <v>158</v>
      </c>
      <c r="C101" s="30" t="s">
        <v>159</v>
      </c>
      <c r="D101" s="30" t="s">
        <v>177</v>
      </c>
      <c r="E101" s="46">
        <v>39674</v>
      </c>
      <c r="F101" s="46">
        <v>39675</v>
      </c>
      <c r="G101" s="30">
        <v>1</v>
      </c>
      <c r="H101" s="30" t="s">
        <v>101</v>
      </c>
      <c r="I101" s="30" t="s">
        <v>178</v>
      </c>
      <c r="J101" s="30" t="s">
        <v>84</v>
      </c>
      <c r="K101" s="30" t="s">
        <v>84</v>
      </c>
    </row>
    <row r="102" spans="1:11" ht="12.75" customHeight="1">
      <c r="A102" s="30" t="s">
        <v>149</v>
      </c>
      <c r="B102" s="30" t="s">
        <v>158</v>
      </c>
      <c r="C102" s="30" t="s">
        <v>159</v>
      </c>
      <c r="D102" s="30" t="s">
        <v>177</v>
      </c>
      <c r="E102" s="46">
        <v>39678</v>
      </c>
      <c r="F102" s="46">
        <v>39680</v>
      </c>
      <c r="G102" s="30">
        <v>2</v>
      </c>
      <c r="H102" s="30" t="s">
        <v>101</v>
      </c>
      <c r="I102" s="30" t="s">
        <v>178</v>
      </c>
      <c r="J102" s="30" t="s">
        <v>84</v>
      </c>
      <c r="K102" s="30" t="s">
        <v>84</v>
      </c>
    </row>
    <row r="103" spans="1:11" ht="12.75" customHeight="1">
      <c r="A103" s="30" t="s">
        <v>149</v>
      </c>
      <c r="B103" s="30" t="s">
        <v>158</v>
      </c>
      <c r="C103" s="30" t="s">
        <v>159</v>
      </c>
      <c r="D103" s="30" t="s">
        <v>177</v>
      </c>
      <c r="E103" s="46">
        <v>39686</v>
      </c>
      <c r="F103" s="46">
        <v>39687</v>
      </c>
      <c r="G103" s="30">
        <v>1</v>
      </c>
      <c r="H103" s="30" t="s">
        <v>101</v>
      </c>
      <c r="I103" s="30" t="s">
        <v>178</v>
      </c>
      <c r="J103" s="30" t="s">
        <v>84</v>
      </c>
      <c r="K103" s="30" t="s">
        <v>84</v>
      </c>
    </row>
    <row r="104" spans="1:11" ht="12.75" customHeight="1">
      <c r="A104" s="30" t="s">
        <v>149</v>
      </c>
      <c r="B104" s="30" t="s">
        <v>158</v>
      </c>
      <c r="C104" s="30" t="s">
        <v>159</v>
      </c>
      <c r="D104" s="30" t="s">
        <v>177</v>
      </c>
      <c r="E104" s="46">
        <v>39690</v>
      </c>
      <c r="F104" s="46">
        <v>39694</v>
      </c>
      <c r="G104" s="30">
        <v>4</v>
      </c>
      <c r="H104" s="30" t="s">
        <v>101</v>
      </c>
      <c r="I104" s="30" t="s">
        <v>178</v>
      </c>
      <c r="J104" s="30" t="s">
        <v>84</v>
      </c>
      <c r="K104" s="30" t="s">
        <v>84</v>
      </c>
    </row>
    <row r="105" spans="1:11" ht="12.75" customHeight="1">
      <c r="A105" s="30" t="s">
        <v>149</v>
      </c>
      <c r="B105" s="30" t="s">
        <v>158</v>
      </c>
      <c r="C105" s="30" t="s">
        <v>159</v>
      </c>
      <c r="D105" s="30" t="s">
        <v>177</v>
      </c>
      <c r="E105" s="46">
        <v>39695</v>
      </c>
      <c r="F105" s="46">
        <v>39697</v>
      </c>
      <c r="G105" s="30">
        <v>2</v>
      </c>
      <c r="H105" s="30" t="s">
        <v>101</v>
      </c>
      <c r="I105" s="30" t="s">
        <v>178</v>
      </c>
      <c r="J105" s="30" t="s">
        <v>84</v>
      </c>
      <c r="K105" s="30" t="s">
        <v>84</v>
      </c>
    </row>
    <row r="106" spans="1:11" ht="12.75" customHeight="1">
      <c r="A106" s="30" t="s">
        <v>149</v>
      </c>
      <c r="B106" s="30" t="s">
        <v>160</v>
      </c>
      <c r="C106" s="30" t="s">
        <v>161</v>
      </c>
      <c r="D106" s="30" t="s">
        <v>177</v>
      </c>
      <c r="E106" s="46">
        <v>39639</v>
      </c>
      <c r="F106" s="46">
        <v>39640</v>
      </c>
      <c r="G106" s="30">
        <v>1</v>
      </c>
      <c r="H106" s="30" t="s">
        <v>101</v>
      </c>
      <c r="I106" s="30" t="s">
        <v>178</v>
      </c>
      <c r="J106" s="30" t="s">
        <v>84</v>
      </c>
      <c r="K106" s="30" t="s">
        <v>84</v>
      </c>
    </row>
    <row r="107" spans="1:11" ht="12.75" customHeight="1">
      <c r="A107" s="30" t="s">
        <v>149</v>
      </c>
      <c r="B107" s="30" t="s">
        <v>160</v>
      </c>
      <c r="C107" s="30" t="s">
        <v>161</v>
      </c>
      <c r="D107" s="30" t="s">
        <v>102</v>
      </c>
      <c r="E107" s="46">
        <v>39604</v>
      </c>
      <c r="F107" s="46">
        <v>39607</v>
      </c>
      <c r="G107" s="30">
        <v>3</v>
      </c>
      <c r="H107" s="30" t="s">
        <v>101</v>
      </c>
      <c r="I107" s="30" t="s">
        <v>178</v>
      </c>
      <c r="J107" s="30" t="s">
        <v>84</v>
      </c>
      <c r="K107" s="30" t="s">
        <v>84</v>
      </c>
    </row>
    <row r="108" spans="1:11" ht="12.75" customHeight="1">
      <c r="A108" s="30" t="s">
        <v>149</v>
      </c>
      <c r="B108" s="30" t="s">
        <v>160</v>
      </c>
      <c r="C108" s="30" t="s">
        <v>161</v>
      </c>
      <c r="D108" s="30" t="s">
        <v>102</v>
      </c>
      <c r="E108" s="46">
        <v>39611</v>
      </c>
      <c r="F108" s="46">
        <v>39612</v>
      </c>
      <c r="G108" s="30">
        <v>1</v>
      </c>
      <c r="H108" s="30" t="s">
        <v>101</v>
      </c>
      <c r="I108" s="30" t="s">
        <v>178</v>
      </c>
      <c r="J108" s="30" t="s">
        <v>84</v>
      </c>
      <c r="K108" s="30" t="s">
        <v>84</v>
      </c>
    </row>
    <row r="109" spans="1:11" ht="12.75" customHeight="1">
      <c r="A109" s="30" t="s">
        <v>149</v>
      </c>
      <c r="B109" s="30" t="s">
        <v>160</v>
      </c>
      <c r="C109" s="30" t="s">
        <v>161</v>
      </c>
      <c r="D109" s="30" t="s">
        <v>102</v>
      </c>
      <c r="E109" s="46">
        <v>39651</v>
      </c>
      <c r="F109" s="46">
        <v>39653</v>
      </c>
      <c r="G109" s="30">
        <v>2</v>
      </c>
      <c r="H109" s="30" t="s">
        <v>53</v>
      </c>
      <c r="I109" s="30" t="s">
        <v>178</v>
      </c>
      <c r="J109" s="30" t="s">
        <v>84</v>
      </c>
      <c r="K109" s="30" t="s">
        <v>84</v>
      </c>
    </row>
    <row r="110" spans="1:11" ht="12.75" customHeight="1">
      <c r="A110" s="30" t="s">
        <v>149</v>
      </c>
      <c r="B110" s="30" t="s">
        <v>160</v>
      </c>
      <c r="C110" s="30" t="s">
        <v>161</v>
      </c>
      <c r="D110" s="30" t="s">
        <v>102</v>
      </c>
      <c r="E110" s="46">
        <v>39668</v>
      </c>
      <c r="F110" s="46">
        <v>39669</v>
      </c>
      <c r="G110" s="30">
        <v>1</v>
      </c>
      <c r="H110" s="30" t="s">
        <v>179</v>
      </c>
      <c r="I110" s="30" t="s">
        <v>178</v>
      </c>
      <c r="J110" s="30" t="s">
        <v>84</v>
      </c>
      <c r="K110" s="30" t="s">
        <v>84</v>
      </c>
    </row>
    <row r="111" spans="1:11" ht="12.75" customHeight="1">
      <c r="A111" s="30" t="s">
        <v>149</v>
      </c>
      <c r="B111" s="30" t="s">
        <v>162</v>
      </c>
      <c r="C111" s="30" t="s">
        <v>163</v>
      </c>
      <c r="D111" s="30" t="s">
        <v>177</v>
      </c>
      <c r="E111" s="46">
        <v>39639</v>
      </c>
      <c r="F111" s="46">
        <v>39640</v>
      </c>
      <c r="G111" s="30">
        <v>1</v>
      </c>
      <c r="H111" s="30" t="s">
        <v>101</v>
      </c>
      <c r="I111" s="30" t="s">
        <v>178</v>
      </c>
      <c r="J111" s="30" t="s">
        <v>84</v>
      </c>
      <c r="K111" s="30" t="s">
        <v>84</v>
      </c>
    </row>
    <row r="112" spans="1:11" ht="12.75" customHeight="1">
      <c r="A112" s="30" t="s">
        <v>149</v>
      </c>
      <c r="B112" s="30" t="s">
        <v>162</v>
      </c>
      <c r="C112" s="30" t="s">
        <v>163</v>
      </c>
      <c r="D112" s="30" t="s">
        <v>102</v>
      </c>
      <c r="E112" s="46">
        <v>39604</v>
      </c>
      <c r="F112" s="46">
        <v>39605</v>
      </c>
      <c r="G112" s="30">
        <v>1</v>
      </c>
      <c r="H112" s="30" t="s">
        <v>101</v>
      </c>
      <c r="I112" s="30" t="s">
        <v>178</v>
      </c>
      <c r="J112" s="30" t="s">
        <v>84</v>
      </c>
      <c r="K112" s="30" t="s">
        <v>84</v>
      </c>
    </row>
    <row r="113" spans="1:11" ht="12.75" customHeight="1">
      <c r="A113" s="30" t="s">
        <v>149</v>
      </c>
      <c r="B113" s="30" t="s">
        <v>162</v>
      </c>
      <c r="C113" s="30" t="s">
        <v>163</v>
      </c>
      <c r="D113" s="30" t="s">
        <v>102</v>
      </c>
      <c r="E113" s="46">
        <v>39651</v>
      </c>
      <c r="F113" s="46">
        <v>39654</v>
      </c>
      <c r="G113" s="30">
        <v>3</v>
      </c>
      <c r="H113" s="30" t="s">
        <v>53</v>
      </c>
      <c r="I113" s="30" t="s">
        <v>178</v>
      </c>
      <c r="J113" s="30" t="s">
        <v>84</v>
      </c>
      <c r="K113" s="30" t="s">
        <v>84</v>
      </c>
    </row>
    <row r="114" spans="1:11" ht="12.75" customHeight="1">
      <c r="A114" s="30" t="s">
        <v>149</v>
      </c>
      <c r="B114" s="30" t="s">
        <v>162</v>
      </c>
      <c r="C114" s="30" t="s">
        <v>163</v>
      </c>
      <c r="D114" s="30" t="s">
        <v>102</v>
      </c>
      <c r="E114" s="46">
        <v>39668</v>
      </c>
      <c r="F114" s="46">
        <v>39669</v>
      </c>
      <c r="G114" s="30">
        <v>1</v>
      </c>
      <c r="H114" s="30" t="s">
        <v>53</v>
      </c>
      <c r="I114" s="30" t="s">
        <v>178</v>
      </c>
      <c r="J114" s="30" t="s">
        <v>84</v>
      </c>
      <c r="K114" s="30" t="s">
        <v>84</v>
      </c>
    </row>
    <row r="115" spans="1:11" ht="12.75" customHeight="1">
      <c r="A115" s="30" t="s">
        <v>149</v>
      </c>
      <c r="B115" s="30" t="s">
        <v>164</v>
      </c>
      <c r="C115" s="30" t="s">
        <v>165</v>
      </c>
      <c r="D115" s="30" t="s">
        <v>177</v>
      </c>
      <c r="E115" s="46">
        <v>39639</v>
      </c>
      <c r="F115" s="46">
        <v>39640</v>
      </c>
      <c r="G115" s="30">
        <v>1</v>
      </c>
      <c r="H115" s="30" t="s">
        <v>101</v>
      </c>
      <c r="I115" s="30" t="s">
        <v>178</v>
      </c>
      <c r="J115" s="30" t="s">
        <v>84</v>
      </c>
      <c r="K115" s="30" t="s">
        <v>84</v>
      </c>
    </row>
    <row r="116" spans="1:11" ht="12.75" customHeight="1">
      <c r="A116" s="30" t="s">
        <v>149</v>
      </c>
      <c r="B116" s="30" t="s">
        <v>164</v>
      </c>
      <c r="C116" s="30" t="s">
        <v>165</v>
      </c>
      <c r="D116" s="30" t="s">
        <v>102</v>
      </c>
      <c r="E116" s="46">
        <v>39651</v>
      </c>
      <c r="F116" s="46">
        <v>39653</v>
      </c>
      <c r="G116" s="30">
        <v>2</v>
      </c>
      <c r="H116" s="30" t="s">
        <v>53</v>
      </c>
      <c r="I116" s="30" t="s">
        <v>178</v>
      </c>
      <c r="J116" s="30" t="s">
        <v>84</v>
      </c>
      <c r="K116" s="30" t="s">
        <v>84</v>
      </c>
    </row>
    <row r="117" spans="1:11" ht="12.75" customHeight="1">
      <c r="A117" s="30" t="s">
        <v>149</v>
      </c>
      <c r="B117" s="30" t="s">
        <v>164</v>
      </c>
      <c r="C117" s="30" t="s">
        <v>165</v>
      </c>
      <c r="D117" s="30" t="s">
        <v>102</v>
      </c>
      <c r="E117" s="46">
        <v>39668</v>
      </c>
      <c r="F117" s="46">
        <v>39669</v>
      </c>
      <c r="G117" s="30">
        <v>1</v>
      </c>
      <c r="H117" s="30" t="s">
        <v>53</v>
      </c>
      <c r="I117" s="30" t="s">
        <v>178</v>
      </c>
      <c r="J117" s="30" t="s">
        <v>84</v>
      </c>
      <c r="K117" s="30" t="s">
        <v>84</v>
      </c>
    </row>
    <row r="118" spans="1:11" ht="12.75" customHeight="1">
      <c r="A118" s="30" t="s">
        <v>149</v>
      </c>
      <c r="B118" s="30" t="s">
        <v>166</v>
      </c>
      <c r="C118" s="30" t="s">
        <v>167</v>
      </c>
      <c r="D118" s="30" t="s">
        <v>177</v>
      </c>
      <c r="E118" s="46">
        <v>39615</v>
      </c>
      <c r="F118" s="46">
        <v>39617</v>
      </c>
      <c r="G118" s="30">
        <v>2</v>
      </c>
      <c r="H118" s="30" t="s">
        <v>101</v>
      </c>
      <c r="I118" s="30" t="s">
        <v>178</v>
      </c>
      <c r="J118" s="30" t="s">
        <v>84</v>
      </c>
      <c r="K118" s="30" t="s">
        <v>84</v>
      </c>
    </row>
    <row r="119" spans="1:11" ht="12.75" customHeight="1">
      <c r="A119" s="30" t="s">
        <v>149</v>
      </c>
      <c r="B119" s="30" t="s">
        <v>166</v>
      </c>
      <c r="C119" s="30" t="s">
        <v>167</v>
      </c>
      <c r="D119" s="30" t="s">
        <v>177</v>
      </c>
      <c r="E119" s="46">
        <v>39628</v>
      </c>
      <c r="F119" s="46">
        <v>39629</v>
      </c>
      <c r="G119" s="30">
        <v>1</v>
      </c>
      <c r="H119" s="30" t="s">
        <v>101</v>
      </c>
      <c r="I119" s="30" t="s">
        <v>178</v>
      </c>
      <c r="J119" s="30" t="s">
        <v>84</v>
      </c>
      <c r="K119" s="30" t="s">
        <v>84</v>
      </c>
    </row>
    <row r="120" spans="1:11" ht="12.75" customHeight="1">
      <c r="A120" s="30" t="s">
        <v>149</v>
      </c>
      <c r="B120" s="30" t="s">
        <v>166</v>
      </c>
      <c r="C120" s="30" t="s">
        <v>167</v>
      </c>
      <c r="D120" s="30" t="s">
        <v>177</v>
      </c>
      <c r="E120" s="46">
        <v>39630</v>
      </c>
      <c r="F120" s="46">
        <v>39631</v>
      </c>
      <c r="G120" s="30">
        <v>1</v>
      </c>
      <c r="H120" s="30" t="s">
        <v>101</v>
      </c>
      <c r="I120" s="30" t="s">
        <v>178</v>
      </c>
      <c r="J120" s="30" t="s">
        <v>84</v>
      </c>
      <c r="K120" s="30" t="s">
        <v>84</v>
      </c>
    </row>
    <row r="121" spans="1:11" ht="12.75" customHeight="1">
      <c r="A121" s="30" t="s">
        <v>149</v>
      </c>
      <c r="B121" s="30" t="s">
        <v>166</v>
      </c>
      <c r="C121" s="30" t="s">
        <v>167</v>
      </c>
      <c r="D121" s="30" t="s">
        <v>177</v>
      </c>
      <c r="E121" s="46">
        <v>39633</v>
      </c>
      <c r="F121" s="46">
        <v>39634</v>
      </c>
      <c r="G121" s="30">
        <v>1</v>
      </c>
      <c r="H121" s="30" t="s">
        <v>101</v>
      </c>
      <c r="I121" s="30" t="s">
        <v>178</v>
      </c>
      <c r="J121" s="30" t="s">
        <v>84</v>
      </c>
      <c r="K121" s="30" t="s">
        <v>84</v>
      </c>
    </row>
    <row r="122" spans="1:11" ht="12.75" customHeight="1">
      <c r="A122" s="30" t="s">
        <v>149</v>
      </c>
      <c r="B122" s="30" t="s">
        <v>166</v>
      </c>
      <c r="C122" s="30" t="s">
        <v>167</v>
      </c>
      <c r="D122" s="30" t="s">
        <v>177</v>
      </c>
      <c r="E122" s="46">
        <v>39641</v>
      </c>
      <c r="F122" s="46">
        <v>39642</v>
      </c>
      <c r="G122" s="30">
        <v>1</v>
      </c>
      <c r="H122" s="30" t="s">
        <v>101</v>
      </c>
      <c r="I122" s="30" t="s">
        <v>178</v>
      </c>
      <c r="J122" s="30" t="s">
        <v>84</v>
      </c>
      <c r="K122" s="30" t="s">
        <v>84</v>
      </c>
    </row>
    <row r="123" spans="1:11" ht="12.75" customHeight="1">
      <c r="A123" s="30" t="s">
        <v>149</v>
      </c>
      <c r="B123" s="30" t="s">
        <v>166</v>
      </c>
      <c r="C123" s="30" t="s">
        <v>167</v>
      </c>
      <c r="D123" s="30" t="s">
        <v>177</v>
      </c>
      <c r="E123" s="46">
        <v>39649</v>
      </c>
      <c r="F123" s="46">
        <v>39650</v>
      </c>
      <c r="G123" s="30">
        <v>1</v>
      </c>
      <c r="H123" s="30" t="s">
        <v>101</v>
      </c>
      <c r="I123" s="30" t="s">
        <v>178</v>
      </c>
      <c r="J123" s="30" t="s">
        <v>84</v>
      </c>
      <c r="K123" s="30" t="s">
        <v>84</v>
      </c>
    </row>
    <row r="124" spans="1:11" ht="12.75" customHeight="1">
      <c r="A124" s="30" t="s">
        <v>149</v>
      </c>
      <c r="B124" s="30" t="s">
        <v>166</v>
      </c>
      <c r="C124" s="30" t="s">
        <v>167</v>
      </c>
      <c r="D124" s="30" t="s">
        <v>177</v>
      </c>
      <c r="E124" s="46">
        <v>39653</v>
      </c>
      <c r="F124" s="46">
        <v>39654</v>
      </c>
      <c r="G124" s="30">
        <v>1</v>
      </c>
      <c r="H124" s="30" t="s">
        <v>101</v>
      </c>
      <c r="I124" s="30" t="s">
        <v>178</v>
      </c>
      <c r="J124" s="30" t="s">
        <v>84</v>
      </c>
      <c r="K124" s="30" t="s">
        <v>84</v>
      </c>
    </row>
    <row r="125" spans="1:11" ht="12.75" customHeight="1">
      <c r="A125" s="30" t="s">
        <v>149</v>
      </c>
      <c r="B125" s="30" t="s">
        <v>166</v>
      </c>
      <c r="C125" s="30" t="s">
        <v>167</v>
      </c>
      <c r="D125" s="30" t="s">
        <v>177</v>
      </c>
      <c r="E125" s="46">
        <v>39656</v>
      </c>
      <c r="F125" s="46">
        <v>39657</v>
      </c>
      <c r="G125" s="30">
        <v>1</v>
      </c>
      <c r="H125" s="30" t="s">
        <v>101</v>
      </c>
      <c r="I125" s="30" t="s">
        <v>178</v>
      </c>
      <c r="J125" s="30" t="s">
        <v>84</v>
      </c>
      <c r="K125" s="30" t="s">
        <v>84</v>
      </c>
    </row>
    <row r="126" spans="1:11" ht="12.75" customHeight="1">
      <c r="A126" s="30" t="s">
        <v>149</v>
      </c>
      <c r="B126" s="30" t="s">
        <v>166</v>
      </c>
      <c r="C126" s="30" t="s">
        <v>167</v>
      </c>
      <c r="D126" s="30" t="s">
        <v>177</v>
      </c>
      <c r="E126" s="46">
        <v>39666</v>
      </c>
      <c r="F126" s="46">
        <v>39667</v>
      </c>
      <c r="G126" s="30">
        <v>1</v>
      </c>
      <c r="H126" s="30" t="s">
        <v>101</v>
      </c>
      <c r="I126" s="30" t="s">
        <v>178</v>
      </c>
      <c r="J126" s="30" t="s">
        <v>84</v>
      </c>
      <c r="K126" s="30" t="s">
        <v>84</v>
      </c>
    </row>
    <row r="127" spans="1:11" ht="12.75" customHeight="1">
      <c r="A127" s="30" t="s">
        <v>149</v>
      </c>
      <c r="B127" s="30" t="s">
        <v>166</v>
      </c>
      <c r="C127" s="30" t="s">
        <v>167</v>
      </c>
      <c r="D127" s="30" t="s">
        <v>177</v>
      </c>
      <c r="E127" s="46">
        <v>39678</v>
      </c>
      <c r="F127" s="46">
        <v>39679</v>
      </c>
      <c r="G127" s="30">
        <v>1</v>
      </c>
      <c r="H127" s="30" t="s">
        <v>101</v>
      </c>
      <c r="I127" s="30" t="s">
        <v>178</v>
      </c>
      <c r="J127" s="30" t="s">
        <v>84</v>
      </c>
      <c r="K127" s="30" t="s">
        <v>84</v>
      </c>
    </row>
    <row r="128" spans="1:11" ht="12.75" customHeight="1">
      <c r="A128" s="30" t="s">
        <v>149</v>
      </c>
      <c r="B128" s="30" t="s">
        <v>166</v>
      </c>
      <c r="C128" s="30" t="s">
        <v>167</v>
      </c>
      <c r="D128" s="30" t="s">
        <v>177</v>
      </c>
      <c r="E128" s="46">
        <v>39695</v>
      </c>
      <c r="F128" s="46">
        <v>39696</v>
      </c>
      <c r="G128" s="30">
        <v>1</v>
      </c>
      <c r="H128" s="30" t="s">
        <v>101</v>
      </c>
      <c r="I128" s="30" t="s">
        <v>178</v>
      </c>
      <c r="J128" s="30" t="s">
        <v>84</v>
      </c>
      <c r="K128" s="30" t="s">
        <v>84</v>
      </c>
    </row>
    <row r="129" spans="1:11" ht="12.75" customHeight="1">
      <c r="A129" s="30" t="s">
        <v>149</v>
      </c>
      <c r="B129" s="30" t="s">
        <v>166</v>
      </c>
      <c r="C129" s="30" t="s">
        <v>167</v>
      </c>
      <c r="D129" s="30" t="s">
        <v>177</v>
      </c>
      <c r="E129" s="46">
        <v>39697</v>
      </c>
      <c r="F129" s="46">
        <v>39698</v>
      </c>
      <c r="G129" s="30">
        <v>1</v>
      </c>
      <c r="H129" s="30" t="s">
        <v>101</v>
      </c>
      <c r="I129" s="30" t="s">
        <v>178</v>
      </c>
      <c r="J129" s="30" t="s">
        <v>84</v>
      </c>
      <c r="K129" s="30" t="s">
        <v>84</v>
      </c>
    </row>
    <row r="130" spans="1:11" ht="12.75" customHeight="1">
      <c r="A130" s="30" t="s">
        <v>149</v>
      </c>
      <c r="B130" s="30" t="s">
        <v>166</v>
      </c>
      <c r="C130" s="30" t="s">
        <v>167</v>
      </c>
      <c r="D130" s="30" t="s">
        <v>102</v>
      </c>
      <c r="E130" s="46">
        <v>39623</v>
      </c>
      <c r="F130" s="46">
        <v>39624</v>
      </c>
      <c r="G130" s="30">
        <v>1</v>
      </c>
      <c r="H130" s="30" t="s">
        <v>101</v>
      </c>
      <c r="I130" s="30" t="s">
        <v>178</v>
      </c>
      <c r="J130" s="30" t="s">
        <v>84</v>
      </c>
      <c r="K130" s="30" t="s">
        <v>84</v>
      </c>
    </row>
    <row r="131" spans="1:11" ht="12.75" customHeight="1">
      <c r="A131" s="30" t="s">
        <v>149</v>
      </c>
      <c r="B131" s="30" t="s">
        <v>166</v>
      </c>
      <c r="C131" s="30" t="s">
        <v>167</v>
      </c>
      <c r="D131" s="30" t="s">
        <v>102</v>
      </c>
      <c r="E131" s="46">
        <v>39650</v>
      </c>
      <c r="F131" s="46">
        <v>39651</v>
      </c>
      <c r="G131" s="30">
        <v>1</v>
      </c>
      <c r="H131" s="30" t="s">
        <v>101</v>
      </c>
      <c r="I131" s="30" t="s">
        <v>178</v>
      </c>
      <c r="J131" s="30" t="s">
        <v>84</v>
      </c>
      <c r="K131" s="30" t="s">
        <v>84</v>
      </c>
    </row>
    <row r="132" spans="1:11" ht="12.75" customHeight="1">
      <c r="A132" s="30" t="s">
        <v>149</v>
      </c>
      <c r="B132" s="30" t="s">
        <v>168</v>
      </c>
      <c r="C132" s="30" t="s">
        <v>169</v>
      </c>
      <c r="D132" s="30" t="s">
        <v>177</v>
      </c>
      <c r="E132" s="46">
        <v>39603</v>
      </c>
      <c r="F132" s="46">
        <v>39605</v>
      </c>
      <c r="G132" s="30">
        <v>2</v>
      </c>
      <c r="H132" s="30" t="s">
        <v>101</v>
      </c>
      <c r="I132" s="30" t="s">
        <v>178</v>
      </c>
      <c r="J132" s="30" t="s">
        <v>84</v>
      </c>
      <c r="K132" s="30" t="s">
        <v>84</v>
      </c>
    </row>
    <row r="133" spans="1:11" ht="12.75" customHeight="1">
      <c r="A133" s="30" t="s">
        <v>149</v>
      </c>
      <c r="B133" s="30" t="s">
        <v>168</v>
      </c>
      <c r="C133" s="30" t="s">
        <v>169</v>
      </c>
      <c r="D133" s="30" t="s">
        <v>177</v>
      </c>
      <c r="E133" s="46">
        <v>39615</v>
      </c>
      <c r="F133" s="46">
        <v>39616</v>
      </c>
      <c r="G133" s="30">
        <v>1</v>
      </c>
      <c r="H133" s="30" t="s">
        <v>101</v>
      </c>
      <c r="I133" s="30" t="s">
        <v>178</v>
      </c>
      <c r="J133" s="30" t="s">
        <v>84</v>
      </c>
      <c r="K133" s="30" t="s">
        <v>84</v>
      </c>
    </row>
    <row r="134" spans="1:11" ht="12.75" customHeight="1">
      <c r="A134" s="30" t="s">
        <v>149</v>
      </c>
      <c r="B134" s="30" t="s">
        <v>168</v>
      </c>
      <c r="C134" s="30" t="s">
        <v>169</v>
      </c>
      <c r="D134" s="30" t="s">
        <v>177</v>
      </c>
      <c r="E134" s="46">
        <v>39619</v>
      </c>
      <c r="F134" s="46">
        <v>39620</v>
      </c>
      <c r="G134" s="30">
        <v>1</v>
      </c>
      <c r="H134" s="30" t="s">
        <v>101</v>
      </c>
      <c r="I134" s="30" t="s">
        <v>178</v>
      </c>
      <c r="J134" s="30" t="s">
        <v>84</v>
      </c>
      <c r="K134" s="30" t="s">
        <v>84</v>
      </c>
    </row>
    <row r="135" spans="1:11" ht="12.75" customHeight="1">
      <c r="A135" s="30" t="s">
        <v>149</v>
      </c>
      <c r="B135" s="30" t="s">
        <v>168</v>
      </c>
      <c r="C135" s="30" t="s">
        <v>169</v>
      </c>
      <c r="D135" s="30" t="s">
        <v>177</v>
      </c>
      <c r="E135" s="46">
        <v>39630</v>
      </c>
      <c r="F135" s="46">
        <v>39631</v>
      </c>
      <c r="G135" s="30">
        <v>1</v>
      </c>
      <c r="H135" s="30" t="s">
        <v>101</v>
      </c>
      <c r="I135" s="30" t="s">
        <v>178</v>
      </c>
      <c r="J135" s="30" t="s">
        <v>84</v>
      </c>
      <c r="K135" s="30" t="s">
        <v>84</v>
      </c>
    </row>
    <row r="136" spans="1:11" ht="12.75" customHeight="1">
      <c r="A136" s="30" t="s">
        <v>149</v>
      </c>
      <c r="B136" s="30" t="s">
        <v>168</v>
      </c>
      <c r="C136" s="30" t="s">
        <v>169</v>
      </c>
      <c r="D136" s="30" t="s">
        <v>177</v>
      </c>
      <c r="E136" s="46">
        <v>39635</v>
      </c>
      <c r="F136" s="46">
        <v>39637</v>
      </c>
      <c r="G136" s="30">
        <v>2</v>
      </c>
      <c r="H136" s="30" t="s">
        <v>101</v>
      </c>
      <c r="I136" s="30" t="s">
        <v>178</v>
      </c>
      <c r="J136" s="30" t="s">
        <v>84</v>
      </c>
      <c r="K136" s="30" t="s">
        <v>84</v>
      </c>
    </row>
    <row r="137" spans="1:11" ht="12.75" customHeight="1">
      <c r="A137" s="30" t="s">
        <v>149</v>
      </c>
      <c r="B137" s="30" t="s">
        <v>168</v>
      </c>
      <c r="C137" s="30" t="s">
        <v>169</v>
      </c>
      <c r="D137" s="30" t="s">
        <v>177</v>
      </c>
      <c r="E137" s="46">
        <v>39639</v>
      </c>
      <c r="F137" s="46">
        <v>39640</v>
      </c>
      <c r="G137" s="30">
        <v>1</v>
      </c>
      <c r="H137" s="30" t="s">
        <v>101</v>
      </c>
      <c r="I137" s="30" t="s">
        <v>178</v>
      </c>
      <c r="J137" s="30" t="s">
        <v>84</v>
      </c>
      <c r="K137" s="30" t="s">
        <v>84</v>
      </c>
    </row>
    <row r="138" spans="1:11" ht="12.75" customHeight="1">
      <c r="A138" s="30" t="s">
        <v>149</v>
      </c>
      <c r="B138" s="30" t="s">
        <v>168</v>
      </c>
      <c r="C138" s="30" t="s">
        <v>169</v>
      </c>
      <c r="D138" s="30" t="s">
        <v>177</v>
      </c>
      <c r="E138" s="46">
        <v>39641</v>
      </c>
      <c r="F138" s="46">
        <v>39642</v>
      </c>
      <c r="G138" s="30">
        <v>1</v>
      </c>
      <c r="H138" s="30" t="s">
        <v>101</v>
      </c>
      <c r="I138" s="30" t="s">
        <v>178</v>
      </c>
      <c r="J138" s="30" t="s">
        <v>84</v>
      </c>
      <c r="K138" s="30" t="s">
        <v>84</v>
      </c>
    </row>
    <row r="139" spans="1:11" ht="12.75" customHeight="1">
      <c r="A139" s="30" t="s">
        <v>149</v>
      </c>
      <c r="B139" s="30" t="s">
        <v>168</v>
      </c>
      <c r="C139" s="30" t="s">
        <v>169</v>
      </c>
      <c r="D139" s="30" t="s">
        <v>177</v>
      </c>
      <c r="E139" s="46">
        <v>39647</v>
      </c>
      <c r="F139" s="46">
        <v>39648</v>
      </c>
      <c r="G139" s="30">
        <v>1</v>
      </c>
      <c r="H139" s="30" t="s">
        <v>101</v>
      </c>
      <c r="I139" s="30" t="s">
        <v>178</v>
      </c>
      <c r="J139" s="30" t="s">
        <v>84</v>
      </c>
      <c r="K139" s="30" t="s">
        <v>84</v>
      </c>
    </row>
    <row r="140" spans="1:11" ht="12.75" customHeight="1">
      <c r="A140" s="30" t="s">
        <v>149</v>
      </c>
      <c r="B140" s="30" t="s">
        <v>168</v>
      </c>
      <c r="C140" s="30" t="s">
        <v>169</v>
      </c>
      <c r="D140" s="30" t="s">
        <v>177</v>
      </c>
      <c r="E140" s="46">
        <v>39649</v>
      </c>
      <c r="F140" s="46">
        <v>39650</v>
      </c>
      <c r="G140" s="30">
        <v>1</v>
      </c>
      <c r="H140" s="30" t="s">
        <v>101</v>
      </c>
      <c r="I140" s="30" t="s">
        <v>178</v>
      </c>
      <c r="J140" s="30" t="s">
        <v>84</v>
      </c>
      <c r="K140" s="30" t="s">
        <v>84</v>
      </c>
    </row>
    <row r="141" spans="1:11" ht="12.75" customHeight="1">
      <c r="A141" s="30" t="s">
        <v>149</v>
      </c>
      <c r="B141" s="30" t="s">
        <v>168</v>
      </c>
      <c r="C141" s="30" t="s">
        <v>169</v>
      </c>
      <c r="D141" s="30" t="s">
        <v>177</v>
      </c>
      <c r="E141" s="46">
        <v>39652</v>
      </c>
      <c r="F141" s="46">
        <v>39655</v>
      </c>
      <c r="G141" s="30">
        <v>3</v>
      </c>
      <c r="H141" s="30" t="s">
        <v>101</v>
      </c>
      <c r="I141" s="30" t="s">
        <v>178</v>
      </c>
      <c r="J141" s="30" t="s">
        <v>84</v>
      </c>
      <c r="K141" s="30" t="s">
        <v>84</v>
      </c>
    </row>
    <row r="142" spans="1:11" ht="12.75" customHeight="1">
      <c r="A142" s="30" t="s">
        <v>149</v>
      </c>
      <c r="B142" s="30" t="s">
        <v>168</v>
      </c>
      <c r="C142" s="30" t="s">
        <v>169</v>
      </c>
      <c r="D142" s="30" t="s">
        <v>177</v>
      </c>
      <c r="E142" s="46">
        <v>39660</v>
      </c>
      <c r="F142" s="46">
        <v>39661</v>
      </c>
      <c r="G142" s="30">
        <v>1</v>
      </c>
      <c r="H142" s="30" t="s">
        <v>101</v>
      </c>
      <c r="I142" s="30" t="s">
        <v>178</v>
      </c>
      <c r="J142" s="30" t="s">
        <v>84</v>
      </c>
      <c r="K142" s="30" t="s">
        <v>84</v>
      </c>
    </row>
    <row r="143" spans="1:11" ht="12.75" customHeight="1">
      <c r="A143" s="30" t="s">
        <v>149</v>
      </c>
      <c r="B143" s="30" t="s">
        <v>168</v>
      </c>
      <c r="C143" s="30" t="s">
        <v>169</v>
      </c>
      <c r="D143" s="30" t="s">
        <v>177</v>
      </c>
      <c r="E143" s="46">
        <v>39663</v>
      </c>
      <c r="F143" s="46">
        <v>39664</v>
      </c>
      <c r="G143" s="30">
        <v>1</v>
      </c>
      <c r="H143" s="30" t="s">
        <v>101</v>
      </c>
      <c r="I143" s="30" t="s">
        <v>178</v>
      </c>
      <c r="J143" s="30" t="s">
        <v>84</v>
      </c>
      <c r="K143" s="30" t="s">
        <v>84</v>
      </c>
    </row>
    <row r="144" spans="1:11" ht="12.75" customHeight="1">
      <c r="A144" s="30" t="s">
        <v>149</v>
      </c>
      <c r="B144" s="30" t="s">
        <v>168</v>
      </c>
      <c r="C144" s="30" t="s">
        <v>169</v>
      </c>
      <c r="D144" s="30" t="s">
        <v>177</v>
      </c>
      <c r="E144" s="46">
        <v>39668</v>
      </c>
      <c r="F144" s="46">
        <v>39669</v>
      </c>
      <c r="G144" s="30">
        <v>1</v>
      </c>
      <c r="H144" s="30" t="s">
        <v>101</v>
      </c>
      <c r="I144" s="30" t="s">
        <v>178</v>
      </c>
      <c r="J144" s="30" t="s">
        <v>84</v>
      </c>
      <c r="K144" s="30" t="s">
        <v>84</v>
      </c>
    </row>
    <row r="145" spans="1:11" ht="12.75" customHeight="1">
      <c r="A145" s="30" t="s">
        <v>149</v>
      </c>
      <c r="B145" s="30" t="s">
        <v>168</v>
      </c>
      <c r="C145" s="30" t="s">
        <v>169</v>
      </c>
      <c r="D145" s="30" t="s">
        <v>177</v>
      </c>
      <c r="E145" s="46">
        <v>39685</v>
      </c>
      <c r="F145" s="46">
        <v>39686</v>
      </c>
      <c r="G145" s="30">
        <v>1</v>
      </c>
      <c r="H145" s="30" t="s">
        <v>101</v>
      </c>
      <c r="I145" s="30" t="s">
        <v>178</v>
      </c>
      <c r="J145" s="30" t="s">
        <v>84</v>
      </c>
      <c r="K145" s="30" t="s">
        <v>84</v>
      </c>
    </row>
    <row r="146" spans="1:11" ht="12.75" customHeight="1">
      <c r="A146" s="30" t="s">
        <v>149</v>
      </c>
      <c r="B146" s="30" t="s">
        <v>168</v>
      </c>
      <c r="C146" s="30" t="s">
        <v>169</v>
      </c>
      <c r="D146" s="30" t="s">
        <v>177</v>
      </c>
      <c r="E146" s="46">
        <v>39695</v>
      </c>
      <c r="F146" s="46">
        <v>39696</v>
      </c>
      <c r="G146" s="30">
        <v>1</v>
      </c>
      <c r="H146" s="30" t="s">
        <v>101</v>
      </c>
      <c r="I146" s="30" t="s">
        <v>178</v>
      </c>
      <c r="J146" s="30" t="s">
        <v>84</v>
      </c>
      <c r="K146" s="30" t="s">
        <v>84</v>
      </c>
    </row>
    <row r="147" spans="1:11" ht="12.75" customHeight="1">
      <c r="A147" s="30" t="s">
        <v>149</v>
      </c>
      <c r="B147" s="30" t="s">
        <v>168</v>
      </c>
      <c r="C147" s="30" t="s">
        <v>169</v>
      </c>
      <c r="D147" s="30" t="s">
        <v>177</v>
      </c>
      <c r="E147" s="46">
        <v>39697</v>
      </c>
      <c r="F147" s="46">
        <v>39698</v>
      </c>
      <c r="G147" s="30">
        <v>1</v>
      </c>
      <c r="H147" s="30" t="s">
        <v>101</v>
      </c>
      <c r="I147" s="30" t="s">
        <v>178</v>
      </c>
      <c r="J147" s="30" t="s">
        <v>84</v>
      </c>
      <c r="K147" s="30" t="s">
        <v>84</v>
      </c>
    </row>
    <row r="148" spans="1:11" ht="12.75" customHeight="1">
      <c r="A148" s="33" t="s">
        <v>149</v>
      </c>
      <c r="B148" s="33" t="s">
        <v>168</v>
      </c>
      <c r="C148" s="33" t="s">
        <v>169</v>
      </c>
      <c r="D148" s="33" t="s">
        <v>102</v>
      </c>
      <c r="E148" s="119">
        <v>39633</v>
      </c>
      <c r="F148" s="119">
        <v>39634</v>
      </c>
      <c r="G148" s="33">
        <v>1</v>
      </c>
      <c r="H148" s="33" t="s">
        <v>101</v>
      </c>
      <c r="I148" s="33" t="s">
        <v>178</v>
      </c>
      <c r="J148" s="33" t="s">
        <v>84</v>
      </c>
      <c r="K148" s="33" t="s">
        <v>84</v>
      </c>
    </row>
    <row r="149" spans="1:10" ht="12.75" customHeight="1">
      <c r="A149" s="30"/>
      <c r="B149" s="56">
        <f>SUM(IF(FREQUENCY(MATCH(B30:B148,B30:B148,0),MATCH(B30:B148,B30:B148,0))&gt;0,1))</f>
        <v>10</v>
      </c>
      <c r="C149" s="31"/>
      <c r="D149" s="31">
        <f>COUNTA(D30:D148)</f>
        <v>119</v>
      </c>
      <c r="E149" s="31"/>
      <c r="F149" s="31"/>
      <c r="G149" s="31">
        <f>SUM(G30:G148)</f>
        <v>246</v>
      </c>
      <c r="H149" s="30"/>
      <c r="I149" s="30"/>
      <c r="J149" s="44"/>
    </row>
    <row r="150" spans="1:10" ht="12.75" customHeight="1">
      <c r="A150" s="30"/>
      <c r="B150" s="56"/>
      <c r="C150" s="31"/>
      <c r="D150" s="31"/>
      <c r="E150" s="31"/>
      <c r="F150" s="31"/>
      <c r="G150" s="31"/>
      <c r="H150" s="30"/>
      <c r="I150" s="30"/>
      <c r="J150" s="44"/>
    </row>
    <row r="151" spans="1:11" ht="12.75" customHeight="1">
      <c r="A151" s="30" t="s">
        <v>170</v>
      </c>
      <c r="B151" s="30" t="s">
        <v>171</v>
      </c>
      <c r="C151" s="30" t="s">
        <v>172</v>
      </c>
      <c r="D151" s="30" t="s">
        <v>177</v>
      </c>
      <c r="E151" s="46">
        <v>39631</v>
      </c>
      <c r="F151" s="46">
        <v>39632</v>
      </c>
      <c r="G151" s="30">
        <v>1</v>
      </c>
      <c r="H151" s="30" t="s">
        <v>101</v>
      </c>
      <c r="I151" s="30" t="s">
        <v>178</v>
      </c>
      <c r="J151" s="30" t="s">
        <v>84</v>
      </c>
      <c r="K151" s="30" t="s">
        <v>84</v>
      </c>
    </row>
    <row r="152" spans="1:11" ht="12.75" customHeight="1">
      <c r="A152" s="30" t="s">
        <v>170</v>
      </c>
      <c r="B152" s="30" t="s">
        <v>171</v>
      </c>
      <c r="C152" s="30" t="s">
        <v>172</v>
      </c>
      <c r="D152" s="30" t="s">
        <v>177</v>
      </c>
      <c r="E152" s="46">
        <v>39636</v>
      </c>
      <c r="F152" s="46">
        <v>39637</v>
      </c>
      <c r="G152" s="30">
        <v>1</v>
      </c>
      <c r="H152" s="30" t="s">
        <v>101</v>
      </c>
      <c r="I152" s="30" t="s">
        <v>178</v>
      </c>
      <c r="J152" s="30" t="s">
        <v>84</v>
      </c>
      <c r="K152" s="30" t="s">
        <v>84</v>
      </c>
    </row>
    <row r="153" spans="1:11" ht="12.75" customHeight="1">
      <c r="A153" s="30" t="s">
        <v>170</v>
      </c>
      <c r="B153" s="30" t="s">
        <v>171</v>
      </c>
      <c r="C153" s="30" t="s">
        <v>172</v>
      </c>
      <c r="D153" s="30" t="s">
        <v>177</v>
      </c>
      <c r="E153" s="46">
        <v>39651</v>
      </c>
      <c r="F153" s="46">
        <v>39654</v>
      </c>
      <c r="G153" s="30">
        <v>3</v>
      </c>
      <c r="H153" s="30" t="s">
        <v>101</v>
      </c>
      <c r="I153" s="30" t="s">
        <v>178</v>
      </c>
      <c r="J153" s="30" t="s">
        <v>84</v>
      </c>
      <c r="K153" s="30" t="s">
        <v>84</v>
      </c>
    </row>
    <row r="154" spans="1:11" ht="12.75" customHeight="1">
      <c r="A154" s="30" t="s">
        <v>170</v>
      </c>
      <c r="B154" s="30" t="s">
        <v>171</v>
      </c>
      <c r="C154" s="30" t="s">
        <v>172</v>
      </c>
      <c r="D154" s="30" t="s">
        <v>177</v>
      </c>
      <c r="E154" s="46">
        <v>39667</v>
      </c>
      <c r="F154" s="46">
        <v>39668</v>
      </c>
      <c r="G154" s="30">
        <v>1</v>
      </c>
      <c r="H154" s="30" t="s">
        <v>101</v>
      </c>
      <c r="I154" s="30" t="s">
        <v>178</v>
      </c>
      <c r="J154" s="30" t="s">
        <v>84</v>
      </c>
      <c r="K154" s="30" t="s">
        <v>84</v>
      </c>
    </row>
    <row r="155" spans="1:11" ht="12.75" customHeight="1">
      <c r="A155" s="30" t="s">
        <v>170</v>
      </c>
      <c r="B155" s="30" t="s">
        <v>171</v>
      </c>
      <c r="C155" s="30" t="s">
        <v>172</v>
      </c>
      <c r="D155" s="30" t="s">
        <v>177</v>
      </c>
      <c r="E155" s="46">
        <v>39675</v>
      </c>
      <c r="F155" s="46">
        <v>39676</v>
      </c>
      <c r="G155" s="30">
        <v>1</v>
      </c>
      <c r="H155" s="30" t="s">
        <v>101</v>
      </c>
      <c r="I155" s="30" t="s">
        <v>178</v>
      </c>
      <c r="J155" s="30" t="s">
        <v>84</v>
      </c>
      <c r="K155" s="30" t="s">
        <v>84</v>
      </c>
    </row>
    <row r="156" spans="1:11" ht="12.75" customHeight="1">
      <c r="A156" s="30" t="s">
        <v>170</v>
      </c>
      <c r="B156" s="30" t="s">
        <v>171</v>
      </c>
      <c r="C156" s="30" t="s">
        <v>172</v>
      </c>
      <c r="D156" s="30" t="s">
        <v>102</v>
      </c>
      <c r="E156" s="46">
        <v>39588</v>
      </c>
      <c r="F156" s="46">
        <v>39589</v>
      </c>
      <c r="G156" s="30">
        <v>1</v>
      </c>
      <c r="H156" s="30" t="s">
        <v>101</v>
      </c>
      <c r="I156" s="30" t="s">
        <v>178</v>
      </c>
      <c r="J156" s="30" t="s">
        <v>84</v>
      </c>
      <c r="K156" s="30" t="s">
        <v>84</v>
      </c>
    </row>
    <row r="157" spans="1:11" ht="12.75" customHeight="1">
      <c r="A157" s="30" t="s">
        <v>170</v>
      </c>
      <c r="B157" s="30" t="s">
        <v>171</v>
      </c>
      <c r="C157" s="30" t="s">
        <v>172</v>
      </c>
      <c r="D157" s="30" t="s">
        <v>102</v>
      </c>
      <c r="E157" s="46">
        <v>39594</v>
      </c>
      <c r="F157" s="46">
        <v>39595</v>
      </c>
      <c r="G157" s="30">
        <v>1</v>
      </c>
      <c r="H157" s="30" t="s">
        <v>101</v>
      </c>
      <c r="I157" s="30" t="s">
        <v>178</v>
      </c>
      <c r="J157" s="30" t="s">
        <v>84</v>
      </c>
      <c r="K157" s="30" t="s">
        <v>84</v>
      </c>
    </row>
    <row r="158" spans="1:11" ht="12.75" customHeight="1">
      <c r="A158" s="30" t="s">
        <v>170</v>
      </c>
      <c r="B158" s="30" t="s">
        <v>171</v>
      </c>
      <c r="C158" s="30" t="s">
        <v>172</v>
      </c>
      <c r="D158" s="30" t="s">
        <v>102</v>
      </c>
      <c r="E158" s="46">
        <v>39605</v>
      </c>
      <c r="F158" s="46">
        <v>39606</v>
      </c>
      <c r="G158" s="30">
        <v>1</v>
      </c>
      <c r="H158" s="30" t="s">
        <v>101</v>
      </c>
      <c r="I158" s="30" t="s">
        <v>178</v>
      </c>
      <c r="J158" s="30" t="s">
        <v>84</v>
      </c>
      <c r="K158" s="30" t="s">
        <v>84</v>
      </c>
    </row>
    <row r="159" spans="1:11" ht="12.75" customHeight="1">
      <c r="A159" s="30" t="s">
        <v>170</v>
      </c>
      <c r="B159" s="30" t="s">
        <v>171</v>
      </c>
      <c r="C159" s="30" t="s">
        <v>172</v>
      </c>
      <c r="D159" s="30" t="s">
        <v>102</v>
      </c>
      <c r="E159" s="46">
        <v>39609</v>
      </c>
      <c r="F159" s="46">
        <v>39610</v>
      </c>
      <c r="G159" s="30">
        <v>1</v>
      </c>
      <c r="H159" s="30" t="s">
        <v>101</v>
      </c>
      <c r="I159" s="30" t="s">
        <v>178</v>
      </c>
      <c r="J159" s="30" t="s">
        <v>84</v>
      </c>
      <c r="K159" s="30" t="s">
        <v>84</v>
      </c>
    </row>
    <row r="160" spans="1:11" ht="12.75" customHeight="1">
      <c r="A160" s="30" t="s">
        <v>170</v>
      </c>
      <c r="B160" s="30" t="s">
        <v>171</v>
      </c>
      <c r="C160" s="30" t="s">
        <v>172</v>
      </c>
      <c r="D160" s="30" t="s">
        <v>102</v>
      </c>
      <c r="E160" s="46">
        <v>39625</v>
      </c>
      <c r="F160" s="46">
        <v>39626</v>
      </c>
      <c r="G160" s="30">
        <v>1</v>
      </c>
      <c r="H160" s="30" t="s">
        <v>101</v>
      </c>
      <c r="I160" s="30" t="s">
        <v>178</v>
      </c>
      <c r="J160" s="30" t="s">
        <v>84</v>
      </c>
      <c r="K160" s="30" t="s">
        <v>84</v>
      </c>
    </row>
    <row r="161" spans="1:11" ht="12.75" customHeight="1">
      <c r="A161" s="30" t="s">
        <v>170</v>
      </c>
      <c r="B161" s="30" t="s">
        <v>171</v>
      </c>
      <c r="C161" s="30" t="s">
        <v>172</v>
      </c>
      <c r="D161" s="30" t="s">
        <v>102</v>
      </c>
      <c r="E161" s="46">
        <v>39628</v>
      </c>
      <c r="F161" s="46">
        <v>39629</v>
      </c>
      <c r="G161" s="30">
        <v>1</v>
      </c>
      <c r="H161" s="30" t="s">
        <v>101</v>
      </c>
      <c r="I161" s="30" t="s">
        <v>178</v>
      </c>
      <c r="J161" s="30" t="s">
        <v>84</v>
      </c>
      <c r="K161" s="30" t="s">
        <v>84</v>
      </c>
    </row>
    <row r="162" spans="1:11" ht="12.75" customHeight="1">
      <c r="A162" s="30" t="s">
        <v>170</v>
      </c>
      <c r="B162" s="30" t="s">
        <v>171</v>
      </c>
      <c r="C162" s="30" t="s">
        <v>172</v>
      </c>
      <c r="D162" s="30" t="s">
        <v>102</v>
      </c>
      <c r="E162" s="46">
        <v>39633</v>
      </c>
      <c r="F162" s="46">
        <v>39636</v>
      </c>
      <c r="G162" s="30">
        <v>3</v>
      </c>
      <c r="H162" s="30" t="s">
        <v>101</v>
      </c>
      <c r="I162" s="30" t="s">
        <v>178</v>
      </c>
      <c r="J162" s="30" t="s">
        <v>84</v>
      </c>
      <c r="K162" s="30" t="s">
        <v>84</v>
      </c>
    </row>
    <row r="163" spans="1:11" ht="12.75" customHeight="1">
      <c r="A163" s="30" t="s">
        <v>170</v>
      </c>
      <c r="B163" s="30" t="s">
        <v>171</v>
      </c>
      <c r="C163" s="30" t="s">
        <v>172</v>
      </c>
      <c r="D163" s="30" t="s">
        <v>102</v>
      </c>
      <c r="E163" s="46">
        <v>39647</v>
      </c>
      <c r="F163" s="46">
        <v>39648</v>
      </c>
      <c r="G163" s="30">
        <v>1</v>
      </c>
      <c r="H163" s="30" t="s">
        <v>101</v>
      </c>
      <c r="I163" s="30" t="s">
        <v>178</v>
      </c>
      <c r="J163" s="30" t="s">
        <v>84</v>
      </c>
      <c r="K163" s="30" t="s">
        <v>84</v>
      </c>
    </row>
    <row r="164" spans="1:11" ht="12.75" customHeight="1">
      <c r="A164" s="30" t="s">
        <v>170</v>
      </c>
      <c r="B164" s="30" t="s">
        <v>171</v>
      </c>
      <c r="C164" s="30" t="s">
        <v>172</v>
      </c>
      <c r="D164" s="30" t="s">
        <v>102</v>
      </c>
      <c r="E164" s="46">
        <v>39650</v>
      </c>
      <c r="F164" s="46">
        <v>39651</v>
      </c>
      <c r="G164" s="30">
        <v>1</v>
      </c>
      <c r="H164" s="30" t="s">
        <v>101</v>
      </c>
      <c r="I164" s="30" t="s">
        <v>178</v>
      </c>
      <c r="J164" s="30" t="s">
        <v>84</v>
      </c>
      <c r="K164" s="30" t="s">
        <v>84</v>
      </c>
    </row>
    <row r="165" spans="1:11" ht="12.75" customHeight="1">
      <c r="A165" s="30" t="s">
        <v>170</v>
      </c>
      <c r="B165" s="30" t="s">
        <v>171</v>
      </c>
      <c r="C165" s="30" t="s">
        <v>172</v>
      </c>
      <c r="D165" s="30" t="s">
        <v>102</v>
      </c>
      <c r="E165" s="46">
        <v>39661</v>
      </c>
      <c r="F165" s="46">
        <v>39662</v>
      </c>
      <c r="G165" s="30">
        <v>1</v>
      </c>
      <c r="H165" s="30" t="s">
        <v>101</v>
      </c>
      <c r="I165" s="30" t="s">
        <v>178</v>
      </c>
      <c r="J165" s="30" t="s">
        <v>84</v>
      </c>
      <c r="K165" s="30" t="s">
        <v>84</v>
      </c>
    </row>
    <row r="166" spans="1:11" ht="12.75" customHeight="1">
      <c r="A166" s="30" t="s">
        <v>170</v>
      </c>
      <c r="B166" s="30" t="s">
        <v>171</v>
      </c>
      <c r="C166" s="30" t="s">
        <v>172</v>
      </c>
      <c r="D166" s="30" t="s">
        <v>102</v>
      </c>
      <c r="E166" s="46">
        <v>39666</v>
      </c>
      <c r="F166" s="46">
        <v>39667</v>
      </c>
      <c r="G166" s="30">
        <v>1</v>
      </c>
      <c r="H166" s="30" t="s">
        <v>101</v>
      </c>
      <c r="I166" s="30" t="s">
        <v>178</v>
      </c>
      <c r="J166" s="30" t="s">
        <v>84</v>
      </c>
      <c r="K166" s="30" t="s">
        <v>84</v>
      </c>
    </row>
    <row r="167" spans="1:11" ht="12.75" customHeight="1">
      <c r="A167" s="30" t="s">
        <v>170</v>
      </c>
      <c r="B167" s="30" t="s">
        <v>171</v>
      </c>
      <c r="C167" s="30" t="s">
        <v>172</v>
      </c>
      <c r="D167" s="30" t="s">
        <v>102</v>
      </c>
      <c r="E167" s="46">
        <v>39669</v>
      </c>
      <c r="F167" s="46">
        <v>39670</v>
      </c>
      <c r="G167" s="30">
        <v>1</v>
      </c>
      <c r="H167" s="30" t="s">
        <v>101</v>
      </c>
      <c r="I167" s="30" t="s">
        <v>178</v>
      </c>
      <c r="J167" s="30" t="s">
        <v>84</v>
      </c>
      <c r="K167" s="30" t="s">
        <v>84</v>
      </c>
    </row>
    <row r="168" spans="1:11" ht="12.75" customHeight="1">
      <c r="A168" s="30" t="s">
        <v>170</v>
      </c>
      <c r="B168" s="30" t="s">
        <v>171</v>
      </c>
      <c r="C168" s="30" t="s">
        <v>172</v>
      </c>
      <c r="D168" s="30" t="s">
        <v>102</v>
      </c>
      <c r="E168" s="46">
        <v>39674</v>
      </c>
      <c r="F168" s="46">
        <v>39675</v>
      </c>
      <c r="G168" s="30">
        <v>1</v>
      </c>
      <c r="H168" s="30" t="s">
        <v>101</v>
      </c>
      <c r="I168" s="30" t="s">
        <v>178</v>
      </c>
      <c r="J168" s="30" t="s">
        <v>84</v>
      </c>
      <c r="K168" s="30" t="s">
        <v>84</v>
      </c>
    </row>
    <row r="169" spans="1:11" ht="12.75" customHeight="1">
      <c r="A169" s="30" t="s">
        <v>170</v>
      </c>
      <c r="B169" s="30" t="s">
        <v>173</v>
      </c>
      <c r="C169" s="30" t="s">
        <v>174</v>
      </c>
      <c r="D169" s="30" t="s">
        <v>177</v>
      </c>
      <c r="E169" s="46">
        <v>39628</v>
      </c>
      <c r="F169" s="46">
        <v>39629</v>
      </c>
      <c r="G169" s="30">
        <v>1</v>
      </c>
      <c r="H169" s="30" t="s">
        <v>101</v>
      </c>
      <c r="I169" s="30" t="s">
        <v>178</v>
      </c>
      <c r="J169" s="30" t="s">
        <v>84</v>
      </c>
      <c r="K169" s="30" t="s">
        <v>84</v>
      </c>
    </row>
    <row r="170" spans="1:11" ht="12.75" customHeight="1">
      <c r="A170" s="30" t="s">
        <v>170</v>
      </c>
      <c r="B170" s="30" t="s">
        <v>173</v>
      </c>
      <c r="C170" s="30" t="s">
        <v>174</v>
      </c>
      <c r="D170" s="30" t="s">
        <v>177</v>
      </c>
      <c r="E170" s="46">
        <v>39651</v>
      </c>
      <c r="F170" s="46">
        <v>39654</v>
      </c>
      <c r="G170" s="30">
        <v>3</v>
      </c>
      <c r="H170" s="30" t="s">
        <v>101</v>
      </c>
      <c r="I170" s="30" t="s">
        <v>178</v>
      </c>
      <c r="J170" s="30" t="s">
        <v>84</v>
      </c>
      <c r="K170" s="30" t="s">
        <v>84</v>
      </c>
    </row>
    <row r="171" spans="1:11" ht="12.75" customHeight="1">
      <c r="A171" s="30" t="s">
        <v>170</v>
      </c>
      <c r="B171" s="30" t="s">
        <v>173</v>
      </c>
      <c r="C171" s="30" t="s">
        <v>174</v>
      </c>
      <c r="D171" s="30" t="s">
        <v>102</v>
      </c>
      <c r="E171" s="46">
        <v>39597</v>
      </c>
      <c r="F171" s="46">
        <v>39598</v>
      </c>
      <c r="G171" s="30">
        <v>1</v>
      </c>
      <c r="H171" s="30" t="s">
        <v>101</v>
      </c>
      <c r="I171" s="30" t="s">
        <v>178</v>
      </c>
      <c r="J171" s="30" t="s">
        <v>84</v>
      </c>
      <c r="K171" s="30" t="s">
        <v>84</v>
      </c>
    </row>
    <row r="172" spans="1:11" ht="12.75" customHeight="1">
      <c r="A172" s="30" t="s">
        <v>170</v>
      </c>
      <c r="B172" s="30" t="s">
        <v>173</v>
      </c>
      <c r="C172" s="30" t="s">
        <v>174</v>
      </c>
      <c r="D172" s="30" t="s">
        <v>102</v>
      </c>
      <c r="E172" s="46">
        <v>39612</v>
      </c>
      <c r="F172" s="46">
        <v>39613</v>
      </c>
      <c r="G172" s="30">
        <v>1</v>
      </c>
      <c r="H172" s="30" t="s">
        <v>101</v>
      </c>
      <c r="I172" s="30" t="s">
        <v>178</v>
      </c>
      <c r="J172" s="30" t="s">
        <v>84</v>
      </c>
      <c r="K172" s="30" t="s">
        <v>84</v>
      </c>
    </row>
    <row r="173" spans="1:11" ht="12.75" customHeight="1">
      <c r="A173" s="30" t="s">
        <v>170</v>
      </c>
      <c r="B173" s="30" t="s">
        <v>173</v>
      </c>
      <c r="C173" s="30" t="s">
        <v>174</v>
      </c>
      <c r="D173" s="30" t="s">
        <v>102</v>
      </c>
      <c r="E173" s="46">
        <v>39625</v>
      </c>
      <c r="F173" s="46">
        <v>39626</v>
      </c>
      <c r="G173" s="30">
        <v>1</v>
      </c>
      <c r="H173" s="30" t="s">
        <v>101</v>
      </c>
      <c r="I173" s="30" t="s">
        <v>178</v>
      </c>
      <c r="J173" s="30" t="s">
        <v>84</v>
      </c>
      <c r="K173" s="30" t="s">
        <v>84</v>
      </c>
    </row>
    <row r="174" spans="1:11" ht="12.75" customHeight="1">
      <c r="A174" s="30" t="s">
        <v>170</v>
      </c>
      <c r="B174" s="30" t="s">
        <v>173</v>
      </c>
      <c r="C174" s="30" t="s">
        <v>174</v>
      </c>
      <c r="D174" s="30" t="s">
        <v>102</v>
      </c>
      <c r="E174" s="46">
        <v>39630</v>
      </c>
      <c r="F174" s="46">
        <v>39631</v>
      </c>
      <c r="G174" s="30">
        <v>1</v>
      </c>
      <c r="H174" s="30" t="s">
        <v>101</v>
      </c>
      <c r="I174" s="30" t="s">
        <v>178</v>
      </c>
      <c r="J174" s="30" t="s">
        <v>84</v>
      </c>
      <c r="K174" s="30" t="s">
        <v>84</v>
      </c>
    </row>
    <row r="175" spans="1:11" ht="12.75" customHeight="1">
      <c r="A175" s="30" t="s">
        <v>170</v>
      </c>
      <c r="B175" s="30" t="s">
        <v>173</v>
      </c>
      <c r="C175" s="30" t="s">
        <v>174</v>
      </c>
      <c r="D175" s="30" t="s">
        <v>102</v>
      </c>
      <c r="E175" s="46">
        <v>39633</v>
      </c>
      <c r="F175" s="46">
        <v>39634</v>
      </c>
      <c r="G175" s="30">
        <v>1</v>
      </c>
      <c r="H175" s="30" t="s">
        <v>101</v>
      </c>
      <c r="I175" s="30" t="s">
        <v>178</v>
      </c>
      <c r="J175" s="30" t="s">
        <v>84</v>
      </c>
      <c r="K175" s="30" t="s">
        <v>84</v>
      </c>
    </row>
    <row r="176" spans="1:11" ht="12.75" customHeight="1">
      <c r="A176" s="30" t="s">
        <v>170</v>
      </c>
      <c r="B176" s="30" t="s">
        <v>173</v>
      </c>
      <c r="C176" s="30" t="s">
        <v>174</v>
      </c>
      <c r="D176" s="30" t="s">
        <v>102</v>
      </c>
      <c r="E176" s="46">
        <v>39639</v>
      </c>
      <c r="F176" s="46">
        <v>39641</v>
      </c>
      <c r="G176" s="30">
        <v>2</v>
      </c>
      <c r="H176" s="30" t="s">
        <v>101</v>
      </c>
      <c r="I176" s="30" t="s">
        <v>178</v>
      </c>
      <c r="J176" s="30" t="s">
        <v>84</v>
      </c>
      <c r="K176" s="30" t="s">
        <v>84</v>
      </c>
    </row>
    <row r="177" spans="1:11" ht="12.75" customHeight="1">
      <c r="A177" s="30" t="s">
        <v>170</v>
      </c>
      <c r="B177" s="30" t="s">
        <v>173</v>
      </c>
      <c r="C177" s="30" t="s">
        <v>174</v>
      </c>
      <c r="D177" s="30" t="s">
        <v>102</v>
      </c>
      <c r="E177" s="46">
        <v>39642</v>
      </c>
      <c r="F177" s="46">
        <v>39643</v>
      </c>
      <c r="G177" s="30">
        <v>1</v>
      </c>
      <c r="H177" s="30" t="s">
        <v>101</v>
      </c>
      <c r="I177" s="30" t="s">
        <v>178</v>
      </c>
      <c r="J177" s="30" t="s">
        <v>84</v>
      </c>
      <c r="K177" s="30" t="s">
        <v>84</v>
      </c>
    </row>
    <row r="178" spans="1:11" ht="12.75" customHeight="1">
      <c r="A178" s="30" t="s">
        <v>170</v>
      </c>
      <c r="B178" s="30" t="s">
        <v>173</v>
      </c>
      <c r="C178" s="30" t="s">
        <v>174</v>
      </c>
      <c r="D178" s="30" t="s">
        <v>102</v>
      </c>
      <c r="E178" s="46">
        <v>39650</v>
      </c>
      <c r="F178" s="46">
        <v>39651</v>
      </c>
      <c r="G178" s="30">
        <v>1</v>
      </c>
      <c r="H178" s="30" t="s">
        <v>101</v>
      </c>
      <c r="I178" s="30" t="s">
        <v>178</v>
      </c>
      <c r="J178" s="30" t="s">
        <v>84</v>
      </c>
      <c r="K178" s="30" t="s">
        <v>84</v>
      </c>
    </row>
    <row r="179" spans="1:11" ht="12.75" customHeight="1">
      <c r="A179" s="30" t="s">
        <v>170</v>
      </c>
      <c r="B179" s="30" t="s">
        <v>173</v>
      </c>
      <c r="C179" s="30" t="s">
        <v>174</v>
      </c>
      <c r="D179" s="30" t="s">
        <v>102</v>
      </c>
      <c r="E179" s="46">
        <v>39660</v>
      </c>
      <c r="F179" s="46">
        <v>39662</v>
      </c>
      <c r="G179" s="30">
        <v>2</v>
      </c>
      <c r="H179" s="30" t="s">
        <v>101</v>
      </c>
      <c r="I179" s="30" t="s">
        <v>178</v>
      </c>
      <c r="J179" s="30" t="s">
        <v>84</v>
      </c>
      <c r="K179" s="30" t="s">
        <v>84</v>
      </c>
    </row>
    <row r="180" spans="1:11" ht="12.75" customHeight="1">
      <c r="A180" s="30" t="s">
        <v>170</v>
      </c>
      <c r="B180" s="30" t="s">
        <v>173</v>
      </c>
      <c r="C180" s="30" t="s">
        <v>174</v>
      </c>
      <c r="D180" s="30" t="s">
        <v>102</v>
      </c>
      <c r="E180" s="46">
        <v>39675</v>
      </c>
      <c r="F180" s="46">
        <v>39676</v>
      </c>
      <c r="G180" s="30">
        <v>1</v>
      </c>
      <c r="H180" s="30" t="s">
        <v>101</v>
      </c>
      <c r="I180" s="30" t="s">
        <v>178</v>
      </c>
      <c r="J180" s="30" t="s">
        <v>84</v>
      </c>
      <c r="K180" s="30" t="s">
        <v>84</v>
      </c>
    </row>
    <row r="181" spans="1:11" ht="12.75" customHeight="1">
      <c r="A181" s="30" t="s">
        <v>170</v>
      </c>
      <c r="B181" s="30" t="s">
        <v>173</v>
      </c>
      <c r="C181" s="30" t="s">
        <v>174</v>
      </c>
      <c r="D181" s="30" t="s">
        <v>102</v>
      </c>
      <c r="E181" s="46">
        <v>39682</v>
      </c>
      <c r="F181" s="46">
        <v>39683</v>
      </c>
      <c r="G181" s="30">
        <v>1</v>
      </c>
      <c r="H181" s="30" t="s">
        <v>101</v>
      </c>
      <c r="I181" s="30" t="s">
        <v>178</v>
      </c>
      <c r="J181" s="30" t="s">
        <v>84</v>
      </c>
      <c r="K181" s="30" t="s">
        <v>84</v>
      </c>
    </row>
    <row r="182" spans="1:11" ht="12.75" customHeight="1">
      <c r="A182" s="30" t="s">
        <v>170</v>
      </c>
      <c r="B182" s="30" t="s">
        <v>173</v>
      </c>
      <c r="C182" s="30" t="s">
        <v>174</v>
      </c>
      <c r="D182" s="30" t="s">
        <v>102</v>
      </c>
      <c r="E182" s="46">
        <v>39685</v>
      </c>
      <c r="F182" s="46">
        <v>39686</v>
      </c>
      <c r="G182" s="30">
        <v>1</v>
      </c>
      <c r="H182" s="30" t="s">
        <v>101</v>
      </c>
      <c r="I182" s="30" t="s">
        <v>178</v>
      </c>
      <c r="J182" s="30" t="s">
        <v>84</v>
      </c>
      <c r="K182" s="30" t="s">
        <v>84</v>
      </c>
    </row>
    <row r="183" spans="1:11" ht="12.75" customHeight="1">
      <c r="A183" s="30" t="s">
        <v>170</v>
      </c>
      <c r="B183" s="30" t="s">
        <v>175</v>
      </c>
      <c r="C183" s="30" t="s">
        <v>176</v>
      </c>
      <c r="D183" s="30" t="s">
        <v>102</v>
      </c>
      <c r="E183" s="46">
        <v>39609</v>
      </c>
      <c r="F183" s="46">
        <v>39611</v>
      </c>
      <c r="G183" s="30">
        <v>2</v>
      </c>
      <c r="H183" s="30" t="s">
        <v>101</v>
      </c>
      <c r="I183" s="30" t="s">
        <v>178</v>
      </c>
      <c r="J183" s="30" t="s">
        <v>84</v>
      </c>
      <c r="K183" s="30" t="s">
        <v>84</v>
      </c>
    </row>
    <row r="184" spans="1:11" ht="12.75" customHeight="1">
      <c r="A184" s="30" t="s">
        <v>170</v>
      </c>
      <c r="B184" s="30" t="s">
        <v>175</v>
      </c>
      <c r="C184" s="30" t="s">
        <v>176</v>
      </c>
      <c r="D184" s="30" t="s">
        <v>102</v>
      </c>
      <c r="E184" s="46">
        <v>39629</v>
      </c>
      <c r="F184" s="46">
        <v>39630</v>
      </c>
      <c r="G184" s="30">
        <v>1</v>
      </c>
      <c r="H184" s="30" t="s">
        <v>126</v>
      </c>
      <c r="I184" s="30" t="s">
        <v>178</v>
      </c>
      <c r="J184" s="30" t="s">
        <v>84</v>
      </c>
      <c r="K184" s="30" t="s">
        <v>84</v>
      </c>
    </row>
    <row r="185" spans="1:11" ht="12.75" customHeight="1">
      <c r="A185" s="30" t="s">
        <v>170</v>
      </c>
      <c r="B185" s="30" t="s">
        <v>175</v>
      </c>
      <c r="C185" s="30" t="s">
        <v>176</v>
      </c>
      <c r="D185" s="30" t="s">
        <v>102</v>
      </c>
      <c r="E185" s="46">
        <v>39650</v>
      </c>
      <c r="F185" s="46">
        <v>39653</v>
      </c>
      <c r="G185" s="30">
        <v>3</v>
      </c>
      <c r="H185" s="30" t="s">
        <v>101</v>
      </c>
      <c r="I185" s="30" t="s">
        <v>178</v>
      </c>
      <c r="J185" s="30" t="s">
        <v>84</v>
      </c>
      <c r="K185" s="30" t="s">
        <v>84</v>
      </c>
    </row>
    <row r="186" spans="1:11" ht="12.75" customHeight="1">
      <c r="A186" s="33" t="s">
        <v>170</v>
      </c>
      <c r="B186" s="33" t="s">
        <v>175</v>
      </c>
      <c r="C186" s="33" t="s">
        <v>176</v>
      </c>
      <c r="D186" s="33" t="s">
        <v>102</v>
      </c>
      <c r="E186" s="119">
        <v>39671</v>
      </c>
      <c r="F186" s="119">
        <v>39672</v>
      </c>
      <c r="G186" s="33">
        <v>1</v>
      </c>
      <c r="H186" s="33" t="s">
        <v>101</v>
      </c>
      <c r="I186" s="33" t="s">
        <v>178</v>
      </c>
      <c r="J186" s="33" t="s">
        <v>84</v>
      </c>
      <c r="K186" s="33" t="s">
        <v>84</v>
      </c>
    </row>
    <row r="187" spans="1:10" ht="12.75" customHeight="1">
      <c r="A187" s="30"/>
      <c r="B187" s="56">
        <f>SUM(IF(FREQUENCY(MATCH(B151:B186,B151:B186,0),MATCH(B151:B186,B151:B186,0))&gt;0,1))</f>
        <v>3</v>
      </c>
      <c r="C187" s="31"/>
      <c r="D187" s="31">
        <f>COUNTA(D151:D186)</f>
        <v>36</v>
      </c>
      <c r="E187" s="31"/>
      <c r="F187" s="31"/>
      <c r="G187" s="31">
        <f>SUM(G151:G186)</f>
        <v>47</v>
      </c>
      <c r="H187" s="30"/>
      <c r="I187" s="30"/>
      <c r="J187" s="44"/>
    </row>
    <row r="188" spans="1:10" ht="12.75" customHeight="1">
      <c r="A188" s="30"/>
      <c r="B188" s="56"/>
      <c r="C188" s="31"/>
      <c r="D188" s="31"/>
      <c r="E188" s="31"/>
      <c r="F188" s="31"/>
      <c r="G188" s="31"/>
      <c r="H188" s="30"/>
      <c r="I188" s="30"/>
      <c r="J188" s="44"/>
    </row>
    <row r="189" spans="1:10" ht="12.75" customHeight="1">
      <c r="A189" s="31" t="s">
        <v>108</v>
      </c>
      <c r="B189" s="42">
        <f>B28+B149+B187</f>
        <v>21</v>
      </c>
      <c r="C189" s="42"/>
      <c r="D189" s="42">
        <f>D28+D149+D187</f>
        <v>181</v>
      </c>
      <c r="E189" s="30"/>
      <c r="F189" s="30"/>
      <c r="G189" s="42">
        <f>G28+G149+G187</f>
        <v>328</v>
      </c>
      <c r="H189" s="30"/>
      <c r="I189" s="30"/>
      <c r="J189" s="44"/>
    </row>
    <row r="190" ht="12.7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Indiana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R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4" width="6.57421875" style="32" customWidth="1"/>
    <col min="5" max="6" width="9.140625" style="7" customWidth="1"/>
    <col min="7" max="7" width="0.5625" style="7" customWidth="1"/>
    <col min="8" max="12" width="9.140625" style="7" customWidth="1"/>
    <col min="13" max="16384" width="9.140625" style="6" customWidth="1"/>
  </cols>
  <sheetData>
    <row r="1" spans="1:12" s="2" customFormat="1" ht="12" customHeight="1">
      <c r="A1" s="10"/>
      <c r="B1" s="132" t="s">
        <v>87</v>
      </c>
      <c r="C1" s="133"/>
      <c r="D1" s="133"/>
      <c r="E1" s="133"/>
      <c r="F1" s="133"/>
      <c r="G1" s="29"/>
      <c r="H1" s="130" t="s">
        <v>86</v>
      </c>
      <c r="I1" s="131"/>
      <c r="J1" s="131"/>
      <c r="K1" s="131"/>
      <c r="L1" s="131"/>
    </row>
    <row r="2" spans="1:148" s="9" customFormat="1" ht="50.25" customHeight="1">
      <c r="A2" s="5" t="s">
        <v>54</v>
      </c>
      <c r="B2" s="3" t="s">
        <v>55</v>
      </c>
      <c r="C2" s="3" t="s">
        <v>44</v>
      </c>
      <c r="D2" s="3"/>
      <c r="E2" s="3" t="s">
        <v>35</v>
      </c>
      <c r="F2" s="3" t="s">
        <v>68</v>
      </c>
      <c r="G2" s="118"/>
      <c r="H2" s="3" t="s">
        <v>36</v>
      </c>
      <c r="I2" s="3" t="s">
        <v>37</v>
      </c>
      <c r="J2" s="3" t="s">
        <v>38</v>
      </c>
      <c r="K2" s="3" t="s">
        <v>39</v>
      </c>
      <c r="L2" s="3" t="s">
        <v>40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</row>
    <row r="3" spans="1:12" ht="12.75" customHeight="1">
      <c r="A3" s="30" t="s">
        <v>130</v>
      </c>
      <c r="B3" s="30" t="s">
        <v>131</v>
      </c>
      <c r="C3" s="30" t="s">
        <v>132</v>
      </c>
      <c r="D3" s="30">
        <v>1</v>
      </c>
      <c r="E3" s="34">
        <v>3</v>
      </c>
      <c r="F3" s="34">
        <v>3</v>
      </c>
      <c r="G3" s="34"/>
      <c r="H3" s="34">
        <v>3</v>
      </c>
      <c r="I3" s="34"/>
      <c r="J3" s="34"/>
      <c r="K3" s="34"/>
      <c r="L3" s="34"/>
    </row>
    <row r="4" spans="1:12" ht="12.75" customHeight="1">
      <c r="A4" s="30" t="s">
        <v>130</v>
      </c>
      <c r="B4" s="30" t="s">
        <v>135</v>
      </c>
      <c r="C4" s="30" t="s">
        <v>136</v>
      </c>
      <c r="D4" s="30">
        <v>2</v>
      </c>
      <c r="E4" s="34">
        <v>3</v>
      </c>
      <c r="F4" s="34">
        <v>4</v>
      </c>
      <c r="G4" s="34"/>
      <c r="H4" s="34">
        <v>2</v>
      </c>
      <c r="I4" s="34">
        <v>1</v>
      </c>
      <c r="J4" s="34"/>
      <c r="K4" s="34"/>
      <c r="L4" s="34"/>
    </row>
    <row r="5" spans="1:12" ht="12.75" customHeight="1">
      <c r="A5" s="30" t="s">
        <v>130</v>
      </c>
      <c r="B5" s="30" t="s">
        <v>137</v>
      </c>
      <c r="C5" s="30" t="s">
        <v>138</v>
      </c>
      <c r="D5" s="30">
        <v>1</v>
      </c>
      <c r="E5" s="34">
        <v>2</v>
      </c>
      <c r="F5" s="34">
        <v>2</v>
      </c>
      <c r="G5" s="34"/>
      <c r="H5" s="34">
        <v>2</v>
      </c>
      <c r="I5" s="34"/>
      <c r="J5" s="34"/>
      <c r="K5" s="34"/>
      <c r="L5" s="34"/>
    </row>
    <row r="6" spans="1:12" ht="12.75" customHeight="1">
      <c r="A6" s="30" t="s">
        <v>130</v>
      </c>
      <c r="B6" s="30" t="s">
        <v>139</v>
      </c>
      <c r="C6" s="30" t="s">
        <v>140</v>
      </c>
      <c r="D6" s="30">
        <v>1</v>
      </c>
      <c r="E6" s="34">
        <v>2</v>
      </c>
      <c r="F6" s="34">
        <v>7</v>
      </c>
      <c r="G6" s="34"/>
      <c r="H6" s="34">
        <v>1</v>
      </c>
      <c r="I6" s="34"/>
      <c r="J6" s="34">
        <v>1</v>
      </c>
      <c r="K6" s="34"/>
      <c r="L6" s="34"/>
    </row>
    <row r="7" spans="1:12" ht="12.75" customHeight="1">
      <c r="A7" s="30" t="s">
        <v>130</v>
      </c>
      <c r="B7" s="30" t="s">
        <v>141</v>
      </c>
      <c r="C7" s="30" t="s">
        <v>142</v>
      </c>
      <c r="D7" s="30">
        <v>1</v>
      </c>
      <c r="E7" s="34">
        <v>3</v>
      </c>
      <c r="F7" s="34">
        <v>3</v>
      </c>
      <c r="G7" s="34"/>
      <c r="H7" s="34">
        <v>3</v>
      </c>
      <c r="I7" s="34"/>
      <c r="J7" s="34"/>
      <c r="K7" s="34"/>
      <c r="L7" s="34"/>
    </row>
    <row r="8" spans="1:12" ht="12.75" customHeight="1">
      <c r="A8" s="30" t="s">
        <v>130</v>
      </c>
      <c r="B8" s="30" t="s">
        <v>143</v>
      </c>
      <c r="C8" s="30" t="s">
        <v>144</v>
      </c>
      <c r="D8" s="30">
        <v>1</v>
      </c>
      <c r="E8" s="34">
        <v>4</v>
      </c>
      <c r="F8" s="34">
        <v>4</v>
      </c>
      <c r="G8" s="34"/>
      <c r="H8" s="34">
        <v>4</v>
      </c>
      <c r="I8" s="34"/>
      <c r="J8" s="34"/>
      <c r="K8" s="34"/>
      <c r="L8" s="34"/>
    </row>
    <row r="9" spans="1:12" ht="12.75" customHeight="1">
      <c r="A9" s="30" t="s">
        <v>130</v>
      </c>
      <c r="B9" s="30" t="s">
        <v>145</v>
      </c>
      <c r="C9" s="30" t="s">
        <v>146</v>
      </c>
      <c r="D9" s="30">
        <v>1</v>
      </c>
      <c r="E9" s="34">
        <v>2</v>
      </c>
      <c r="F9" s="34">
        <v>2</v>
      </c>
      <c r="G9" s="34"/>
      <c r="H9" s="34">
        <v>2</v>
      </c>
      <c r="I9" s="34"/>
      <c r="J9" s="34"/>
      <c r="K9" s="34"/>
      <c r="L9" s="34"/>
    </row>
    <row r="10" spans="1:12" ht="12.75" customHeight="1">
      <c r="A10" s="33" t="s">
        <v>130</v>
      </c>
      <c r="B10" s="33" t="s">
        <v>147</v>
      </c>
      <c r="C10" s="33" t="s">
        <v>148</v>
      </c>
      <c r="D10" s="33">
        <v>1</v>
      </c>
      <c r="E10" s="47">
        <v>7</v>
      </c>
      <c r="F10" s="47">
        <v>10</v>
      </c>
      <c r="G10" s="47"/>
      <c r="H10" s="47">
        <v>4</v>
      </c>
      <c r="I10" s="47">
        <v>3</v>
      </c>
      <c r="J10" s="47"/>
      <c r="K10" s="47"/>
      <c r="L10" s="47"/>
    </row>
    <row r="11" spans="1:12" ht="12.75" customHeight="1">
      <c r="A11" s="30"/>
      <c r="B11" s="31">
        <f>COUNTA(B3:B10)</f>
        <v>8</v>
      </c>
      <c r="C11" s="31"/>
      <c r="D11" s="31"/>
      <c r="E11" s="40">
        <f>SUM(E3:E10)</f>
        <v>26</v>
      </c>
      <c r="F11" s="40">
        <f>SUM(F3:F10)</f>
        <v>35</v>
      </c>
      <c r="G11" s="40"/>
      <c r="H11" s="40">
        <f>SUM(H3:H10)</f>
        <v>21</v>
      </c>
      <c r="I11" s="40">
        <f>SUM(I3:I10)</f>
        <v>4</v>
      </c>
      <c r="J11" s="40">
        <f>SUM(J3:J10)</f>
        <v>1</v>
      </c>
      <c r="K11" s="40">
        <f>SUM(K3:K10)</f>
        <v>0</v>
      </c>
      <c r="L11" s="40">
        <f>SUM(L3:L10)</f>
        <v>0</v>
      </c>
    </row>
    <row r="12" spans="1:12" ht="12.75" customHeight="1">
      <c r="A12" s="30"/>
      <c r="B12" s="30"/>
      <c r="C12" s="30"/>
      <c r="D12" s="30"/>
      <c r="E12" s="34"/>
      <c r="F12" s="34"/>
      <c r="G12" s="34"/>
      <c r="H12" s="34"/>
      <c r="I12" s="34"/>
      <c r="J12" s="34"/>
      <c r="K12" s="34"/>
      <c r="L12" s="34"/>
    </row>
    <row r="13" spans="1:12" ht="12.75" customHeight="1">
      <c r="A13" s="30" t="s">
        <v>149</v>
      </c>
      <c r="B13" s="30" t="s">
        <v>150</v>
      </c>
      <c r="C13" s="30" t="s">
        <v>151</v>
      </c>
      <c r="D13" s="30">
        <v>1</v>
      </c>
      <c r="E13" s="34">
        <v>18</v>
      </c>
      <c r="F13" s="34">
        <v>53</v>
      </c>
      <c r="G13" s="34"/>
      <c r="H13" s="34">
        <v>8</v>
      </c>
      <c r="I13" s="34">
        <v>2</v>
      </c>
      <c r="J13" s="34">
        <v>7</v>
      </c>
      <c r="K13" s="34">
        <v>1</v>
      </c>
      <c r="L13" s="34"/>
    </row>
    <row r="14" spans="1:12" ht="12.75" customHeight="1">
      <c r="A14" s="30" t="s">
        <v>149</v>
      </c>
      <c r="B14" s="30" t="s">
        <v>152</v>
      </c>
      <c r="C14" s="30" t="s">
        <v>153</v>
      </c>
      <c r="D14" s="30">
        <v>1</v>
      </c>
      <c r="E14" s="34">
        <v>14</v>
      </c>
      <c r="F14" s="34">
        <v>20</v>
      </c>
      <c r="G14" s="34"/>
      <c r="H14" s="34">
        <v>10</v>
      </c>
      <c r="I14" s="34">
        <v>2</v>
      </c>
      <c r="J14" s="34">
        <v>2</v>
      </c>
      <c r="K14" s="34"/>
      <c r="L14" s="34"/>
    </row>
    <row r="15" spans="1:12" ht="12.75" customHeight="1">
      <c r="A15" s="30" t="s">
        <v>149</v>
      </c>
      <c r="B15" s="30" t="s">
        <v>154</v>
      </c>
      <c r="C15" s="30" t="s">
        <v>155</v>
      </c>
      <c r="D15" s="30">
        <v>1</v>
      </c>
      <c r="E15" s="34">
        <v>9</v>
      </c>
      <c r="F15" s="34">
        <v>9</v>
      </c>
      <c r="G15" s="34"/>
      <c r="H15" s="34">
        <v>9</v>
      </c>
      <c r="I15" s="34"/>
      <c r="J15" s="34"/>
      <c r="K15" s="34"/>
      <c r="L15" s="34"/>
    </row>
    <row r="16" spans="1:12" ht="12.75" customHeight="1">
      <c r="A16" s="30" t="s">
        <v>149</v>
      </c>
      <c r="B16" s="30" t="s">
        <v>156</v>
      </c>
      <c r="C16" s="30" t="s">
        <v>157</v>
      </c>
      <c r="D16" s="30">
        <v>1</v>
      </c>
      <c r="E16" s="34">
        <v>15</v>
      </c>
      <c r="F16" s="34">
        <v>63</v>
      </c>
      <c r="G16" s="34"/>
      <c r="H16" s="34">
        <v>3</v>
      </c>
      <c r="I16" s="34">
        <v>2</v>
      </c>
      <c r="J16" s="34">
        <v>8</v>
      </c>
      <c r="K16" s="34">
        <v>2</v>
      </c>
      <c r="L16" s="34"/>
    </row>
    <row r="17" spans="1:12" ht="12.75" customHeight="1">
      <c r="A17" s="30" t="s">
        <v>149</v>
      </c>
      <c r="B17" s="30" t="s">
        <v>158</v>
      </c>
      <c r="C17" s="30" t="s">
        <v>159</v>
      </c>
      <c r="D17" s="30">
        <v>1</v>
      </c>
      <c r="E17" s="34">
        <v>20</v>
      </c>
      <c r="F17" s="34">
        <v>47</v>
      </c>
      <c r="G17" s="34"/>
      <c r="H17" s="34">
        <v>10</v>
      </c>
      <c r="I17" s="34">
        <v>2</v>
      </c>
      <c r="J17" s="34">
        <v>7</v>
      </c>
      <c r="K17" s="34">
        <v>1</v>
      </c>
      <c r="L17" s="34"/>
    </row>
    <row r="18" spans="1:12" ht="12.75" customHeight="1">
      <c r="A18" s="30" t="s">
        <v>149</v>
      </c>
      <c r="B18" s="30" t="s">
        <v>160</v>
      </c>
      <c r="C18" s="30" t="s">
        <v>161</v>
      </c>
      <c r="D18" s="30">
        <v>1</v>
      </c>
      <c r="E18" s="34">
        <v>5</v>
      </c>
      <c r="F18" s="34">
        <v>8</v>
      </c>
      <c r="G18" s="34"/>
      <c r="H18" s="34">
        <v>3</v>
      </c>
      <c r="I18" s="34">
        <v>1</v>
      </c>
      <c r="J18" s="34">
        <v>1</v>
      </c>
      <c r="K18" s="34"/>
      <c r="L18" s="34"/>
    </row>
    <row r="19" spans="1:12" ht="12.75" customHeight="1">
      <c r="A19" s="30" t="s">
        <v>149</v>
      </c>
      <c r="B19" s="30" t="s">
        <v>162</v>
      </c>
      <c r="C19" s="30" t="s">
        <v>163</v>
      </c>
      <c r="D19" s="30">
        <v>1</v>
      </c>
      <c r="E19" s="34">
        <v>4</v>
      </c>
      <c r="F19" s="34">
        <v>6</v>
      </c>
      <c r="G19" s="34"/>
      <c r="H19" s="34">
        <v>3</v>
      </c>
      <c r="I19" s="34"/>
      <c r="J19" s="34">
        <v>1</v>
      </c>
      <c r="K19" s="34"/>
      <c r="L19" s="34"/>
    </row>
    <row r="20" spans="1:12" ht="12.75" customHeight="1">
      <c r="A20" s="30" t="s">
        <v>149</v>
      </c>
      <c r="B20" s="30" t="s">
        <v>164</v>
      </c>
      <c r="C20" s="30" t="s">
        <v>165</v>
      </c>
      <c r="D20" s="30">
        <v>1</v>
      </c>
      <c r="E20" s="34">
        <v>3</v>
      </c>
      <c r="F20" s="34">
        <v>4</v>
      </c>
      <c r="G20" s="34"/>
      <c r="H20" s="34">
        <v>2</v>
      </c>
      <c r="I20" s="34">
        <v>1</v>
      </c>
      <c r="J20" s="34"/>
      <c r="K20" s="34"/>
      <c r="L20" s="34"/>
    </row>
    <row r="21" spans="1:12" ht="12.75" customHeight="1">
      <c r="A21" s="30" t="s">
        <v>149</v>
      </c>
      <c r="B21" s="30" t="s">
        <v>166</v>
      </c>
      <c r="C21" s="30" t="s">
        <v>167</v>
      </c>
      <c r="D21" s="30">
        <v>1</v>
      </c>
      <c r="E21" s="34">
        <v>14</v>
      </c>
      <c r="F21" s="34">
        <v>15</v>
      </c>
      <c r="G21" s="34"/>
      <c r="H21" s="34">
        <v>13</v>
      </c>
      <c r="I21" s="34">
        <v>1</v>
      </c>
      <c r="J21" s="34"/>
      <c r="K21" s="34"/>
      <c r="L21" s="34"/>
    </row>
    <row r="22" spans="1:12" ht="12.75" customHeight="1">
      <c r="A22" s="33" t="s">
        <v>149</v>
      </c>
      <c r="B22" s="33" t="s">
        <v>168</v>
      </c>
      <c r="C22" s="33" t="s">
        <v>169</v>
      </c>
      <c r="D22" s="33">
        <v>1</v>
      </c>
      <c r="E22" s="47">
        <v>17</v>
      </c>
      <c r="F22" s="47">
        <v>21</v>
      </c>
      <c r="G22" s="47"/>
      <c r="H22" s="47">
        <v>14</v>
      </c>
      <c r="I22" s="47">
        <v>2</v>
      </c>
      <c r="J22" s="47">
        <v>1</v>
      </c>
      <c r="K22" s="47"/>
      <c r="L22" s="47"/>
    </row>
    <row r="23" spans="1:12" ht="12.75" customHeight="1">
      <c r="A23" s="30"/>
      <c r="B23" s="31">
        <f>COUNTA(B13:B22)</f>
        <v>10</v>
      </c>
      <c r="C23" s="31"/>
      <c r="D23" s="31"/>
      <c r="E23" s="31">
        <f>SUM(E13:E22)</f>
        <v>119</v>
      </c>
      <c r="F23" s="31">
        <f>SUM(F13:F22)</f>
        <v>246</v>
      </c>
      <c r="G23" s="34"/>
      <c r="H23" s="31">
        <f>SUM(H13:H22)</f>
        <v>75</v>
      </c>
      <c r="I23" s="31">
        <f>SUM(I13:I22)</f>
        <v>13</v>
      </c>
      <c r="J23" s="31">
        <f>SUM(J13:J22)</f>
        <v>27</v>
      </c>
      <c r="K23" s="31">
        <f>SUM(K13:K22)</f>
        <v>4</v>
      </c>
      <c r="L23" s="31">
        <f>SUM(L13:L22)</f>
        <v>0</v>
      </c>
    </row>
    <row r="24" spans="1:12" ht="12.75" customHeight="1">
      <c r="A24" s="30"/>
      <c r="B24" s="31"/>
      <c r="C24" s="31"/>
      <c r="D24" s="31"/>
      <c r="E24" s="31"/>
      <c r="F24" s="31"/>
      <c r="G24" s="34"/>
      <c r="H24" s="31"/>
      <c r="I24" s="31"/>
      <c r="J24" s="31"/>
      <c r="K24" s="31"/>
      <c r="L24" s="31"/>
    </row>
    <row r="25" spans="1:12" ht="12.75" customHeight="1">
      <c r="A25" s="30" t="s">
        <v>170</v>
      </c>
      <c r="B25" s="30" t="s">
        <v>171</v>
      </c>
      <c r="C25" s="30" t="s">
        <v>172</v>
      </c>
      <c r="D25" s="30">
        <v>1</v>
      </c>
      <c r="E25" s="34">
        <v>18</v>
      </c>
      <c r="F25" s="34">
        <v>22</v>
      </c>
      <c r="G25" s="34"/>
      <c r="H25" s="34">
        <v>16</v>
      </c>
      <c r="I25" s="34"/>
      <c r="J25" s="34">
        <v>2</v>
      </c>
      <c r="K25" s="34"/>
      <c r="L25" s="34"/>
    </row>
    <row r="26" spans="1:12" ht="12.75" customHeight="1">
      <c r="A26" s="30" t="s">
        <v>170</v>
      </c>
      <c r="B26" s="30" t="s">
        <v>173</v>
      </c>
      <c r="C26" s="30" t="s">
        <v>174</v>
      </c>
      <c r="D26" s="30">
        <v>1</v>
      </c>
      <c r="E26" s="34">
        <v>14</v>
      </c>
      <c r="F26" s="34">
        <v>18</v>
      </c>
      <c r="G26" s="34"/>
      <c r="H26" s="34">
        <v>11</v>
      </c>
      <c r="I26" s="34">
        <v>2</v>
      </c>
      <c r="J26" s="34">
        <v>1</v>
      </c>
      <c r="K26" s="34"/>
      <c r="L26" s="34"/>
    </row>
    <row r="27" spans="1:12" ht="12.75" customHeight="1">
      <c r="A27" s="33" t="s">
        <v>170</v>
      </c>
      <c r="B27" s="33" t="s">
        <v>175</v>
      </c>
      <c r="C27" s="33" t="s">
        <v>176</v>
      </c>
      <c r="D27" s="33">
        <v>2</v>
      </c>
      <c r="E27" s="47">
        <v>4</v>
      </c>
      <c r="F27" s="47">
        <v>7</v>
      </c>
      <c r="G27" s="47"/>
      <c r="H27" s="47">
        <v>2</v>
      </c>
      <c r="I27" s="47">
        <v>1</v>
      </c>
      <c r="J27" s="47">
        <v>1</v>
      </c>
      <c r="K27" s="47"/>
      <c r="L27" s="47"/>
    </row>
    <row r="28" spans="1:12" ht="12.75" customHeight="1">
      <c r="A28" s="30"/>
      <c r="B28" s="31">
        <f>COUNTA(B25:B27)</f>
        <v>3</v>
      </c>
      <c r="C28" s="31"/>
      <c r="D28" s="31"/>
      <c r="E28" s="31">
        <f>SUM(E25:E27)</f>
        <v>36</v>
      </c>
      <c r="F28" s="31">
        <f>SUM(F25:F27)</f>
        <v>47</v>
      </c>
      <c r="G28" s="34"/>
      <c r="H28" s="31">
        <f>SUM(H25:H27)</f>
        <v>29</v>
      </c>
      <c r="I28" s="31">
        <f>SUM(I25:I27)</f>
        <v>3</v>
      </c>
      <c r="J28" s="31">
        <f>SUM(J25:J27)</f>
        <v>4</v>
      </c>
      <c r="K28" s="31">
        <f>SUM(K25:K27)</f>
        <v>0</v>
      </c>
      <c r="L28" s="31">
        <f>SUM(L25:L27)</f>
        <v>0</v>
      </c>
    </row>
    <row r="29" spans="1:12" ht="12.75" customHeight="1">
      <c r="A29" s="30"/>
      <c r="B29" s="31"/>
      <c r="C29" s="31"/>
      <c r="D29" s="31"/>
      <c r="E29" s="31"/>
      <c r="F29" s="31"/>
      <c r="G29" s="34"/>
      <c r="H29" s="31"/>
      <c r="I29" s="31"/>
      <c r="J29" s="31"/>
      <c r="K29" s="31"/>
      <c r="L29" s="31"/>
    </row>
    <row r="30" spans="1:12" ht="12.75" customHeight="1">
      <c r="A30" s="31" t="s">
        <v>108</v>
      </c>
      <c r="B30" s="42">
        <f>B11+B23+B28</f>
        <v>21</v>
      </c>
      <c r="C30" s="35"/>
      <c r="D30" s="35"/>
      <c r="E30" s="42">
        <f>E11+E23+E28</f>
        <v>181</v>
      </c>
      <c r="F30" s="42">
        <f>F11+F23+F28</f>
        <v>328</v>
      </c>
      <c r="G30" s="34"/>
      <c r="H30" s="42">
        <f>H11+H23+H28</f>
        <v>125</v>
      </c>
      <c r="I30" s="42">
        <f>I11+I23+I28</f>
        <v>20</v>
      </c>
      <c r="J30" s="42">
        <f>J11+J23+J28</f>
        <v>32</v>
      </c>
      <c r="K30" s="42">
        <f>K11+K23+K28</f>
        <v>4</v>
      </c>
      <c r="L30" s="42">
        <f>L11+L23+L28</f>
        <v>0</v>
      </c>
    </row>
  </sheetData>
  <mergeCells count="2">
    <mergeCell ref="H1:L1"/>
    <mergeCell ref="B1:F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South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35" t="s">
        <v>88</v>
      </c>
      <c r="C1" s="135"/>
      <c r="D1" s="45"/>
      <c r="E1" s="50"/>
      <c r="F1" s="45"/>
      <c r="G1" s="134" t="s">
        <v>93</v>
      </c>
      <c r="H1" s="134"/>
      <c r="I1" s="134"/>
      <c r="J1" s="45"/>
      <c r="K1" s="135" t="s">
        <v>103</v>
      </c>
      <c r="L1" s="135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51" t="s">
        <v>92</v>
      </c>
      <c r="F2" s="3"/>
      <c r="G2" s="3" t="s">
        <v>89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29" customFormat="1" ht="12.75" customHeight="1">
      <c r="A3" s="30" t="s">
        <v>130</v>
      </c>
      <c r="B3" s="30" t="s">
        <v>131</v>
      </c>
      <c r="C3" s="30" t="s">
        <v>132</v>
      </c>
      <c r="D3" s="35"/>
      <c r="E3" s="30">
        <v>93</v>
      </c>
      <c r="F3" s="35"/>
      <c r="G3" s="34" t="s">
        <v>97</v>
      </c>
      <c r="H3" s="34">
        <v>3</v>
      </c>
      <c r="I3" s="72">
        <f aca="true" t="shared" si="0" ref="I3:I11">H3/E3</f>
        <v>0.03225806451612903</v>
      </c>
      <c r="J3" s="45"/>
      <c r="K3" s="73">
        <f aca="true" t="shared" si="1" ref="K3:K10">E3-H3</f>
        <v>90</v>
      </c>
      <c r="L3" s="72">
        <f aca="true" t="shared" si="2" ref="L3:L11">K3/E3</f>
        <v>0.967741935483871</v>
      </c>
    </row>
    <row r="4" spans="1:12" s="29" customFormat="1" ht="12.75" customHeight="1">
      <c r="A4" s="30" t="s">
        <v>130</v>
      </c>
      <c r="B4" s="30" t="s">
        <v>135</v>
      </c>
      <c r="C4" s="30" t="s">
        <v>136</v>
      </c>
      <c r="D4" s="35"/>
      <c r="E4" s="30">
        <v>93</v>
      </c>
      <c r="F4" s="35"/>
      <c r="G4" s="34" t="s">
        <v>97</v>
      </c>
      <c r="H4" s="34">
        <v>4</v>
      </c>
      <c r="I4" s="72">
        <f t="shared" si="0"/>
        <v>0.043010752688172046</v>
      </c>
      <c r="J4" s="45"/>
      <c r="K4" s="73">
        <f t="shared" si="1"/>
        <v>89</v>
      </c>
      <c r="L4" s="72">
        <f t="shared" si="2"/>
        <v>0.956989247311828</v>
      </c>
    </row>
    <row r="5" spans="1:12" s="29" customFormat="1" ht="12.75" customHeight="1">
      <c r="A5" s="30" t="s">
        <v>130</v>
      </c>
      <c r="B5" s="30" t="s">
        <v>137</v>
      </c>
      <c r="C5" s="30" t="s">
        <v>138</v>
      </c>
      <c r="D5" s="35"/>
      <c r="E5" s="30">
        <v>93</v>
      </c>
      <c r="F5" s="35"/>
      <c r="G5" s="34" t="s">
        <v>97</v>
      </c>
      <c r="H5" s="34">
        <v>2</v>
      </c>
      <c r="I5" s="72">
        <f t="shared" si="0"/>
        <v>0.021505376344086023</v>
      </c>
      <c r="J5" s="45"/>
      <c r="K5" s="73">
        <f t="shared" si="1"/>
        <v>91</v>
      </c>
      <c r="L5" s="72">
        <f t="shared" si="2"/>
        <v>0.978494623655914</v>
      </c>
    </row>
    <row r="6" spans="1:12" s="29" customFormat="1" ht="12.75" customHeight="1">
      <c r="A6" s="30" t="s">
        <v>130</v>
      </c>
      <c r="B6" s="30" t="s">
        <v>139</v>
      </c>
      <c r="C6" s="30" t="s">
        <v>140</v>
      </c>
      <c r="D6" s="35"/>
      <c r="E6" s="30">
        <v>93</v>
      </c>
      <c r="F6" s="35"/>
      <c r="G6" s="34" t="s">
        <v>97</v>
      </c>
      <c r="H6" s="34">
        <v>7</v>
      </c>
      <c r="I6" s="72">
        <f t="shared" si="0"/>
        <v>0.07526881720430108</v>
      </c>
      <c r="J6" s="45"/>
      <c r="K6" s="73">
        <f t="shared" si="1"/>
        <v>86</v>
      </c>
      <c r="L6" s="72">
        <f t="shared" si="2"/>
        <v>0.9247311827956989</v>
      </c>
    </row>
    <row r="7" spans="1:12" s="29" customFormat="1" ht="12.75" customHeight="1">
      <c r="A7" s="30" t="s">
        <v>130</v>
      </c>
      <c r="B7" s="30" t="s">
        <v>141</v>
      </c>
      <c r="C7" s="30" t="s">
        <v>142</v>
      </c>
      <c r="D7" s="35"/>
      <c r="E7" s="30">
        <v>93</v>
      </c>
      <c r="F7" s="35"/>
      <c r="G7" s="34" t="s">
        <v>97</v>
      </c>
      <c r="H7" s="34">
        <v>3</v>
      </c>
      <c r="I7" s="72">
        <f t="shared" si="0"/>
        <v>0.03225806451612903</v>
      </c>
      <c r="J7" s="45"/>
      <c r="K7" s="73">
        <f t="shared" si="1"/>
        <v>90</v>
      </c>
      <c r="L7" s="72">
        <f t="shared" si="2"/>
        <v>0.967741935483871</v>
      </c>
    </row>
    <row r="8" spans="1:12" s="29" customFormat="1" ht="12.75" customHeight="1">
      <c r="A8" s="30" t="s">
        <v>130</v>
      </c>
      <c r="B8" s="30" t="s">
        <v>143</v>
      </c>
      <c r="C8" s="30" t="s">
        <v>144</v>
      </c>
      <c r="D8" s="35"/>
      <c r="E8" s="30">
        <v>93</v>
      </c>
      <c r="F8" s="35"/>
      <c r="G8" s="34" t="s">
        <v>97</v>
      </c>
      <c r="H8" s="34">
        <v>4</v>
      </c>
      <c r="I8" s="72">
        <f t="shared" si="0"/>
        <v>0.043010752688172046</v>
      </c>
      <c r="J8" s="45"/>
      <c r="K8" s="73">
        <f t="shared" si="1"/>
        <v>89</v>
      </c>
      <c r="L8" s="72">
        <f t="shared" si="2"/>
        <v>0.956989247311828</v>
      </c>
    </row>
    <row r="9" spans="1:12" s="29" customFormat="1" ht="12.75" customHeight="1">
      <c r="A9" s="30" t="s">
        <v>130</v>
      </c>
      <c r="B9" s="30" t="s">
        <v>145</v>
      </c>
      <c r="C9" s="30" t="s">
        <v>146</v>
      </c>
      <c r="D9" s="35"/>
      <c r="E9" s="30">
        <v>93</v>
      </c>
      <c r="F9" s="35"/>
      <c r="G9" s="34" t="s">
        <v>97</v>
      </c>
      <c r="H9" s="34">
        <v>2</v>
      </c>
      <c r="I9" s="72">
        <f t="shared" si="0"/>
        <v>0.021505376344086023</v>
      </c>
      <c r="J9" s="45"/>
      <c r="K9" s="73">
        <f t="shared" si="1"/>
        <v>91</v>
      </c>
      <c r="L9" s="72">
        <f t="shared" si="2"/>
        <v>0.978494623655914</v>
      </c>
    </row>
    <row r="10" spans="1:12" ht="12.75">
      <c r="A10" s="33" t="s">
        <v>130</v>
      </c>
      <c r="B10" s="33" t="s">
        <v>147</v>
      </c>
      <c r="C10" s="33" t="s">
        <v>148</v>
      </c>
      <c r="D10" s="74"/>
      <c r="E10" s="33">
        <v>93</v>
      </c>
      <c r="F10" s="74"/>
      <c r="G10" s="47" t="s">
        <v>97</v>
      </c>
      <c r="H10" s="47">
        <v>10</v>
      </c>
      <c r="I10" s="75">
        <f t="shared" si="0"/>
        <v>0.10752688172043011</v>
      </c>
      <c r="J10" s="49"/>
      <c r="K10" s="76">
        <f t="shared" si="1"/>
        <v>83</v>
      </c>
      <c r="L10" s="75">
        <f t="shared" si="2"/>
        <v>0.8924731182795699</v>
      </c>
    </row>
    <row r="11" spans="1:12" ht="12.75">
      <c r="A11" s="30"/>
      <c r="B11" s="31">
        <f>COUNTA(B3:B10)</f>
        <v>8</v>
      </c>
      <c r="C11" s="30"/>
      <c r="D11" s="35"/>
      <c r="E11" s="36">
        <f>SUM(E3:E10)</f>
        <v>744</v>
      </c>
      <c r="F11" s="38"/>
      <c r="G11" s="31">
        <f>COUNTA(G3:G10)</f>
        <v>8</v>
      </c>
      <c r="H11" s="36">
        <f>SUM(H3:H10)</f>
        <v>35</v>
      </c>
      <c r="I11" s="39">
        <f t="shared" si="0"/>
        <v>0.04704301075268817</v>
      </c>
      <c r="J11" s="40"/>
      <c r="K11" s="36">
        <f>SUM(K3:K10)</f>
        <v>709</v>
      </c>
      <c r="L11" s="39">
        <f t="shared" si="2"/>
        <v>0.9529569892473119</v>
      </c>
    </row>
    <row r="12" spans="1:12" ht="12.75">
      <c r="A12" s="30"/>
      <c r="B12" s="30"/>
      <c r="C12" s="30"/>
      <c r="D12" s="35"/>
      <c r="E12" s="52"/>
      <c r="F12" s="35"/>
      <c r="G12" s="34"/>
      <c r="H12" s="34"/>
      <c r="I12" s="72"/>
      <c r="J12" s="45"/>
      <c r="K12" s="73"/>
      <c r="L12" s="72"/>
    </row>
    <row r="13" spans="1:12" ht="12.75">
      <c r="A13" s="30" t="s">
        <v>149</v>
      </c>
      <c r="B13" s="30" t="s">
        <v>150</v>
      </c>
      <c r="C13" s="30" t="s">
        <v>151</v>
      </c>
      <c r="D13" s="35"/>
      <c r="E13" s="30">
        <v>109</v>
      </c>
      <c r="F13" s="35"/>
      <c r="G13" s="34" t="s">
        <v>97</v>
      </c>
      <c r="H13" s="34">
        <v>53</v>
      </c>
      <c r="I13" s="72">
        <f aca="true" t="shared" si="3" ref="I13:I22">H13/E13</f>
        <v>0.48623853211009177</v>
      </c>
      <c r="J13" s="45"/>
      <c r="K13" s="73">
        <f aca="true" t="shared" si="4" ref="K13:K22">E13-H13</f>
        <v>56</v>
      </c>
      <c r="L13" s="72">
        <f aca="true" t="shared" si="5" ref="L13:L22">K13/E13</f>
        <v>0.5137614678899083</v>
      </c>
    </row>
    <row r="14" spans="1:12" ht="12.75">
      <c r="A14" s="30" t="s">
        <v>149</v>
      </c>
      <c r="B14" s="30" t="s">
        <v>152</v>
      </c>
      <c r="C14" s="30" t="s">
        <v>153</v>
      </c>
      <c r="D14" s="35"/>
      <c r="E14" s="30">
        <v>110</v>
      </c>
      <c r="F14" s="35"/>
      <c r="G14" s="34" t="s">
        <v>97</v>
      </c>
      <c r="H14" s="34">
        <v>20</v>
      </c>
      <c r="I14" s="72">
        <f t="shared" si="3"/>
        <v>0.18181818181818182</v>
      </c>
      <c r="J14" s="45"/>
      <c r="K14" s="73">
        <f t="shared" si="4"/>
        <v>90</v>
      </c>
      <c r="L14" s="72">
        <f t="shared" si="5"/>
        <v>0.8181818181818182</v>
      </c>
    </row>
    <row r="15" spans="1:12" ht="12.75">
      <c r="A15" s="30" t="s">
        <v>149</v>
      </c>
      <c r="B15" s="30" t="s">
        <v>154</v>
      </c>
      <c r="C15" s="30" t="s">
        <v>155</v>
      </c>
      <c r="D15" s="35"/>
      <c r="E15" s="30">
        <v>110</v>
      </c>
      <c r="F15" s="35"/>
      <c r="G15" s="34" t="s">
        <v>97</v>
      </c>
      <c r="H15" s="34">
        <v>9</v>
      </c>
      <c r="I15" s="72">
        <f t="shared" si="3"/>
        <v>0.08181818181818182</v>
      </c>
      <c r="J15" s="45"/>
      <c r="K15" s="73">
        <f t="shared" si="4"/>
        <v>101</v>
      </c>
      <c r="L15" s="72">
        <f t="shared" si="5"/>
        <v>0.9181818181818182</v>
      </c>
    </row>
    <row r="16" spans="1:12" ht="12.75">
      <c r="A16" s="30" t="s">
        <v>149</v>
      </c>
      <c r="B16" s="30" t="s">
        <v>156</v>
      </c>
      <c r="C16" s="30" t="s">
        <v>157</v>
      </c>
      <c r="D16" s="35"/>
      <c r="E16" s="30">
        <v>109</v>
      </c>
      <c r="F16" s="35"/>
      <c r="G16" s="34" t="s">
        <v>97</v>
      </c>
      <c r="H16" s="34">
        <v>63</v>
      </c>
      <c r="I16" s="72">
        <f t="shared" si="3"/>
        <v>0.5779816513761468</v>
      </c>
      <c r="J16" s="45"/>
      <c r="K16" s="73">
        <f t="shared" si="4"/>
        <v>46</v>
      </c>
      <c r="L16" s="72">
        <f t="shared" si="5"/>
        <v>0.42201834862385323</v>
      </c>
    </row>
    <row r="17" spans="1:12" ht="12.75">
      <c r="A17" s="30" t="s">
        <v>149</v>
      </c>
      <c r="B17" s="30" t="s">
        <v>158</v>
      </c>
      <c r="C17" s="30" t="s">
        <v>159</v>
      </c>
      <c r="D17" s="35"/>
      <c r="E17" s="30">
        <v>109</v>
      </c>
      <c r="F17" s="35"/>
      <c r="G17" s="34" t="s">
        <v>97</v>
      </c>
      <c r="H17" s="34">
        <v>47</v>
      </c>
      <c r="I17" s="72">
        <f t="shared" si="3"/>
        <v>0.43119266055045874</v>
      </c>
      <c r="J17" s="45"/>
      <c r="K17" s="73">
        <f t="shared" si="4"/>
        <v>62</v>
      </c>
      <c r="L17" s="72">
        <f t="shared" si="5"/>
        <v>0.5688073394495413</v>
      </c>
    </row>
    <row r="18" spans="1:12" ht="12.75">
      <c r="A18" s="30" t="s">
        <v>149</v>
      </c>
      <c r="B18" s="30" t="s">
        <v>160</v>
      </c>
      <c r="C18" s="30" t="s">
        <v>161</v>
      </c>
      <c r="D18" s="35"/>
      <c r="E18" s="30">
        <v>107</v>
      </c>
      <c r="F18" s="35"/>
      <c r="G18" s="34" t="s">
        <v>97</v>
      </c>
      <c r="H18" s="34">
        <v>8</v>
      </c>
      <c r="I18" s="72">
        <f t="shared" si="3"/>
        <v>0.07476635514018691</v>
      </c>
      <c r="J18" s="45"/>
      <c r="K18" s="73">
        <f t="shared" si="4"/>
        <v>99</v>
      </c>
      <c r="L18" s="72">
        <f t="shared" si="5"/>
        <v>0.9252336448598131</v>
      </c>
    </row>
    <row r="19" spans="1:12" ht="12.75">
      <c r="A19" s="30" t="s">
        <v>149</v>
      </c>
      <c r="B19" s="30" t="s">
        <v>162</v>
      </c>
      <c r="C19" s="30" t="s">
        <v>163</v>
      </c>
      <c r="D19" s="35"/>
      <c r="E19" s="30">
        <v>107</v>
      </c>
      <c r="F19" s="35"/>
      <c r="G19" s="34" t="s">
        <v>97</v>
      </c>
      <c r="H19" s="34">
        <v>6</v>
      </c>
      <c r="I19" s="72">
        <f t="shared" si="3"/>
        <v>0.056074766355140186</v>
      </c>
      <c r="J19" s="45"/>
      <c r="K19" s="73">
        <f t="shared" si="4"/>
        <v>101</v>
      </c>
      <c r="L19" s="72">
        <f t="shared" si="5"/>
        <v>0.9439252336448598</v>
      </c>
    </row>
    <row r="20" spans="1:12" ht="12.75">
      <c r="A20" s="30" t="s">
        <v>149</v>
      </c>
      <c r="B20" s="30" t="s">
        <v>164</v>
      </c>
      <c r="C20" s="30" t="s">
        <v>165</v>
      </c>
      <c r="D20" s="35"/>
      <c r="E20" s="30">
        <v>107</v>
      </c>
      <c r="F20" s="35"/>
      <c r="G20" s="34" t="s">
        <v>97</v>
      </c>
      <c r="H20" s="34">
        <v>4</v>
      </c>
      <c r="I20" s="72">
        <f t="shared" si="3"/>
        <v>0.037383177570093455</v>
      </c>
      <c r="J20" s="45"/>
      <c r="K20" s="73">
        <f t="shared" si="4"/>
        <v>103</v>
      </c>
      <c r="L20" s="72">
        <f t="shared" si="5"/>
        <v>0.9626168224299065</v>
      </c>
    </row>
    <row r="21" spans="1:12" ht="12.75">
      <c r="A21" s="30" t="s">
        <v>149</v>
      </c>
      <c r="B21" s="30" t="s">
        <v>166</v>
      </c>
      <c r="C21" s="30" t="s">
        <v>167</v>
      </c>
      <c r="D21" s="35"/>
      <c r="E21" s="30">
        <v>112</v>
      </c>
      <c r="F21" s="35"/>
      <c r="G21" s="34" t="s">
        <v>97</v>
      </c>
      <c r="H21" s="34">
        <v>15</v>
      </c>
      <c r="I21" s="72">
        <f t="shared" si="3"/>
        <v>0.13392857142857142</v>
      </c>
      <c r="J21" s="45"/>
      <c r="K21" s="73">
        <f t="shared" si="4"/>
        <v>97</v>
      </c>
      <c r="L21" s="72">
        <f t="shared" si="5"/>
        <v>0.8660714285714286</v>
      </c>
    </row>
    <row r="22" spans="1:12" ht="12.75">
      <c r="A22" s="33" t="s">
        <v>149</v>
      </c>
      <c r="B22" s="33" t="s">
        <v>168</v>
      </c>
      <c r="C22" s="33" t="s">
        <v>169</v>
      </c>
      <c r="D22" s="115"/>
      <c r="E22" s="33">
        <v>112</v>
      </c>
      <c r="F22" s="115"/>
      <c r="G22" s="47" t="s">
        <v>97</v>
      </c>
      <c r="H22" s="47">
        <v>21</v>
      </c>
      <c r="I22" s="75">
        <f t="shared" si="3"/>
        <v>0.1875</v>
      </c>
      <c r="J22" s="49"/>
      <c r="K22" s="76">
        <f t="shared" si="4"/>
        <v>91</v>
      </c>
      <c r="L22" s="75">
        <f t="shared" si="5"/>
        <v>0.8125</v>
      </c>
    </row>
    <row r="23" spans="1:12" ht="12.75">
      <c r="A23" s="30"/>
      <c r="B23" s="31">
        <f>COUNTA(B13:B22)</f>
        <v>10</v>
      </c>
      <c r="C23" s="30"/>
      <c r="D23" s="35"/>
      <c r="E23" s="36">
        <f>SUM(E13:E22)</f>
        <v>1092</v>
      </c>
      <c r="F23" s="38"/>
      <c r="G23" s="31">
        <f>COUNTA(H13:H22)</f>
        <v>10</v>
      </c>
      <c r="H23" s="36">
        <f>SUM(H13:H22)</f>
        <v>246</v>
      </c>
      <c r="I23" s="39">
        <f>H23/E23</f>
        <v>0.22527472527472528</v>
      </c>
      <c r="J23" s="40"/>
      <c r="K23" s="50">
        <f>E23-H23</f>
        <v>846</v>
      </c>
      <c r="L23" s="39">
        <f>K23/E23</f>
        <v>0.7747252747252747</v>
      </c>
    </row>
    <row r="24" spans="1:12" ht="12.75">
      <c r="A24" s="30"/>
      <c r="B24" s="31"/>
      <c r="C24" s="30"/>
      <c r="D24" s="35"/>
      <c r="E24" s="36"/>
      <c r="F24" s="38"/>
      <c r="G24" s="31"/>
      <c r="H24" s="36"/>
      <c r="I24" s="39"/>
      <c r="J24" s="40"/>
      <c r="K24" s="50"/>
      <c r="L24" s="39"/>
    </row>
    <row r="25" spans="1:12" ht="12.75">
      <c r="A25" s="30" t="s">
        <v>170</v>
      </c>
      <c r="B25" s="30" t="s">
        <v>171</v>
      </c>
      <c r="C25" s="30" t="s">
        <v>172</v>
      </c>
      <c r="D25" s="35"/>
      <c r="E25" s="30">
        <v>105</v>
      </c>
      <c r="F25" s="114"/>
      <c r="G25" s="34" t="s">
        <v>97</v>
      </c>
      <c r="H25" s="34">
        <v>22</v>
      </c>
      <c r="I25" s="72">
        <f>H25/E25</f>
        <v>0.20952380952380953</v>
      </c>
      <c r="J25" s="45"/>
      <c r="K25" s="73">
        <f>E25-H25</f>
        <v>83</v>
      </c>
      <c r="L25" s="72">
        <f>K25/E25</f>
        <v>0.7904761904761904</v>
      </c>
    </row>
    <row r="26" spans="1:12" ht="12.75">
      <c r="A26" s="30" t="s">
        <v>170</v>
      </c>
      <c r="B26" s="30" t="s">
        <v>173</v>
      </c>
      <c r="C26" s="30" t="s">
        <v>174</v>
      </c>
      <c r="D26" s="35"/>
      <c r="E26" s="30">
        <v>105</v>
      </c>
      <c r="G26" s="34" t="s">
        <v>97</v>
      </c>
      <c r="H26" s="34">
        <v>18</v>
      </c>
      <c r="I26" s="72">
        <f>H26/E26</f>
        <v>0.17142857142857143</v>
      </c>
      <c r="J26" s="45"/>
      <c r="K26" s="73">
        <f>E26-H26</f>
        <v>87</v>
      </c>
      <c r="L26" s="72">
        <f>K26/E26</f>
        <v>0.8285714285714286</v>
      </c>
    </row>
    <row r="27" spans="1:12" ht="12.75">
      <c r="A27" s="33" t="s">
        <v>170</v>
      </c>
      <c r="B27" s="33" t="s">
        <v>175</v>
      </c>
      <c r="C27" s="33" t="s">
        <v>176</v>
      </c>
      <c r="D27" s="35"/>
      <c r="E27" s="33">
        <v>107</v>
      </c>
      <c r="F27" s="115"/>
      <c r="G27" s="47" t="s">
        <v>97</v>
      </c>
      <c r="H27" s="47">
        <v>7</v>
      </c>
      <c r="I27" s="75">
        <f>H27/E27</f>
        <v>0.06542056074766354</v>
      </c>
      <c r="J27" s="49"/>
      <c r="K27" s="76">
        <f>E27-H27</f>
        <v>100</v>
      </c>
      <c r="L27" s="75">
        <f>K27/E27</f>
        <v>0.9345794392523364</v>
      </c>
    </row>
    <row r="28" spans="1:12" ht="12.75">
      <c r="A28" s="30"/>
      <c r="B28" s="31">
        <f>COUNTA(B25:B27)</f>
        <v>3</v>
      </c>
      <c r="C28" s="55"/>
      <c r="D28" s="35"/>
      <c r="E28" s="36">
        <f>SUM(E25:E27)</f>
        <v>317</v>
      </c>
      <c r="F28" s="38"/>
      <c r="G28" s="31">
        <f>COUNTA(G25:G27)</f>
        <v>3</v>
      </c>
      <c r="H28" s="36">
        <f>SUM(H25:H27)</f>
        <v>47</v>
      </c>
      <c r="I28" s="39">
        <f>H28/E28</f>
        <v>0.14826498422712933</v>
      </c>
      <c r="J28" s="40"/>
      <c r="K28" s="50">
        <f>E28-H28</f>
        <v>270</v>
      </c>
      <c r="L28" s="39">
        <f>K28/E28</f>
        <v>0.8517350157728707</v>
      </c>
    </row>
    <row r="29" spans="1:12" ht="12.75">
      <c r="A29" s="52"/>
      <c r="B29" s="36"/>
      <c r="C29" s="52"/>
      <c r="D29" s="53"/>
      <c r="E29" s="36"/>
      <c r="F29" s="92"/>
      <c r="G29" s="36"/>
      <c r="H29" s="36"/>
      <c r="I29" s="50"/>
      <c r="J29" s="84"/>
      <c r="K29" s="50"/>
      <c r="L29" s="50"/>
    </row>
    <row r="30" spans="1:12" ht="12.75">
      <c r="A30" s="36" t="s">
        <v>108</v>
      </c>
      <c r="B30" s="90">
        <f>B11+B23+B28</f>
        <v>21</v>
      </c>
      <c r="C30" s="91"/>
      <c r="D30" s="53"/>
      <c r="E30" s="90">
        <f>E11+E23+E28</f>
        <v>2153</v>
      </c>
      <c r="F30" s="53"/>
      <c r="G30" s="90">
        <f>G11+G23+G28</f>
        <v>21</v>
      </c>
      <c r="H30" s="90">
        <f>H11+H23+H28</f>
        <v>328</v>
      </c>
      <c r="I30" s="39">
        <f>H30/E30</f>
        <v>0.15234556432884347</v>
      </c>
      <c r="J30" s="40"/>
      <c r="K30" s="50">
        <f>E30-H30</f>
        <v>1825</v>
      </c>
      <c r="L30" s="39">
        <f>K30/E30</f>
        <v>0.8476544356711565</v>
      </c>
    </row>
    <row r="31" spans="7:8" ht="12.75">
      <c r="G31" s="37"/>
      <c r="H31" s="37"/>
    </row>
    <row r="32" spans="7:8" ht="12.75">
      <c r="G32" s="37"/>
      <c r="H32" s="37"/>
    </row>
    <row r="33" spans="7:8" ht="12.75">
      <c r="G33" s="37"/>
      <c r="H33" s="37"/>
    </row>
    <row r="34" spans="7:8" ht="12.75">
      <c r="G34" s="37"/>
      <c r="H34" s="37"/>
    </row>
    <row r="35" spans="7:8" ht="12.75">
      <c r="G35" s="37"/>
      <c r="H35" s="37"/>
    </row>
    <row r="36" spans="7:8" ht="12.75">
      <c r="G36" s="37"/>
      <c r="H36" s="37"/>
    </row>
    <row r="37" spans="7:8" ht="12.75">
      <c r="G37" s="37"/>
      <c r="H37" s="37"/>
    </row>
    <row r="38" spans="7:8" ht="12.75">
      <c r="G38" s="37"/>
      <c r="H38" s="37"/>
    </row>
    <row r="39" spans="7:8" ht="12.75">
      <c r="G39" s="37"/>
      <c r="H39" s="37"/>
    </row>
    <row r="40" spans="7:8" ht="12.75">
      <c r="G40" s="37"/>
      <c r="H40" s="37"/>
    </row>
    <row r="41" spans="7:8" ht="12.75">
      <c r="G41" s="37"/>
      <c r="H41" s="37"/>
    </row>
    <row r="42" spans="7:8" ht="12.75">
      <c r="G42" s="37"/>
      <c r="H42" s="37"/>
    </row>
    <row r="43" spans="7:8" ht="12.75">
      <c r="G43" s="37"/>
      <c r="H43" s="37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Indiana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2009-05-26T18:23:10Z</cp:lastPrinted>
  <dcterms:created xsi:type="dcterms:W3CDTF">2006-12-12T20:37:17Z</dcterms:created>
  <dcterms:modified xsi:type="dcterms:W3CDTF">2009-05-26T18:23:16Z</dcterms:modified>
  <cp:category/>
  <cp:version/>
  <cp:contentType/>
  <cp:contentStatus/>
</cp:coreProperties>
</file>