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2120" windowHeight="9120" activeTab="1"/>
  </bookViews>
  <sheets>
    <sheet name="DE Sites 2000" sheetId="1" r:id="rId1"/>
    <sheet name="DE Sites 2001" sheetId="2" r:id="rId2"/>
  </sheets>
  <definedNames/>
  <calcPr fullCalcOnLoad="1"/>
</workbook>
</file>

<file path=xl/sharedStrings.xml><?xml version="1.0" encoding="utf-8"?>
<sst xmlns="http://schemas.openxmlformats.org/spreadsheetml/2006/main" count="389" uniqueCount="161">
  <si>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</si>
  <si>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</si>
  <si>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</si>
  <si>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</si>
  <si>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</si>
  <si>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</si>
  <si>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</si>
  <si>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</si>
  <si>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</si>
  <si>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</si>
  <si>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</si>
  <si>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</si>
  <si>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</si>
  <si>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</si>
  <si>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</si>
  <si>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</si>
  <si>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</si>
  <si>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</si>
  <si>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</si>
  <si>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</si>
  <si>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</si>
  <si>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</si>
  <si>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</si>
  <si>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</si>
  <si>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</si>
  <si>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</si>
  <si>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</si>
  <si>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</si>
  <si>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</si>
  <si>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</si>
  <si>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</si>
  <si>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</si>
  <si>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</si>
  <si>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</si>
  <si>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</si>
  <si>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</si>
  <si>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</si>
  <si>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</si>
  <si>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</si>
  <si>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</si>
  <si>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</si>
  <si>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</si>
  <si>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</si>
  <si>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</si>
  <si>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</si>
  <si>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Standard Id</t>
  </si>
  <si>
    <t>Estuary</t>
  </si>
  <si>
    <t>Station Id</t>
  </si>
  <si>
    <t>Longitude</t>
  </si>
  <si>
    <t>Latitude</t>
  </si>
  <si>
    <t>17B</t>
  </si>
  <si>
    <t>17C</t>
  </si>
  <si>
    <t>19A</t>
  </si>
  <si>
    <t>19B</t>
  </si>
  <si>
    <t>19C</t>
  </si>
  <si>
    <t>23C</t>
  </si>
  <si>
    <t>24B</t>
  </si>
  <si>
    <t>24C</t>
  </si>
  <si>
    <t>30B</t>
  </si>
  <si>
    <t>30C</t>
  </si>
  <si>
    <t>31C</t>
  </si>
  <si>
    <t>32C</t>
  </si>
  <si>
    <t>16A</t>
  </si>
  <si>
    <t>16B</t>
  </si>
  <si>
    <t>16C</t>
  </si>
  <si>
    <t>17A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</si>
  <si>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</si>
  <si>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</si>
  <si>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</si>
  <si>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</si>
  <si>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</si>
  <si>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</si>
  <si>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</si>
  <si>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</si>
  <si>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</si>
  <si>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25A</t>
  </si>
  <si>
    <t>25B</t>
  </si>
  <si>
    <t>25C</t>
  </si>
  <si>
    <t>26B</t>
  </si>
  <si>
    <t>26C</t>
  </si>
  <si>
    <t>27A</t>
  </si>
  <si>
    <t>27B</t>
  </si>
  <si>
    <t>27C</t>
  </si>
  <si>
    <t>Map</t>
  </si>
  <si>
    <t>DE00-0001</t>
  </si>
  <si>
    <t>Delaware</t>
  </si>
  <si>
    <t>Assawoman &amp; Isle Of Wight Bays</t>
  </si>
  <si>
    <t>DE00-0003</t>
  </si>
  <si>
    <t>Little Assawoman Bay</t>
  </si>
  <si>
    <t>DE00-0005</t>
  </si>
  <si>
    <t>Pepper Creek</t>
  </si>
  <si>
    <t>DE00-0007</t>
  </si>
  <si>
    <t>Nanticoke River</t>
  </si>
  <si>
    <t>DE00-0009</t>
  </si>
  <si>
    <t>DE00-0011</t>
  </si>
  <si>
    <t>Indian River Bay</t>
  </si>
  <si>
    <t>DE00-0013</t>
  </si>
  <si>
    <t>DE00-0015</t>
  </si>
  <si>
    <t>DE00-0017</t>
  </si>
  <si>
    <t>DE00-0019</t>
  </si>
  <si>
    <t>DE00-0021</t>
  </si>
  <si>
    <t>DE00-0023</t>
  </si>
  <si>
    <t>23A</t>
  </si>
  <si>
    <t>23B</t>
  </si>
  <si>
    <t>DE00-0025</t>
  </si>
  <si>
    <t>Rehobeth Bay</t>
  </si>
  <si>
    <t>DE00-0027</t>
  </si>
  <si>
    <t>DE00-0029</t>
  </si>
  <si>
    <t>29A</t>
  </si>
  <si>
    <t>29B</t>
  </si>
  <si>
    <t>29C</t>
  </si>
  <si>
    <t>DE00-0031</t>
  </si>
  <si>
    <t>31A</t>
  </si>
  <si>
    <t>31B</t>
  </si>
  <si>
    <t>DE00-0033</t>
  </si>
  <si>
    <t>33A</t>
  </si>
  <si>
    <t>33B</t>
  </si>
  <si>
    <t>33C</t>
  </si>
  <si>
    <t>DE00-0035</t>
  </si>
  <si>
    <t>35A</t>
  </si>
  <si>
    <t>35B</t>
  </si>
  <si>
    <t>35C</t>
  </si>
  <si>
    <t>DE01-0002</t>
  </si>
  <si>
    <t>DE01-0004</t>
  </si>
  <si>
    <t>DE01-0006</t>
  </si>
  <si>
    <t>DE01-0008</t>
  </si>
  <si>
    <t>DE01-0010</t>
  </si>
  <si>
    <t>DE01-0012</t>
  </si>
  <si>
    <t>DE01-0014</t>
  </si>
  <si>
    <t>DE01-0016</t>
  </si>
  <si>
    <t>DE01-0018</t>
  </si>
  <si>
    <t>18A</t>
  </si>
  <si>
    <t>18B</t>
  </si>
  <si>
    <t>18C</t>
  </si>
  <si>
    <t>DE01-0020</t>
  </si>
  <si>
    <t>DE01-0022</t>
  </si>
  <si>
    <t>DE01-0024</t>
  </si>
  <si>
    <t>24A</t>
  </si>
  <si>
    <t>DE01-0026</t>
  </si>
  <si>
    <t>26A</t>
  </si>
  <si>
    <t>DE01-0028</t>
  </si>
  <si>
    <t>28A</t>
  </si>
  <si>
    <t>28B</t>
  </si>
  <si>
    <t>28C</t>
  </si>
  <si>
    <t>DE01-0030</t>
  </si>
  <si>
    <t>30A</t>
  </si>
  <si>
    <t>DE01-0032</t>
  </si>
  <si>
    <t>32A</t>
  </si>
  <si>
    <t>32B</t>
  </si>
  <si>
    <t>DE01-0034</t>
  </si>
  <si>
    <t>34A</t>
  </si>
  <si>
    <t>34B</t>
  </si>
  <si>
    <t>34C</t>
  </si>
  <si>
    <t>State</t>
  </si>
  <si>
    <t>DE</t>
  </si>
  <si>
    <t>DD</t>
  </si>
  <si>
    <t>MM.mmmm</t>
  </si>
  <si>
    <t>Applies to all locations</t>
  </si>
  <si>
    <t>Location "A"</t>
  </si>
  <si>
    <t>Location "B"</t>
  </si>
  <si>
    <t>Location "C"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</si>
</sst>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O33" sqref="O33"/>
    </sheetView>
  </sheetViews>
  <sheetFormatPr defaultColWidth="9.140625" defaultRowHeight="12.75"/>
  <cols>
    <col min="1" max="1" width="10.8515625" style="0" customWidth="1"/>
    <col min="2" max="2" width="5.7109375" style="0" customWidth="1"/>
    <col min="3" max="3" width="16.28125" style="12" customWidth="1"/>
    <col min="4" max="4" width="29.7109375" style="0" customWidth="1"/>
    <col min="6" max="7" width="0" style="0" hidden="1" customWidth="1"/>
    <col min="9" max="9" width="0" style="0" hidden="1" customWidth="1"/>
    <col min="11" max="11" width="0" style="0" hidden="1" customWidth="1"/>
    <col min="13" max="13" width="0" style="0" hidden="1" customWidth="1"/>
    <col min="14" max="14" width="9.140625" style="12" customWidth="1"/>
    <col min="15" max="15" width="22.421875" style="0" customWidth="1"/>
    <col min="17" max="18" width="0" style="0" hidden="1" customWidth="1"/>
    <col min="20" max="20" width="0" style="0" hidden="1" customWidth="1"/>
    <col min="22" max="22" width="0" style="0" hidden="1" customWidth="1"/>
    <col min="24" max="24" width="0" style="0" hidden="1" customWidth="1"/>
    <col min="25" max="25" width="9.140625" style="12" customWidth="1"/>
    <col min="26" max="26" width="19.140625" style="0" customWidth="1"/>
    <col min="28" max="29" width="0" style="0" hidden="1" customWidth="1"/>
    <col min="31" max="31" width="0" style="0" hidden="1" customWidth="1"/>
    <col min="33" max="33" width="0" style="0" hidden="1" customWidth="1"/>
    <col min="35" max="35" width="0" style="0" hidden="1" customWidth="1"/>
  </cols>
  <sheetData>
    <row r="1" spans="1:36" s="14" customFormat="1" ht="12.75">
      <c r="A1" s="15" t="s">
        <v>157</v>
      </c>
      <c r="B1" s="15"/>
      <c r="C1" s="16"/>
      <c r="D1" s="17" t="s">
        <v>158</v>
      </c>
      <c r="E1" s="15"/>
      <c r="F1" s="15"/>
      <c r="G1" s="15"/>
      <c r="H1" s="15"/>
      <c r="I1" s="15"/>
      <c r="J1" s="15"/>
      <c r="K1" s="15"/>
      <c r="L1" s="15"/>
      <c r="M1" s="15"/>
      <c r="N1" s="16"/>
      <c r="O1" s="17" t="s">
        <v>159</v>
      </c>
      <c r="P1" s="15"/>
      <c r="Q1" s="15"/>
      <c r="R1" s="15"/>
      <c r="S1" s="15"/>
      <c r="T1" s="15"/>
      <c r="U1" s="15"/>
      <c r="V1" s="15"/>
      <c r="W1" s="15"/>
      <c r="X1" s="15"/>
      <c r="Y1" s="16"/>
      <c r="Z1" s="17" t="s">
        <v>160</v>
      </c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3:36" s="11" customFormat="1" ht="12.75">
      <c r="C2" s="13"/>
      <c r="G2" s="4"/>
      <c r="H2" s="18" t="s">
        <v>48</v>
      </c>
      <c r="I2" s="18"/>
      <c r="J2" s="18"/>
      <c r="L2" s="19" t="s">
        <v>49</v>
      </c>
      <c r="M2" s="19"/>
      <c r="N2" s="20"/>
      <c r="R2" s="4"/>
      <c r="S2" s="18" t="s">
        <v>48</v>
      </c>
      <c r="T2" s="18"/>
      <c r="U2" s="18"/>
      <c r="W2" s="19" t="s">
        <v>49</v>
      </c>
      <c r="X2" s="19"/>
      <c r="Y2" s="20"/>
      <c r="AC2" s="4"/>
      <c r="AD2" s="18" t="s">
        <v>48</v>
      </c>
      <c r="AE2" s="18"/>
      <c r="AF2" s="18"/>
      <c r="AH2" s="18" t="s">
        <v>49</v>
      </c>
      <c r="AI2" s="18"/>
      <c r="AJ2" s="18"/>
    </row>
    <row r="3" spans="1:36" s="7" customFormat="1" ht="12.75">
      <c r="A3" s="5" t="s">
        <v>45</v>
      </c>
      <c r="B3" s="5" t="s">
        <v>153</v>
      </c>
      <c r="C3" s="8" t="s">
        <v>83</v>
      </c>
      <c r="D3" s="5" t="s">
        <v>46</v>
      </c>
      <c r="E3" s="5" t="s">
        <v>47</v>
      </c>
      <c r="F3" s="6" t="s">
        <v>48</v>
      </c>
      <c r="G3" s="6"/>
      <c r="H3" s="6" t="s">
        <v>155</v>
      </c>
      <c r="I3" s="6"/>
      <c r="J3" s="6" t="s">
        <v>156</v>
      </c>
      <c r="K3" s="6" t="s">
        <v>49</v>
      </c>
      <c r="L3" s="6" t="s">
        <v>155</v>
      </c>
      <c r="M3" s="6"/>
      <c r="N3" s="10" t="s">
        <v>156</v>
      </c>
      <c r="O3" s="5" t="s">
        <v>46</v>
      </c>
      <c r="P3" s="5" t="s">
        <v>47</v>
      </c>
      <c r="Q3" s="6" t="s">
        <v>48</v>
      </c>
      <c r="R3" s="6"/>
      <c r="S3" s="6" t="s">
        <v>155</v>
      </c>
      <c r="T3" s="6"/>
      <c r="U3" s="6" t="s">
        <v>156</v>
      </c>
      <c r="V3" s="6" t="s">
        <v>49</v>
      </c>
      <c r="W3" s="6" t="s">
        <v>155</v>
      </c>
      <c r="X3" s="6"/>
      <c r="Y3" s="10" t="s">
        <v>156</v>
      </c>
      <c r="Z3" s="5" t="s">
        <v>46</v>
      </c>
      <c r="AA3" s="5" t="s">
        <v>47</v>
      </c>
      <c r="AB3" s="6" t="s">
        <v>48</v>
      </c>
      <c r="AC3" s="6"/>
      <c r="AD3" s="6" t="s">
        <v>155</v>
      </c>
      <c r="AE3" s="6"/>
      <c r="AF3" s="6" t="s">
        <v>156</v>
      </c>
      <c r="AG3" s="6" t="s">
        <v>49</v>
      </c>
      <c r="AH3" s="6" t="s">
        <v>155</v>
      </c>
      <c r="AI3" s="6"/>
      <c r="AJ3" s="6" t="s">
        <v>156</v>
      </c>
    </row>
    <row r="4" spans="1:36" ht="12.75">
      <c r="A4" s="1" t="s">
        <v>84</v>
      </c>
      <c r="B4" s="1" t="s">
        <v>154</v>
      </c>
      <c r="C4" s="12" t="s">
        <v>85</v>
      </c>
      <c r="D4" s="1" t="s">
        <v>86</v>
      </c>
      <c r="E4" s="1" t="s">
        <v>0</v>
      </c>
      <c r="F4" s="2">
        <v>-75.07795</v>
      </c>
      <c r="G4" s="3">
        <f>F4*(-1)</f>
        <v>75.07795</v>
      </c>
      <c r="H4" s="3">
        <f>TRUNC(G4)</f>
        <v>75</v>
      </c>
      <c r="I4" s="3">
        <f>G4-H4</f>
        <v>0.0779500000000013</v>
      </c>
      <c r="J4" s="3">
        <f aca="true" t="shared" si="0" ref="J4:J21">I4*60</f>
        <v>4.677000000000078</v>
      </c>
      <c r="K4" s="2">
        <v>38.45211</v>
      </c>
      <c r="L4" s="3">
        <f>TRUNC(K4)</f>
        <v>38</v>
      </c>
      <c r="M4" s="3">
        <f>K4-L4</f>
        <v>0.45210999999999757</v>
      </c>
      <c r="N4" s="9">
        <f aca="true" t="shared" si="1" ref="N4:N21">M4*60</f>
        <v>27.126599999999854</v>
      </c>
      <c r="O4" s="1" t="s">
        <v>86</v>
      </c>
      <c r="P4" s="1" t="s">
        <v>1</v>
      </c>
      <c r="Q4" s="2">
        <v>-75.08743</v>
      </c>
      <c r="R4" s="3">
        <f>Q4*(-1)</f>
        <v>75.08743</v>
      </c>
      <c r="S4" s="3">
        <f>TRUNC(R4)</f>
        <v>75</v>
      </c>
      <c r="T4" s="3">
        <f>R4-S4</f>
        <v>0.08742999999999768</v>
      </c>
      <c r="U4" s="3">
        <f aca="true" t="shared" si="2" ref="U4:U21">T4*60</f>
        <v>5.245799999999861</v>
      </c>
      <c r="V4" s="2">
        <v>38.45357</v>
      </c>
      <c r="W4" s="3">
        <f>TRUNC(V4)</f>
        <v>38</v>
      </c>
      <c r="X4" s="3">
        <f>V4-W4</f>
        <v>0.45356999999999914</v>
      </c>
      <c r="Y4" s="9">
        <f aca="true" t="shared" si="3" ref="Y4:Y21">X4*60</f>
        <v>27.21419999999995</v>
      </c>
      <c r="Z4" s="1" t="s">
        <v>86</v>
      </c>
      <c r="AA4" s="1" t="s">
        <v>2</v>
      </c>
      <c r="AB4" s="2">
        <v>-75.09503</v>
      </c>
      <c r="AC4" s="3">
        <f>AB4*(-1)</f>
        <v>75.09503</v>
      </c>
      <c r="AD4" s="3">
        <f>TRUNC(AC4)</f>
        <v>75</v>
      </c>
      <c r="AE4" s="3">
        <f>AC4-AD4</f>
        <v>0.09502999999999417</v>
      </c>
      <c r="AF4" s="3">
        <f aca="true" t="shared" si="4" ref="AF4:AF21">AE4*60</f>
        <v>5.7017999999996505</v>
      </c>
      <c r="AG4" s="2">
        <v>38.45903</v>
      </c>
      <c r="AH4" s="3">
        <f>TRUNC(AG4)</f>
        <v>38</v>
      </c>
      <c r="AI4" s="3">
        <f>AG4-AH4</f>
        <v>0.4590299999999985</v>
      </c>
      <c r="AJ4" s="3">
        <f aca="true" t="shared" si="5" ref="AJ4:AJ21">AI4*60</f>
        <v>27.54179999999991</v>
      </c>
    </row>
    <row r="5" spans="1:36" ht="12.75">
      <c r="A5" s="1" t="s">
        <v>87</v>
      </c>
      <c r="B5" s="1" t="s">
        <v>154</v>
      </c>
      <c r="C5" s="12" t="s">
        <v>85</v>
      </c>
      <c r="D5" s="1" t="s">
        <v>88</v>
      </c>
      <c r="E5" s="1" t="s">
        <v>6</v>
      </c>
      <c r="F5" s="2">
        <v>-75.10326</v>
      </c>
      <c r="G5" s="3">
        <f aca="true" t="shared" si="6" ref="G5:G21">F5*(-1)</f>
        <v>75.10326</v>
      </c>
      <c r="H5" s="3">
        <f aca="true" t="shared" si="7" ref="H5:H21">TRUNC(G5)</f>
        <v>75</v>
      </c>
      <c r="I5" s="3">
        <f aca="true" t="shared" si="8" ref="I5:I21">G5-H5</f>
        <v>0.1032600000000059</v>
      </c>
      <c r="J5" s="3">
        <f t="shared" si="0"/>
        <v>6.195600000000354</v>
      </c>
      <c r="K5" s="2">
        <v>38.48537</v>
      </c>
      <c r="L5" s="3">
        <f aca="true" t="shared" si="9" ref="L5:L21">TRUNC(K5)</f>
        <v>38</v>
      </c>
      <c r="M5" s="3">
        <f aca="true" t="shared" si="10" ref="M5:M21">K5-L5</f>
        <v>0.4853700000000032</v>
      </c>
      <c r="N5" s="9">
        <f t="shared" si="1"/>
        <v>29.12220000000019</v>
      </c>
      <c r="O5" s="1" t="s">
        <v>88</v>
      </c>
      <c r="P5" s="1" t="s">
        <v>7</v>
      </c>
      <c r="Q5" s="2">
        <v>-75.11196</v>
      </c>
      <c r="R5" s="3">
        <f aca="true" t="shared" si="11" ref="R5:R21">Q5*(-1)</f>
        <v>75.11196</v>
      </c>
      <c r="S5" s="3">
        <f aca="true" t="shared" si="12" ref="S5:S21">TRUNC(R5)</f>
        <v>75</v>
      </c>
      <c r="T5" s="3">
        <f aca="true" t="shared" si="13" ref="T5:T21">R5-S5</f>
        <v>0.11195999999999628</v>
      </c>
      <c r="U5" s="3">
        <f t="shared" si="2"/>
        <v>6.717599999999777</v>
      </c>
      <c r="V5" s="2">
        <v>38.48029</v>
      </c>
      <c r="W5" s="3">
        <f aca="true" t="shared" si="14" ref="W5:W21">TRUNC(V5)</f>
        <v>38</v>
      </c>
      <c r="X5" s="3">
        <f aca="true" t="shared" si="15" ref="X5:X21">V5-W5</f>
        <v>0.48028999999999655</v>
      </c>
      <c r="Y5" s="9">
        <f t="shared" si="3"/>
        <v>28.817399999999793</v>
      </c>
      <c r="Z5" s="1" t="s">
        <v>88</v>
      </c>
      <c r="AA5" s="1" t="s">
        <v>8</v>
      </c>
      <c r="AB5" s="2">
        <v>-75.11343</v>
      </c>
      <c r="AC5" s="3">
        <f aca="true" t="shared" si="16" ref="AC5:AC21">AB5*(-1)</f>
        <v>75.11343</v>
      </c>
      <c r="AD5" s="3">
        <f aca="true" t="shared" si="17" ref="AD5:AD21">TRUNC(AC5)</f>
        <v>75</v>
      </c>
      <c r="AE5" s="3">
        <f aca="true" t="shared" si="18" ref="AE5:AE21">AC5-AD5</f>
        <v>0.11342999999999392</v>
      </c>
      <c r="AF5" s="3">
        <f t="shared" si="4"/>
        <v>6.8057999999996355</v>
      </c>
      <c r="AG5" s="2">
        <v>38.47979</v>
      </c>
      <c r="AH5" s="3">
        <f aca="true" t="shared" si="19" ref="AH5:AH21">TRUNC(AG5)</f>
        <v>38</v>
      </c>
      <c r="AI5" s="3">
        <f aca="true" t="shared" si="20" ref="AI5:AI21">AG5-AH5</f>
        <v>0.47979000000000127</v>
      </c>
      <c r="AJ5" s="3">
        <f t="shared" si="5"/>
        <v>28.787400000000076</v>
      </c>
    </row>
    <row r="6" spans="1:36" ht="12.75">
      <c r="A6" s="1" t="s">
        <v>89</v>
      </c>
      <c r="B6" s="1" t="s">
        <v>154</v>
      </c>
      <c r="C6" s="12" t="s">
        <v>85</v>
      </c>
      <c r="D6" s="1" t="s">
        <v>90</v>
      </c>
      <c r="E6" s="1" t="s">
        <v>12</v>
      </c>
      <c r="F6" s="2">
        <v>-75.19851</v>
      </c>
      <c r="G6" s="3">
        <f t="shared" si="6"/>
        <v>75.19851</v>
      </c>
      <c r="H6" s="3">
        <f t="shared" si="7"/>
        <v>75</v>
      </c>
      <c r="I6" s="3">
        <f t="shared" si="8"/>
        <v>0.19850999999999885</v>
      </c>
      <c r="J6" s="3">
        <f t="shared" si="0"/>
        <v>11.910599999999931</v>
      </c>
      <c r="K6" s="2">
        <v>38.54629</v>
      </c>
      <c r="L6" s="3">
        <f t="shared" si="9"/>
        <v>38</v>
      </c>
      <c r="M6" s="3">
        <f t="shared" si="10"/>
        <v>0.546289999999999</v>
      </c>
      <c r="N6" s="9">
        <f t="shared" si="1"/>
        <v>32.77739999999994</v>
      </c>
      <c r="O6" s="1" t="s">
        <v>90</v>
      </c>
      <c r="P6" s="1" t="s">
        <v>13</v>
      </c>
      <c r="Q6" s="2">
        <v>-75.19919</v>
      </c>
      <c r="R6" s="3">
        <f t="shared" si="11"/>
        <v>75.19919</v>
      </c>
      <c r="S6" s="3">
        <f t="shared" si="12"/>
        <v>75</v>
      </c>
      <c r="T6" s="3">
        <f t="shared" si="13"/>
        <v>0.19919000000000153</v>
      </c>
      <c r="U6" s="3">
        <f t="shared" si="2"/>
        <v>11.951400000000092</v>
      </c>
      <c r="V6" s="2">
        <v>38.54839</v>
      </c>
      <c r="W6" s="3">
        <f t="shared" si="14"/>
        <v>38</v>
      </c>
      <c r="X6" s="3">
        <f t="shared" si="15"/>
        <v>0.5483899999999977</v>
      </c>
      <c r="Y6" s="9">
        <f t="shared" si="3"/>
        <v>32.90339999999986</v>
      </c>
      <c r="Z6" s="1" t="s">
        <v>90</v>
      </c>
      <c r="AA6" s="1" t="s">
        <v>14</v>
      </c>
      <c r="AB6" s="2">
        <v>-75.1982</v>
      </c>
      <c r="AC6" s="3">
        <f t="shared" si="16"/>
        <v>75.1982</v>
      </c>
      <c r="AD6" s="3">
        <f t="shared" si="17"/>
        <v>75</v>
      </c>
      <c r="AE6" s="3">
        <f t="shared" si="18"/>
        <v>0.19819999999999993</v>
      </c>
      <c r="AF6" s="3">
        <f t="shared" si="4"/>
        <v>11.891999999999996</v>
      </c>
      <c r="AG6" s="2">
        <v>38.54841</v>
      </c>
      <c r="AH6" s="3">
        <f t="shared" si="19"/>
        <v>38</v>
      </c>
      <c r="AI6" s="3">
        <f t="shared" si="20"/>
        <v>0.548409999999997</v>
      </c>
      <c r="AJ6" s="3">
        <f t="shared" si="5"/>
        <v>32.90459999999982</v>
      </c>
    </row>
    <row r="7" spans="1:36" ht="12.75">
      <c r="A7" s="1" t="s">
        <v>91</v>
      </c>
      <c r="B7" s="1" t="s">
        <v>154</v>
      </c>
      <c r="C7" s="12" t="s">
        <v>85</v>
      </c>
      <c r="D7" s="1" t="s">
        <v>92</v>
      </c>
      <c r="E7" s="1" t="s">
        <v>18</v>
      </c>
      <c r="F7" s="2">
        <v>-75.67271</v>
      </c>
      <c r="G7" s="3">
        <f t="shared" si="6"/>
        <v>75.67271</v>
      </c>
      <c r="H7" s="3">
        <f t="shared" si="7"/>
        <v>75</v>
      </c>
      <c r="I7" s="3">
        <f t="shared" si="8"/>
        <v>0.672709999999995</v>
      </c>
      <c r="J7" s="3">
        <f t="shared" si="0"/>
        <v>40.3625999999997</v>
      </c>
      <c r="K7" s="2">
        <v>38.57257</v>
      </c>
      <c r="L7" s="3">
        <f t="shared" si="9"/>
        <v>38</v>
      </c>
      <c r="M7" s="3">
        <f t="shared" si="10"/>
        <v>0.5725699999999989</v>
      </c>
      <c r="N7" s="9">
        <f t="shared" si="1"/>
        <v>34.354199999999935</v>
      </c>
      <c r="O7" s="1" t="s">
        <v>92</v>
      </c>
      <c r="P7" s="1" t="s">
        <v>19</v>
      </c>
      <c r="Q7" s="2">
        <v>-75.66671</v>
      </c>
      <c r="R7" s="3">
        <f t="shared" si="11"/>
        <v>75.66671</v>
      </c>
      <c r="S7" s="3">
        <f t="shared" si="12"/>
        <v>75</v>
      </c>
      <c r="T7" s="3">
        <f t="shared" si="13"/>
        <v>0.6667099999999948</v>
      </c>
      <c r="U7" s="3">
        <f t="shared" si="2"/>
        <v>40.00259999999969</v>
      </c>
      <c r="V7" s="2">
        <v>38.5697</v>
      </c>
      <c r="W7" s="3">
        <f t="shared" si="14"/>
        <v>38</v>
      </c>
      <c r="X7" s="3">
        <f t="shared" si="15"/>
        <v>0.5696999999999974</v>
      </c>
      <c r="Y7" s="9">
        <f t="shared" si="3"/>
        <v>34.181999999999846</v>
      </c>
      <c r="Z7" s="1" t="s">
        <v>92</v>
      </c>
      <c r="AA7" s="1" t="s">
        <v>20</v>
      </c>
      <c r="AB7" s="2">
        <v>-75.67445</v>
      </c>
      <c r="AC7" s="3">
        <f t="shared" si="16"/>
        <v>75.67445</v>
      </c>
      <c r="AD7" s="3">
        <f t="shared" si="17"/>
        <v>75</v>
      </c>
      <c r="AE7" s="3">
        <f t="shared" si="18"/>
        <v>0.6744499999999931</v>
      </c>
      <c r="AF7" s="3">
        <f t="shared" si="4"/>
        <v>40.46699999999959</v>
      </c>
      <c r="AG7" s="2">
        <v>38.57326</v>
      </c>
      <c r="AH7" s="3">
        <f t="shared" si="19"/>
        <v>38</v>
      </c>
      <c r="AI7" s="3">
        <f t="shared" si="20"/>
        <v>0.5732599999999977</v>
      </c>
      <c r="AJ7" s="3">
        <f t="shared" si="5"/>
        <v>34.39559999999986</v>
      </c>
    </row>
    <row r="8" spans="1:36" ht="12.75">
      <c r="A8" s="1" t="s">
        <v>93</v>
      </c>
      <c r="B8" s="1" t="s">
        <v>154</v>
      </c>
      <c r="C8" s="12" t="s">
        <v>85</v>
      </c>
      <c r="D8" s="1" t="s">
        <v>90</v>
      </c>
      <c r="E8" s="1" t="s">
        <v>24</v>
      </c>
      <c r="F8" s="2">
        <v>-75.20389</v>
      </c>
      <c r="G8" s="3">
        <f t="shared" si="6"/>
        <v>75.20389</v>
      </c>
      <c r="H8" s="3">
        <f t="shared" si="7"/>
        <v>75</v>
      </c>
      <c r="I8" s="3">
        <f t="shared" si="8"/>
        <v>0.20389000000000124</v>
      </c>
      <c r="J8" s="3">
        <f t="shared" si="0"/>
        <v>12.233400000000074</v>
      </c>
      <c r="K8" s="2">
        <v>38.56406</v>
      </c>
      <c r="L8" s="3">
        <f t="shared" si="9"/>
        <v>38</v>
      </c>
      <c r="M8" s="3">
        <f t="shared" si="10"/>
        <v>0.5640599999999978</v>
      </c>
      <c r="N8" s="9">
        <f t="shared" si="1"/>
        <v>33.84359999999987</v>
      </c>
      <c r="O8" s="1" t="s">
        <v>90</v>
      </c>
      <c r="P8" s="1" t="s">
        <v>25</v>
      </c>
      <c r="Q8" s="2">
        <v>-75.21949</v>
      </c>
      <c r="R8" s="3">
        <f t="shared" si="11"/>
        <v>75.21949</v>
      </c>
      <c r="S8" s="3">
        <f t="shared" si="12"/>
        <v>75</v>
      </c>
      <c r="T8" s="3">
        <f t="shared" si="13"/>
        <v>0.2194899999999933</v>
      </c>
      <c r="U8" s="3">
        <f t="shared" si="2"/>
        <v>13.169399999999598</v>
      </c>
      <c r="V8" s="2">
        <v>38.55982</v>
      </c>
      <c r="W8" s="3">
        <f t="shared" si="14"/>
        <v>38</v>
      </c>
      <c r="X8" s="3">
        <f t="shared" si="15"/>
        <v>0.559820000000002</v>
      </c>
      <c r="Y8" s="9">
        <f t="shared" si="3"/>
        <v>33.58920000000012</v>
      </c>
      <c r="Z8" s="1" t="s">
        <v>90</v>
      </c>
      <c r="AA8" s="1" t="s">
        <v>26</v>
      </c>
      <c r="AB8" s="2">
        <v>-75.22014</v>
      </c>
      <c r="AC8" s="3">
        <f t="shared" si="16"/>
        <v>75.22014</v>
      </c>
      <c r="AD8" s="3">
        <f t="shared" si="17"/>
        <v>75</v>
      </c>
      <c r="AE8" s="3">
        <f t="shared" si="18"/>
        <v>0.22014000000000067</v>
      </c>
      <c r="AF8" s="3">
        <f t="shared" si="4"/>
        <v>13.20840000000004</v>
      </c>
      <c r="AG8" s="2">
        <v>38.5595</v>
      </c>
      <c r="AH8" s="3">
        <f t="shared" si="19"/>
        <v>38</v>
      </c>
      <c r="AI8" s="3">
        <f t="shared" si="20"/>
        <v>0.5594999999999999</v>
      </c>
      <c r="AJ8" s="3">
        <f t="shared" si="5"/>
        <v>33.56999999999999</v>
      </c>
    </row>
    <row r="9" spans="1:36" ht="12.75">
      <c r="A9" s="1" t="s">
        <v>94</v>
      </c>
      <c r="B9" s="1" t="s">
        <v>154</v>
      </c>
      <c r="C9" s="12" t="s">
        <v>85</v>
      </c>
      <c r="D9" s="1" t="s">
        <v>95</v>
      </c>
      <c r="E9" s="1" t="s">
        <v>30</v>
      </c>
      <c r="F9" s="2">
        <v>-75.10157</v>
      </c>
      <c r="G9" s="3">
        <f t="shared" si="6"/>
        <v>75.10157</v>
      </c>
      <c r="H9" s="3">
        <f t="shared" si="7"/>
        <v>75</v>
      </c>
      <c r="I9" s="3">
        <f t="shared" si="8"/>
        <v>0.10156999999999528</v>
      </c>
      <c r="J9" s="3">
        <f t="shared" si="0"/>
        <v>6.0941999999997165</v>
      </c>
      <c r="K9" s="2">
        <v>38.55091</v>
      </c>
      <c r="L9" s="3">
        <f t="shared" si="9"/>
        <v>38</v>
      </c>
      <c r="M9" s="3">
        <f t="shared" si="10"/>
        <v>0.5509100000000018</v>
      </c>
      <c r="N9" s="9">
        <f t="shared" si="1"/>
        <v>33.05460000000011</v>
      </c>
      <c r="O9" s="1" t="s">
        <v>95</v>
      </c>
      <c r="P9" s="1" t="s">
        <v>31</v>
      </c>
      <c r="Q9" s="2">
        <v>-75.10134</v>
      </c>
      <c r="R9" s="3">
        <f t="shared" si="11"/>
        <v>75.10134</v>
      </c>
      <c r="S9" s="3">
        <f t="shared" si="12"/>
        <v>75</v>
      </c>
      <c r="T9" s="3">
        <f t="shared" si="13"/>
        <v>0.10133999999999332</v>
      </c>
      <c r="U9" s="3">
        <f t="shared" si="2"/>
        <v>6.0803999999995995</v>
      </c>
      <c r="V9" s="2">
        <v>38.55118</v>
      </c>
      <c r="W9" s="3">
        <f t="shared" si="14"/>
        <v>38</v>
      </c>
      <c r="X9" s="3">
        <f t="shared" si="15"/>
        <v>0.5511800000000022</v>
      </c>
      <c r="Y9" s="9">
        <f t="shared" si="3"/>
        <v>33.07080000000013</v>
      </c>
      <c r="Z9" s="1" t="s">
        <v>95</v>
      </c>
      <c r="AA9" s="1" t="s">
        <v>32</v>
      </c>
      <c r="AB9" s="2">
        <v>-75.10125</v>
      </c>
      <c r="AC9" s="3">
        <f t="shared" si="16"/>
        <v>75.10125</v>
      </c>
      <c r="AD9" s="3">
        <f t="shared" si="17"/>
        <v>75</v>
      </c>
      <c r="AE9" s="3">
        <f t="shared" si="18"/>
        <v>0.10124999999999318</v>
      </c>
      <c r="AF9" s="3">
        <f t="shared" si="4"/>
        <v>6.074999999999591</v>
      </c>
      <c r="AG9" s="2">
        <v>38.55147</v>
      </c>
      <c r="AH9" s="3">
        <f t="shared" si="19"/>
        <v>38</v>
      </c>
      <c r="AI9" s="3">
        <f t="shared" si="20"/>
        <v>0.5514700000000019</v>
      </c>
      <c r="AJ9" s="3">
        <f t="shared" si="5"/>
        <v>33.088200000000114</v>
      </c>
    </row>
    <row r="10" spans="1:36" ht="12.75">
      <c r="A10" s="1" t="s">
        <v>96</v>
      </c>
      <c r="B10" s="1" t="s">
        <v>154</v>
      </c>
      <c r="C10" s="12" t="s">
        <v>85</v>
      </c>
      <c r="D10" s="1" t="s">
        <v>92</v>
      </c>
      <c r="E10" s="1" t="s">
        <v>36</v>
      </c>
      <c r="F10" s="2">
        <v>-75.662</v>
      </c>
      <c r="G10" s="3">
        <f t="shared" si="6"/>
        <v>75.662</v>
      </c>
      <c r="H10" s="3">
        <f t="shared" si="7"/>
        <v>75</v>
      </c>
      <c r="I10" s="3">
        <f t="shared" si="8"/>
        <v>0.6620000000000061</v>
      </c>
      <c r="J10" s="3">
        <f t="shared" si="0"/>
        <v>39.72000000000037</v>
      </c>
      <c r="K10" s="2">
        <v>38.58917</v>
      </c>
      <c r="L10" s="3">
        <f t="shared" si="9"/>
        <v>38</v>
      </c>
      <c r="M10" s="3">
        <f t="shared" si="10"/>
        <v>0.5891700000000029</v>
      </c>
      <c r="N10" s="9">
        <f t="shared" si="1"/>
        <v>35.35020000000017</v>
      </c>
      <c r="O10" s="1" t="s">
        <v>92</v>
      </c>
      <c r="P10" s="1" t="s">
        <v>37</v>
      </c>
      <c r="Q10" s="2">
        <v>-75.66811</v>
      </c>
      <c r="R10" s="3">
        <f t="shared" si="11"/>
        <v>75.66811</v>
      </c>
      <c r="S10" s="3">
        <f t="shared" si="12"/>
        <v>75</v>
      </c>
      <c r="T10" s="3">
        <f t="shared" si="13"/>
        <v>0.6681099999999986</v>
      </c>
      <c r="U10" s="3">
        <f t="shared" si="2"/>
        <v>40.08659999999992</v>
      </c>
      <c r="V10" s="2">
        <v>38.58877</v>
      </c>
      <c r="W10" s="3">
        <f t="shared" si="14"/>
        <v>38</v>
      </c>
      <c r="X10" s="3">
        <f t="shared" si="15"/>
        <v>0.5887699999999967</v>
      </c>
      <c r="Y10" s="9">
        <f t="shared" si="3"/>
        <v>35.3261999999998</v>
      </c>
      <c r="Z10" s="1" t="s">
        <v>92</v>
      </c>
      <c r="AA10" s="1" t="s">
        <v>38</v>
      </c>
      <c r="AB10" s="2">
        <v>-75.67054</v>
      </c>
      <c r="AC10" s="3">
        <f t="shared" si="16"/>
        <v>75.67054</v>
      </c>
      <c r="AD10" s="3">
        <f t="shared" si="17"/>
        <v>75</v>
      </c>
      <c r="AE10" s="3">
        <f t="shared" si="18"/>
        <v>0.6705400000000026</v>
      </c>
      <c r="AF10" s="3">
        <f t="shared" si="4"/>
        <v>40.232400000000155</v>
      </c>
      <c r="AG10" s="2">
        <v>38.58151</v>
      </c>
      <c r="AH10" s="3">
        <f t="shared" si="19"/>
        <v>38</v>
      </c>
      <c r="AI10" s="3">
        <f t="shared" si="20"/>
        <v>0.5815100000000015</v>
      </c>
      <c r="AJ10" s="3">
        <f t="shared" si="5"/>
        <v>34.89060000000009</v>
      </c>
    </row>
    <row r="11" spans="1:36" ht="12.75">
      <c r="A11" s="1" t="s">
        <v>97</v>
      </c>
      <c r="B11" s="1" t="s">
        <v>154</v>
      </c>
      <c r="C11" s="12" t="s">
        <v>85</v>
      </c>
      <c r="D11" s="1" t="s">
        <v>95</v>
      </c>
      <c r="E11" s="1" t="s">
        <v>42</v>
      </c>
      <c r="F11" s="2">
        <v>-75.28387</v>
      </c>
      <c r="G11" s="3">
        <f t="shared" si="6"/>
        <v>75.28387</v>
      </c>
      <c r="H11" s="3">
        <f t="shared" si="7"/>
        <v>75</v>
      </c>
      <c r="I11" s="3">
        <f t="shared" si="8"/>
        <v>0.2838699999999932</v>
      </c>
      <c r="J11" s="3">
        <f t="shared" si="0"/>
        <v>17.03219999999959</v>
      </c>
      <c r="K11" s="2">
        <v>38.59358</v>
      </c>
      <c r="L11" s="3">
        <f t="shared" si="9"/>
        <v>38</v>
      </c>
      <c r="M11" s="3">
        <f t="shared" si="10"/>
        <v>0.5935800000000029</v>
      </c>
      <c r="N11" s="9">
        <f t="shared" si="1"/>
        <v>35.61480000000017</v>
      </c>
      <c r="O11" s="1" t="s">
        <v>95</v>
      </c>
      <c r="P11" s="1" t="s">
        <v>43</v>
      </c>
      <c r="Q11" s="2">
        <v>-75.27466</v>
      </c>
      <c r="R11" s="3">
        <f t="shared" si="11"/>
        <v>75.27466</v>
      </c>
      <c r="S11" s="3">
        <f t="shared" si="12"/>
        <v>75</v>
      </c>
      <c r="T11" s="3">
        <f t="shared" si="13"/>
        <v>0.27465999999999724</v>
      </c>
      <c r="U11" s="3">
        <f t="shared" si="2"/>
        <v>16.479599999999834</v>
      </c>
      <c r="V11" s="2">
        <v>38.59095</v>
      </c>
      <c r="W11" s="3">
        <f t="shared" si="14"/>
        <v>38</v>
      </c>
      <c r="X11" s="3">
        <f t="shared" si="15"/>
        <v>0.5909499999999994</v>
      </c>
      <c r="Y11" s="9">
        <f t="shared" si="3"/>
        <v>35.456999999999965</v>
      </c>
      <c r="Z11" s="1" t="s">
        <v>95</v>
      </c>
      <c r="AA11" s="1" t="s">
        <v>44</v>
      </c>
      <c r="AB11" s="2">
        <v>-75.27191</v>
      </c>
      <c r="AC11" s="3">
        <f t="shared" si="16"/>
        <v>75.27191</v>
      </c>
      <c r="AD11" s="3">
        <f t="shared" si="17"/>
        <v>75</v>
      </c>
      <c r="AE11" s="3">
        <f t="shared" si="18"/>
        <v>0.2719100000000054</v>
      </c>
      <c r="AF11" s="3">
        <f t="shared" si="4"/>
        <v>16.314600000000326</v>
      </c>
      <c r="AG11" s="2">
        <v>38.58636</v>
      </c>
      <c r="AH11" s="3">
        <f t="shared" si="19"/>
        <v>38</v>
      </c>
      <c r="AI11" s="3">
        <f t="shared" si="20"/>
        <v>0.5863599999999991</v>
      </c>
      <c r="AJ11" s="3">
        <f t="shared" si="5"/>
        <v>35.181599999999946</v>
      </c>
    </row>
    <row r="12" spans="1:36" ht="12.75">
      <c r="A12" s="1" t="s">
        <v>98</v>
      </c>
      <c r="B12" s="1" t="s">
        <v>154</v>
      </c>
      <c r="C12" s="12" t="s">
        <v>85</v>
      </c>
      <c r="D12" s="1" t="s">
        <v>95</v>
      </c>
      <c r="E12" s="1" t="s">
        <v>65</v>
      </c>
      <c r="F12" s="2">
        <v>-75.1772</v>
      </c>
      <c r="G12" s="3">
        <f t="shared" si="6"/>
        <v>75.1772</v>
      </c>
      <c r="H12" s="3">
        <f t="shared" si="7"/>
        <v>75</v>
      </c>
      <c r="I12" s="3">
        <f t="shared" si="8"/>
        <v>0.17719999999999914</v>
      </c>
      <c r="J12" s="3">
        <f t="shared" si="0"/>
        <v>10.631999999999948</v>
      </c>
      <c r="K12" s="2">
        <v>38.59085</v>
      </c>
      <c r="L12" s="3">
        <f t="shared" si="9"/>
        <v>38</v>
      </c>
      <c r="M12" s="3">
        <f t="shared" si="10"/>
        <v>0.5908500000000032</v>
      </c>
      <c r="N12" s="9">
        <f t="shared" si="1"/>
        <v>35.45100000000019</v>
      </c>
      <c r="O12" s="1" t="s">
        <v>95</v>
      </c>
      <c r="P12" s="1" t="s">
        <v>50</v>
      </c>
      <c r="Q12" s="2">
        <v>-75.20418</v>
      </c>
      <c r="R12" s="3">
        <f t="shared" si="11"/>
        <v>75.20418</v>
      </c>
      <c r="S12" s="3">
        <f t="shared" si="12"/>
        <v>75</v>
      </c>
      <c r="T12" s="3">
        <f t="shared" si="13"/>
        <v>0.2041799999999938</v>
      </c>
      <c r="U12" s="3">
        <f t="shared" si="2"/>
        <v>12.250799999999629</v>
      </c>
      <c r="V12" s="2">
        <v>38.58606</v>
      </c>
      <c r="W12" s="3">
        <f t="shared" si="14"/>
        <v>38</v>
      </c>
      <c r="X12" s="3">
        <f t="shared" si="15"/>
        <v>0.5860600000000034</v>
      </c>
      <c r="Y12" s="9">
        <f t="shared" si="3"/>
        <v>35.1636000000002</v>
      </c>
      <c r="Z12" s="1" t="s">
        <v>95</v>
      </c>
      <c r="AA12" s="1" t="s">
        <v>51</v>
      </c>
      <c r="AB12" s="2">
        <v>-75.19722</v>
      </c>
      <c r="AC12" s="3">
        <f t="shared" si="16"/>
        <v>75.19722</v>
      </c>
      <c r="AD12" s="3">
        <f t="shared" si="17"/>
        <v>75</v>
      </c>
      <c r="AE12" s="3">
        <f t="shared" si="18"/>
        <v>0.1972200000000015</v>
      </c>
      <c r="AF12" s="3">
        <f t="shared" si="4"/>
        <v>11.83320000000009</v>
      </c>
      <c r="AG12" s="2">
        <v>38.58898</v>
      </c>
      <c r="AH12" s="3">
        <f t="shared" si="19"/>
        <v>38</v>
      </c>
      <c r="AI12" s="3">
        <f t="shared" si="20"/>
        <v>0.5889799999999994</v>
      </c>
      <c r="AJ12" s="3">
        <f t="shared" si="5"/>
        <v>35.338799999999964</v>
      </c>
    </row>
    <row r="13" spans="1:36" ht="12.75">
      <c r="A13" s="1" t="s">
        <v>99</v>
      </c>
      <c r="B13" s="1" t="s">
        <v>154</v>
      </c>
      <c r="C13" s="12" t="s">
        <v>85</v>
      </c>
      <c r="D13" s="1" t="s">
        <v>95</v>
      </c>
      <c r="E13" s="1" t="s">
        <v>52</v>
      </c>
      <c r="F13" s="2">
        <v>-75.07851</v>
      </c>
      <c r="G13" s="3">
        <f t="shared" si="6"/>
        <v>75.07851</v>
      </c>
      <c r="H13" s="3">
        <f t="shared" si="7"/>
        <v>75</v>
      </c>
      <c r="I13" s="3">
        <f t="shared" si="8"/>
        <v>0.0785099999999943</v>
      </c>
      <c r="J13" s="3">
        <f t="shared" si="0"/>
        <v>4.710599999999658</v>
      </c>
      <c r="K13" s="2">
        <v>38.59575</v>
      </c>
      <c r="L13" s="3">
        <f t="shared" si="9"/>
        <v>38</v>
      </c>
      <c r="M13" s="3">
        <f t="shared" si="10"/>
        <v>0.5957500000000024</v>
      </c>
      <c r="N13" s="9">
        <f t="shared" si="1"/>
        <v>35.74500000000015</v>
      </c>
      <c r="O13" s="1" t="s">
        <v>95</v>
      </c>
      <c r="P13" s="1" t="s">
        <v>53</v>
      </c>
      <c r="Q13" s="2">
        <v>-75.07933</v>
      </c>
      <c r="R13" s="3">
        <f t="shared" si="11"/>
        <v>75.07933</v>
      </c>
      <c r="S13" s="3">
        <f t="shared" si="12"/>
        <v>75</v>
      </c>
      <c r="T13" s="3">
        <f t="shared" si="13"/>
        <v>0.07932999999999879</v>
      </c>
      <c r="U13" s="3">
        <f t="shared" si="2"/>
        <v>4.759799999999927</v>
      </c>
      <c r="V13" s="2">
        <v>38.58783</v>
      </c>
      <c r="W13" s="3">
        <f t="shared" si="14"/>
        <v>38</v>
      </c>
      <c r="X13" s="3">
        <f t="shared" si="15"/>
        <v>0.5878299999999967</v>
      </c>
      <c r="Y13" s="9">
        <f t="shared" si="3"/>
        <v>35.269799999999805</v>
      </c>
      <c r="Z13" s="1" t="s">
        <v>95</v>
      </c>
      <c r="AA13" s="1" t="s">
        <v>54</v>
      </c>
      <c r="AB13" s="2">
        <v>-75.10488</v>
      </c>
      <c r="AC13" s="3">
        <f t="shared" si="16"/>
        <v>75.10488</v>
      </c>
      <c r="AD13" s="3">
        <f t="shared" si="17"/>
        <v>75</v>
      </c>
      <c r="AE13" s="3">
        <f t="shared" si="18"/>
        <v>0.10487999999999431</v>
      </c>
      <c r="AF13" s="3">
        <f t="shared" si="4"/>
        <v>6.292799999999659</v>
      </c>
      <c r="AG13" s="2">
        <v>38.58651</v>
      </c>
      <c r="AH13" s="3">
        <f t="shared" si="19"/>
        <v>38</v>
      </c>
      <c r="AI13" s="3">
        <f t="shared" si="20"/>
        <v>0.586509999999997</v>
      </c>
      <c r="AJ13" s="3">
        <f t="shared" si="5"/>
        <v>35.19059999999982</v>
      </c>
    </row>
    <row r="14" spans="1:36" ht="12.75">
      <c r="A14" s="1" t="s">
        <v>100</v>
      </c>
      <c r="B14" s="1" t="s">
        <v>154</v>
      </c>
      <c r="C14" s="12" t="s">
        <v>85</v>
      </c>
      <c r="D14" s="1" t="s">
        <v>92</v>
      </c>
      <c r="E14" s="1" t="s">
        <v>69</v>
      </c>
      <c r="F14" s="2">
        <v>-75.63866</v>
      </c>
      <c r="G14" s="3">
        <f t="shared" si="6"/>
        <v>75.63866</v>
      </c>
      <c r="H14" s="3">
        <f t="shared" si="7"/>
        <v>75</v>
      </c>
      <c r="I14" s="3">
        <f t="shared" si="8"/>
        <v>0.6386600000000016</v>
      </c>
      <c r="J14" s="3">
        <f t="shared" si="0"/>
        <v>38.319600000000094</v>
      </c>
      <c r="K14" s="2">
        <v>38.6148</v>
      </c>
      <c r="L14" s="3">
        <f t="shared" si="9"/>
        <v>38</v>
      </c>
      <c r="M14" s="3">
        <f t="shared" si="10"/>
        <v>0.6148000000000025</v>
      </c>
      <c r="N14" s="9">
        <f t="shared" si="1"/>
        <v>36.88800000000015</v>
      </c>
      <c r="O14" s="1" t="s">
        <v>92</v>
      </c>
      <c r="P14" s="1" t="s">
        <v>70</v>
      </c>
      <c r="Q14" s="2">
        <v>-75.64053</v>
      </c>
      <c r="R14" s="3">
        <f t="shared" si="11"/>
        <v>75.64053</v>
      </c>
      <c r="S14" s="3">
        <f t="shared" si="12"/>
        <v>75</v>
      </c>
      <c r="T14" s="3">
        <f t="shared" si="13"/>
        <v>0.6405299999999983</v>
      </c>
      <c r="U14" s="3">
        <f t="shared" si="2"/>
        <v>38.431799999999896</v>
      </c>
      <c r="V14" s="2">
        <v>38.61418</v>
      </c>
      <c r="W14" s="3">
        <f t="shared" si="14"/>
        <v>38</v>
      </c>
      <c r="X14" s="3">
        <f t="shared" si="15"/>
        <v>0.6141799999999975</v>
      </c>
      <c r="Y14" s="9">
        <f t="shared" si="3"/>
        <v>36.85079999999985</v>
      </c>
      <c r="Z14" s="1" t="s">
        <v>92</v>
      </c>
      <c r="AA14" s="1" t="s">
        <v>71</v>
      </c>
      <c r="AB14" s="2">
        <v>-75.63981</v>
      </c>
      <c r="AC14" s="3">
        <f t="shared" si="16"/>
        <v>75.63981</v>
      </c>
      <c r="AD14" s="3">
        <f t="shared" si="17"/>
        <v>75</v>
      </c>
      <c r="AE14" s="3">
        <f t="shared" si="18"/>
        <v>0.6398099999999971</v>
      </c>
      <c r="AF14" s="3">
        <f t="shared" si="4"/>
        <v>38.388599999999826</v>
      </c>
      <c r="AG14" s="2">
        <v>38.6154</v>
      </c>
      <c r="AH14" s="3">
        <f t="shared" si="19"/>
        <v>38</v>
      </c>
      <c r="AI14" s="3">
        <f t="shared" si="20"/>
        <v>0.6154000000000011</v>
      </c>
      <c r="AJ14" s="3">
        <f t="shared" si="5"/>
        <v>36.92400000000006</v>
      </c>
    </row>
    <row r="15" spans="1:36" ht="12.75">
      <c r="A15" s="1" t="s">
        <v>101</v>
      </c>
      <c r="B15" s="1" t="s">
        <v>154</v>
      </c>
      <c r="C15" s="12" t="s">
        <v>85</v>
      </c>
      <c r="D15" s="1" t="s">
        <v>92</v>
      </c>
      <c r="E15" s="1" t="s">
        <v>102</v>
      </c>
      <c r="F15" s="2">
        <v>-75.5713</v>
      </c>
      <c r="G15" s="3">
        <f t="shared" si="6"/>
        <v>75.5713</v>
      </c>
      <c r="H15" s="3">
        <f t="shared" si="7"/>
        <v>75</v>
      </c>
      <c r="I15" s="3">
        <f t="shared" si="8"/>
        <v>0.5712999999999937</v>
      </c>
      <c r="J15" s="3">
        <f t="shared" si="0"/>
        <v>34.27799999999962</v>
      </c>
      <c r="K15" s="2">
        <v>38.64339</v>
      </c>
      <c r="L15" s="3">
        <f t="shared" si="9"/>
        <v>38</v>
      </c>
      <c r="M15" s="3">
        <f t="shared" si="10"/>
        <v>0.6433899999999966</v>
      </c>
      <c r="N15" s="9">
        <f t="shared" si="1"/>
        <v>38.603399999999795</v>
      </c>
      <c r="O15" s="1" t="s">
        <v>92</v>
      </c>
      <c r="P15" s="1" t="s">
        <v>103</v>
      </c>
      <c r="Q15" s="2">
        <v>-75.57197</v>
      </c>
      <c r="R15" s="3">
        <f t="shared" si="11"/>
        <v>75.57197</v>
      </c>
      <c r="S15" s="3">
        <f t="shared" si="12"/>
        <v>75</v>
      </c>
      <c r="T15" s="3">
        <f t="shared" si="13"/>
        <v>0.5719699999999932</v>
      </c>
      <c r="U15" s="3">
        <f t="shared" si="2"/>
        <v>34.31819999999959</v>
      </c>
      <c r="V15" s="2">
        <v>38.64316</v>
      </c>
      <c r="W15" s="3">
        <f t="shared" si="14"/>
        <v>38</v>
      </c>
      <c r="X15" s="3">
        <f t="shared" si="15"/>
        <v>0.6431600000000017</v>
      </c>
      <c r="Y15" s="9">
        <f t="shared" si="3"/>
        <v>38.589600000000104</v>
      </c>
      <c r="Z15" s="1" t="s">
        <v>92</v>
      </c>
      <c r="AA15" s="1" t="s">
        <v>55</v>
      </c>
      <c r="AB15" s="2">
        <v>-75.57165</v>
      </c>
      <c r="AC15" s="3">
        <f t="shared" si="16"/>
        <v>75.57165</v>
      </c>
      <c r="AD15" s="3">
        <f t="shared" si="17"/>
        <v>75</v>
      </c>
      <c r="AE15" s="3">
        <f t="shared" si="18"/>
        <v>0.5716500000000053</v>
      </c>
      <c r="AF15" s="3">
        <f t="shared" si="4"/>
        <v>34.29900000000032</v>
      </c>
      <c r="AG15" s="2">
        <v>38.64323</v>
      </c>
      <c r="AH15" s="3">
        <f t="shared" si="19"/>
        <v>38</v>
      </c>
      <c r="AI15" s="3">
        <f t="shared" si="20"/>
        <v>0.6432300000000026</v>
      </c>
      <c r="AJ15" s="3">
        <f t="shared" si="5"/>
        <v>38.59380000000016</v>
      </c>
    </row>
    <row r="16" spans="1:36" ht="12.75">
      <c r="A16" s="1" t="s">
        <v>104</v>
      </c>
      <c r="B16" s="1" t="s">
        <v>154</v>
      </c>
      <c r="C16" s="12" t="s">
        <v>85</v>
      </c>
      <c r="D16" s="1" t="s">
        <v>105</v>
      </c>
      <c r="E16" s="1" t="s">
        <v>75</v>
      </c>
      <c r="F16" s="2">
        <v>-75.12103</v>
      </c>
      <c r="G16" s="3">
        <f t="shared" si="6"/>
        <v>75.12103</v>
      </c>
      <c r="H16" s="3">
        <f t="shared" si="7"/>
        <v>75</v>
      </c>
      <c r="I16" s="3">
        <f t="shared" si="8"/>
        <v>0.12103000000000463</v>
      </c>
      <c r="J16" s="3">
        <f t="shared" si="0"/>
        <v>7.261800000000278</v>
      </c>
      <c r="K16" s="2">
        <v>38.63499</v>
      </c>
      <c r="L16" s="3">
        <f t="shared" si="9"/>
        <v>38</v>
      </c>
      <c r="M16" s="3">
        <f t="shared" si="10"/>
        <v>0.6349900000000019</v>
      </c>
      <c r="N16" s="9">
        <f t="shared" si="1"/>
        <v>38.09940000000012</v>
      </c>
      <c r="O16" s="1" t="s">
        <v>105</v>
      </c>
      <c r="P16" s="1" t="s">
        <v>76</v>
      </c>
      <c r="Q16" s="2">
        <v>-75.11618</v>
      </c>
      <c r="R16" s="3">
        <f t="shared" si="11"/>
        <v>75.11618</v>
      </c>
      <c r="S16" s="3">
        <f t="shared" si="12"/>
        <v>75</v>
      </c>
      <c r="T16" s="3">
        <f t="shared" si="13"/>
        <v>0.11617999999999995</v>
      </c>
      <c r="U16" s="3">
        <f t="shared" si="2"/>
        <v>6.970799999999997</v>
      </c>
      <c r="V16" s="2">
        <v>38.63707</v>
      </c>
      <c r="W16" s="3">
        <f t="shared" si="14"/>
        <v>38</v>
      </c>
      <c r="X16" s="3">
        <f t="shared" si="15"/>
        <v>0.6370700000000014</v>
      </c>
      <c r="Y16" s="9">
        <f t="shared" si="3"/>
        <v>38.22420000000008</v>
      </c>
      <c r="Z16" s="1" t="s">
        <v>105</v>
      </c>
      <c r="AA16" s="1" t="s">
        <v>77</v>
      </c>
      <c r="AB16" s="2">
        <v>-75.10857</v>
      </c>
      <c r="AC16" s="3">
        <f t="shared" si="16"/>
        <v>75.10857</v>
      </c>
      <c r="AD16" s="3">
        <f t="shared" si="17"/>
        <v>75</v>
      </c>
      <c r="AE16" s="3">
        <f t="shared" si="18"/>
        <v>0.10857000000000028</v>
      </c>
      <c r="AF16" s="3">
        <f t="shared" si="4"/>
        <v>6.514200000000017</v>
      </c>
      <c r="AG16" s="2">
        <v>38.63404</v>
      </c>
      <c r="AH16" s="3">
        <f t="shared" si="19"/>
        <v>38</v>
      </c>
      <c r="AI16" s="3">
        <f t="shared" si="20"/>
        <v>0.6340399999999988</v>
      </c>
      <c r="AJ16" s="3">
        <f t="shared" si="5"/>
        <v>38.04239999999993</v>
      </c>
    </row>
    <row r="17" spans="1:36" ht="12.75">
      <c r="A17" s="1" t="s">
        <v>106</v>
      </c>
      <c r="B17" s="1" t="s">
        <v>154</v>
      </c>
      <c r="C17" s="12" t="s">
        <v>85</v>
      </c>
      <c r="D17" s="1" t="s">
        <v>92</v>
      </c>
      <c r="E17" s="1" t="s">
        <v>80</v>
      </c>
      <c r="F17" s="2">
        <v>-75.578</v>
      </c>
      <c r="G17" s="3">
        <f t="shared" si="6"/>
        <v>75.578</v>
      </c>
      <c r="H17" s="3">
        <f t="shared" si="7"/>
        <v>75</v>
      </c>
      <c r="I17" s="3">
        <f t="shared" si="8"/>
        <v>0.578000000000003</v>
      </c>
      <c r="J17" s="3">
        <f t="shared" si="0"/>
        <v>34.68000000000018</v>
      </c>
      <c r="K17" s="2">
        <v>38.6551</v>
      </c>
      <c r="L17" s="3">
        <f t="shared" si="9"/>
        <v>38</v>
      </c>
      <c r="M17" s="3">
        <f t="shared" si="10"/>
        <v>0.6550999999999974</v>
      </c>
      <c r="N17" s="9">
        <f t="shared" si="1"/>
        <v>39.30599999999984</v>
      </c>
      <c r="O17" s="1" t="s">
        <v>92</v>
      </c>
      <c r="P17" s="1" t="s">
        <v>81</v>
      </c>
      <c r="Q17" s="2">
        <v>-75.57898</v>
      </c>
      <c r="R17" s="3">
        <f t="shared" si="11"/>
        <v>75.57898</v>
      </c>
      <c r="S17" s="3">
        <f t="shared" si="12"/>
        <v>75</v>
      </c>
      <c r="T17" s="3">
        <f t="shared" si="13"/>
        <v>0.5789800000000014</v>
      </c>
      <c r="U17" s="3">
        <f t="shared" si="2"/>
        <v>34.73880000000008</v>
      </c>
      <c r="V17" s="2">
        <v>38.64354</v>
      </c>
      <c r="W17" s="3">
        <f t="shared" si="14"/>
        <v>38</v>
      </c>
      <c r="X17" s="3">
        <f t="shared" si="15"/>
        <v>0.6435400000000016</v>
      </c>
      <c r="Y17" s="9">
        <f t="shared" si="3"/>
        <v>38.61240000000009</v>
      </c>
      <c r="Z17" s="1" t="s">
        <v>92</v>
      </c>
      <c r="AA17" s="1" t="s">
        <v>82</v>
      </c>
      <c r="AB17" s="2">
        <v>-75.59151</v>
      </c>
      <c r="AC17" s="3">
        <f t="shared" si="16"/>
        <v>75.59151</v>
      </c>
      <c r="AD17" s="3">
        <f t="shared" si="17"/>
        <v>75</v>
      </c>
      <c r="AE17" s="3">
        <f t="shared" si="18"/>
        <v>0.5915099999999995</v>
      </c>
      <c r="AF17" s="3">
        <f t="shared" si="4"/>
        <v>35.49059999999997</v>
      </c>
      <c r="AG17" s="2">
        <v>38.64354</v>
      </c>
      <c r="AH17" s="3">
        <f t="shared" si="19"/>
        <v>38</v>
      </c>
      <c r="AI17" s="3">
        <f t="shared" si="20"/>
        <v>0.6435400000000016</v>
      </c>
      <c r="AJ17" s="3">
        <f t="shared" si="5"/>
        <v>38.61240000000009</v>
      </c>
    </row>
    <row r="18" spans="1:36" ht="12.75">
      <c r="A18" s="1" t="s">
        <v>107</v>
      </c>
      <c r="B18" s="1" t="s">
        <v>154</v>
      </c>
      <c r="C18" s="12" t="s">
        <v>85</v>
      </c>
      <c r="D18" s="1" t="s">
        <v>105</v>
      </c>
      <c r="E18" s="1" t="s">
        <v>108</v>
      </c>
      <c r="F18" s="2">
        <v>-75.12724</v>
      </c>
      <c r="G18" s="3">
        <f t="shared" si="6"/>
        <v>75.12724</v>
      </c>
      <c r="H18" s="3">
        <f t="shared" si="7"/>
        <v>75</v>
      </c>
      <c r="I18" s="3">
        <f t="shared" si="8"/>
        <v>0.12724000000000046</v>
      </c>
      <c r="J18" s="3">
        <f t="shared" si="0"/>
        <v>7.634400000000028</v>
      </c>
      <c r="K18" s="2">
        <v>38.67001</v>
      </c>
      <c r="L18" s="3">
        <f t="shared" si="9"/>
        <v>38</v>
      </c>
      <c r="M18" s="3">
        <f t="shared" si="10"/>
        <v>0.6700099999999978</v>
      </c>
      <c r="N18" s="9">
        <f t="shared" si="1"/>
        <v>40.200599999999866</v>
      </c>
      <c r="O18" s="1" t="s">
        <v>105</v>
      </c>
      <c r="P18" s="1" t="s">
        <v>109</v>
      </c>
      <c r="Q18" s="2">
        <v>-75.1314</v>
      </c>
      <c r="R18" s="3">
        <f t="shared" si="11"/>
        <v>75.1314</v>
      </c>
      <c r="S18" s="3">
        <f t="shared" si="12"/>
        <v>75</v>
      </c>
      <c r="T18" s="3">
        <f t="shared" si="13"/>
        <v>0.1313999999999993</v>
      </c>
      <c r="U18" s="3">
        <f t="shared" si="2"/>
        <v>7.883999999999958</v>
      </c>
      <c r="V18" s="2">
        <v>38.66194</v>
      </c>
      <c r="W18" s="3">
        <f t="shared" si="14"/>
        <v>38</v>
      </c>
      <c r="X18" s="3">
        <f t="shared" si="15"/>
        <v>0.6619400000000013</v>
      </c>
      <c r="Y18" s="9">
        <f t="shared" si="3"/>
        <v>39.71640000000008</v>
      </c>
      <c r="Z18" s="1" t="s">
        <v>105</v>
      </c>
      <c r="AA18" s="1" t="s">
        <v>110</v>
      </c>
      <c r="AB18" s="2">
        <v>-75.12667</v>
      </c>
      <c r="AC18" s="3">
        <f t="shared" si="16"/>
        <v>75.12667</v>
      </c>
      <c r="AD18" s="3">
        <f t="shared" si="17"/>
        <v>75</v>
      </c>
      <c r="AE18" s="3">
        <f t="shared" si="18"/>
        <v>0.12667000000000428</v>
      </c>
      <c r="AF18" s="3">
        <f t="shared" si="4"/>
        <v>7.600200000000257</v>
      </c>
      <c r="AG18" s="2">
        <v>38.66607</v>
      </c>
      <c r="AH18" s="3">
        <f t="shared" si="19"/>
        <v>38</v>
      </c>
      <c r="AI18" s="3">
        <f t="shared" si="20"/>
        <v>0.6660699999999977</v>
      </c>
      <c r="AJ18" s="3">
        <f t="shared" si="5"/>
        <v>39.96419999999986</v>
      </c>
    </row>
    <row r="19" spans="1:36" ht="12.75">
      <c r="A19" s="1" t="s">
        <v>111</v>
      </c>
      <c r="B19" s="1" t="s">
        <v>154</v>
      </c>
      <c r="C19" s="12" t="s">
        <v>85</v>
      </c>
      <c r="D19" s="1" t="s">
        <v>105</v>
      </c>
      <c r="E19" s="1" t="s">
        <v>112</v>
      </c>
      <c r="F19" s="2">
        <v>-75.07315</v>
      </c>
      <c r="G19" s="3">
        <f t="shared" si="6"/>
        <v>75.07315</v>
      </c>
      <c r="H19" s="3">
        <f t="shared" si="7"/>
        <v>75</v>
      </c>
      <c r="I19" s="3">
        <f t="shared" si="8"/>
        <v>0.07314999999999827</v>
      </c>
      <c r="J19" s="3">
        <f t="shared" si="0"/>
        <v>4.388999999999896</v>
      </c>
      <c r="K19" s="2">
        <v>38.66934</v>
      </c>
      <c r="L19" s="3">
        <f t="shared" si="9"/>
        <v>38</v>
      </c>
      <c r="M19" s="3">
        <f t="shared" si="10"/>
        <v>0.6693399999999983</v>
      </c>
      <c r="N19" s="9">
        <f t="shared" si="1"/>
        <v>40.160399999999896</v>
      </c>
      <c r="O19" s="1" t="s">
        <v>105</v>
      </c>
      <c r="P19" s="1" t="s">
        <v>113</v>
      </c>
      <c r="Q19" s="2">
        <v>-75.07299</v>
      </c>
      <c r="R19" s="3">
        <f t="shared" si="11"/>
        <v>75.07299</v>
      </c>
      <c r="S19" s="3">
        <f t="shared" si="12"/>
        <v>75</v>
      </c>
      <c r="T19" s="3">
        <f t="shared" si="13"/>
        <v>0.07299000000000433</v>
      </c>
      <c r="U19" s="3">
        <f t="shared" si="2"/>
        <v>4.37940000000026</v>
      </c>
      <c r="V19" s="2">
        <v>38.66871</v>
      </c>
      <c r="W19" s="3">
        <f t="shared" si="14"/>
        <v>38</v>
      </c>
      <c r="X19" s="3">
        <f t="shared" si="15"/>
        <v>0.6687099999999973</v>
      </c>
      <c r="Y19" s="9">
        <f t="shared" si="3"/>
        <v>40.122599999999835</v>
      </c>
      <c r="Z19" s="1" t="s">
        <v>105</v>
      </c>
      <c r="AA19" s="1" t="s">
        <v>60</v>
      </c>
      <c r="AB19" s="2">
        <v>-75.0754</v>
      </c>
      <c r="AC19" s="3">
        <f t="shared" si="16"/>
        <v>75.0754</v>
      </c>
      <c r="AD19" s="3">
        <f t="shared" si="17"/>
        <v>75</v>
      </c>
      <c r="AE19" s="3">
        <f t="shared" si="18"/>
        <v>0.07540000000000191</v>
      </c>
      <c r="AF19" s="3">
        <f t="shared" si="4"/>
        <v>4.524000000000115</v>
      </c>
      <c r="AG19" s="2">
        <v>38.65751</v>
      </c>
      <c r="AH19" s="3">
        <f t="shared" si="19"/>
        <v>38</v>
      </c>
      <c r="AI19" s="3">
        <f t="shared" si="20"/>
        <v>0.657510000000002</v>
      </c>
      <c r="AJ19" s="3">
        <f t="shared" si="5"/>
        <v>39.45060000000012</v>
      </c>
    </row>
    <row r="20" spans="1:36" ht="12.75">
      <c r="A20" s="1" t="s">
        <v>114</v>
      </c>
      <c r="B20" s="1" t="s">
        <v>154</v>
      </c>
      <c r="C20" s="12" t="s">
        <v>85</v>
      </c>
      <c r="D20" s="1" t="s">
        <v>105</v>
      </c>
      <c r="E20" s="1" t="s">
        <v>115</v>
      </c>
      <c r="F20" s="2">
        <v>-75.10145</v>
      </c>
      <c r="G20" s="3">
        <f t="shared" si="6"/>
        <v>75.10145</v>
      </c>
      <c r="H20" s="3">
        <f t="shared" si="7"/>
        <v>75</v>
      </c>
      <c r="I20" s="3">
        <f t="shared" si="8"/>
        <v>0.10144999999999982</v>
      </c>
      <c r="J20" s="3">
        <f t="shared" si="0"/>
        <v>6.086999999999989</v>
      </c>
      <c r="K20" s="2">
        <v>38.68467</v>
      </c>
      <c r="L20" s="3">
        <f t="shared" si="9"/>
        <v>38</v>
      </c>
      <c r="M20" s="3">
        <f t="shared" si="10"/>
        <v>0.684669999999997</v>
      </c>
      <c r="N20" s="9">
        <f t="shared" si="1"/>
        <v>41.08019999999982</v>
      </c>
      <c r="O20" s="1" t="s">
        <v>105</v>
      </c>
      <c r="P20" s="1" t="s">
        <v>116</v>
      </c>
      <c r="Q20" s="2">
        <v>-75.13393</v>
      </c>
      <c r="R20" s="3">
        <f t="shared" si="11"/>
        <v>75.13393</v>
      </c>
      <c r="S20" s="3">
        <f t="shared" si="12"/>
        <v>75</v>
      </c>
      <c r="T20" s="3">
        <f t="shared" si="13"/>
        <v>0.13393000000000654</v>
      </c>
      <c r="U20" s="3">
        <f t="shared" si="2"/>
        <v>8.035800000000393</v>
      </c>
      <c r="V20" s="2">
        <v>38.68807</v>
      </c>
      <c r="W20" s="3">
        <f t="shared" si="14"/>
        <v>38</v>
      </c>
      <c r="X20" s="3">
        <f t="shared" si="15"/>
        <v>0.6880700000000033</v>
      </c>
      <c r="Y20" s="9">
        <f t="shared" si="3"/>
        <v>41.2842000000002</v>
      </c>
      <c r="Z20" s="1" t="s">
        <v>105</v>
      </c>
      <c r="AA20" s="1" t="s">
        <v>117</v>
      </c>
      <c r="AB20" s="2">
        <v>-75.10578</v>
      </c>
      <c r="AC20" s="3">
        <f t="shared" si="16"/>
        <v>75.10578</v>
      </c>
      <c r="AD20" s="3">
        <f t="shared" si="17"/>
        <v>75</v>
      </c>
      <c r="AE20" s="3">
        <f t="shared" si="18"/>
        <v>0.10577999999999577</v>
      </c>
      <c r="AF20" s="3">
        <f t="shared" si="4"/>
        <v>6.346799999999746</v>
      </c>
      <c r="AG20" s="2">
        <v>38.68354</v>
      </c>
      <c r="AH20" s="3">
        <f t="shared" si="19"/>
        <v>38</v>
      </c>
      <c r="AI20" s="3">
        <f t="shared" si="20"/>
        <v>0.6835400000000007</v>
      </c>
      <c r="AJ20" s="3">
        <f t="shared" si="5"/>
        <v>41.01240000000004</v>
      </c>
    </row>
    <row r="21" spans="1:36" ht="12.75">
      <c r="A21" s="1" t="s">
        <v>118</v>
      </c>
      <c r="B21" s="1" t="s">
        <v>154</v>
      </c>
      <c r="C21" s="12" t="s">
        <v>85</v>
      </c>
      <c r="D21" s="1" t="s">
        <v>105</v>
      </c>
      <c r="E21" s="1" t="s">
        <v>119</v>
      </c>
      <c r="F21" s="2">
        <v>-75.18084</v>
      </c>
      <c r="G21" s="3">
        <f t="shared" si="6"/>
        <v>75.18084</v>
      </c>
      <c r="H21" s="3">
        <f t="shared" si="7"/>
        <v>75</v>
      </c>
      <c r="I21" s="3">
        <f t="shared" si="8"/>
        <v>0.18084000000000344</v>
      </c>
      <c r="J21" s="3">
        <f t="shared" si="0"/>
        <v>10.850400000000207</v>
      </c>
      <c r="K21" s="2">
        <v>38.71263</v>
      </c>
      <c r="L21" s="3">
        <f t="shared" si="9"/>
        <v>38</v>
      </c>
      <c r="M21" s="3">
        <f t="shared" si="10"/>
        <v>0.7126299999999972</v>
      </c>
      <c r="N21" s="9">
        <f t="shared" si="1"/>
        <v>42.75779999999983</v>
      </c>
      <c r="O21" s="1" t="s">
        <v>105</v>
      </c>
      <c r="P21" s="1" t="s">
        <v>120</v>
      </c>
      <c r="Q21" s="2">
        <v>-75.17923</v>
      </c>
      <c r="R21" s="3">
        <f t="shared" si="11"/>
        <v>75.17923</v>
      </c>
      <c r="S21" s="3">
        <f t="shared" si="12"/>
        <v>75</v>
      </c>
      <c r="T21" s="3">
        <f t="shared" si="13"/>
        <v>0.179230000000004</v>
      </c>
      <c r="U21" s="3">
        <f t="shared" si="2"/>
        <v>10.75380000000024</v>
      </c>
      <c r="V21" s="2">
        <v>38.71245</v>
      </c>
      <c r="W21" s="3">
        <f t="shared" si="14"/>
        <v>38</v>
      </c>
      <c r="X21" s="3">
        <f t="shared" si="15"/>
        <v>0.7124499999999969</v>
      </c>
      <c r="Y21" s="9">
        <f t="shared" si="3"/>
        <v>42.746999999999815</v>
      </c>
      <c r="Z21" s="1" t="s">
        <v>105</v>
      </c>
      <c r="AA21" s="1" t="s">
        <v>121</v>
      </c>
      <c r="AB21" s="2">
        <v>-75.18087</v>
      </c>
      <c r="AC21" s="3">
        <f t="shared" si="16"/>
        <v>75.18087</v>
      </c>
      <c r="AD21" s="3">
        <f t="shared" si="17"/>
        <v>75</v>
      </c>
      <c r="AE21" s="3">
        <f t="shared" si="18"/>
        <v>0.18086999999999875</v>
      </c>
      <c r="AF21" s="3">
        <f t="shared" si="4"/>
        <v>10.852199999999925</v>
      </c>
      <c r="AG21" s="2">
        <v>38.71234</v>
      </c>
      <c r="AH21" s="3">
        <f t="shared" si="19"/>
        <v>38</v>
      </c>
      <c r="AI21" s="3">
        <f t="shared" si="20"/>
        <v>0.7123399999999975</v>
      </c>
      <c r="AJ21" s="3">
        <f t="shared" si="5"/>
        <v>42.74039999999985</v>
      </c>
    </row>
  </sheetData>
  <mergeCells count="10">
    <mergeCell ref="AD2:AF2"/>
    <mergeCell ref="AH2:AJ2"/>
    <mergeCell ref="A1:C1"/>
    <mergeCell ref="D1:N1"/>
    <mergeCell ref="O1:Y1"/>
    <mergeCell ref="Z1:AJ1"/>
    <mergeCell ref="H2:J2"/>
    <mergeCell ref="L2:N2"/>
    <mergeCell ref="S2:U2"/>
    <mergeCell ref="W2:Y2"/>
  </mergeCells>
  <printOptions gridLines="1"/>
  <pageMargins left="0.25" right="0.25" top="0.25" bottom="0.25" header="0.5" footer="0.5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10.8515625" style="0" customWidth="1"/>
    <col min="2" max="2" width="5.421875" style="0" customWidth="1"/>
    <col min="3" max="3" width="18.8515625" style="12" customWidth="1"/>
    <col min="4" max="4" width="20.7109375" style="0" customWidth="1"/>
    <col min="6" max="7" width="0" style="0" hidden="1" customWidth="1"/>
    <col min="9" max="9" width="0" style="0" hidden="1" customWidth="1"/>
    <col min="11" max="11" width="0" style="0" hidden="1" customWidth="1"/>
    <col min="13" max="13" width="0" style="0" hidden="1" customWidth="1"/>
    <col min="14" max="14" width="9.140625" style="12" customWidth="1"/>
    <col min="15" max="15" width="20.140625" style="0" customWidth="1"/>
    <col min="17" max="18" width="0" style="0" hidden="1" customWidth="1"/>
    <col min="20" max="20" width="0" style="0" hidden="1" customWidth="1"/>
    <col min="22" max="22" width="0" style="0" hidden="1" customWidth="1"/>
    <col min="24" max="24" width="0" style="0" hidden="1" customWidth="1"/>
    <col min="25" max="25" width="9.140625" style="12" customWidth="1"/>
    <col min="26" max="26" width="19.8515625" style="0" customWidth="1"/>
    <col min="28" max="29" width="0" style="0" hidden="1" customWidth="1"/>
    <col min="31" max="31" width="0" style="0" hidden="1" customWidth="1"/>
    <col min="33" max="33" width="0" style="0" hidden="1" customWidth="1"/>
    <col min="35" max="35" width="0" style="0" hidden="1" customWidth="1"/>
  </cols>
  <sheetData>
    <row r="1" spans="1:36" s="14" customFormat="1" ht="12.75">
      <c r="A1" s="15" t="s">
        <v>157</v>
      </c>
      <c r="B1" s="15"/>
      <c r="C1" s="16"/>
      <c r="D1" s="17" t="s">
        <v>158</v>
      </c>
      <c r="E1" s="15"/>
      <c r="F1" s="15"/>
      <c r="G1" s="15"/>
      <c r="H1" s="15"/>
      <c r="I1" s="15"/>
      <c r="J1" s="15"/>
      <c r="K1" s="15"/>
      <c r="L1" s="15"/>
      <c r="M1" s="15"/>
      <c r="N1" s="16"/>
      <c r="O1" s="17" t="s">
        <v>159</v>
      </c>
      <c r="P1" s="15"/>
      <c r="Q1" s="15"/>
      <c r="R1" s="15"/>
      <c r="S1" s="15"/>
      <c r="T1" s="15"/>
      <c r="U1" s="15"/>
      <c r="V1" s="15"/>
      <c r="W1" s="15"/>
      <c r="X1" s="15"/>
      <c r="Y1" s="16"/>
      <c r="Z1" s="17" t="s">
        <v>160</v>
      </c>
      <c r="AA1" s="15"/>
      <c r="AB1" s="15"/>
      <c r="AC1" s="15"/>
      <c r="AD1" s="15"/>
      <c r="AE1" s="15"/>
      <c r="AF1" s="15"/>
      <c r="AG1" s="15"/>
      <c r="AH1" s="15"/>
      <c r="AI1" s="15"/>
      <c r="AJ1" s="15"/>
    </row>
    <row r="2" spans="3:36" s="11" customFormat="1" ht="12.75">
      <c r="C2" s="13"/>
      <c r="G2" s="4"/>
      <c r="H2" s="21" t="s">
        <v>48</v>
      </c>
      <c r="I2" s="22"/>
      <c r="J2" s="22"/>
      <c r="L2" s="23" t="s">
        <v>49</v>
      </c>
      <c r="M2" s="23"/>
      <c r="N2" s="24"/>
      <c r="R2" s="4"/>
      <c r="S2" s="18" t="s">
        <v>48</v>
      </c>
      <c r="T2" s="18"/>
      <c r="U2" s="18"/>
      <c r="W2" s="19" t="s">
        <v>49</v>
      </c>
      <c r="X2" s="19"/>
      <c r="Y2" s="20"/>
      <c r="AC2" s="4"/>
      <c r="AD2" s="18" t="s">
        <v>48</v>
      </c>
      <c r="AE2" s="18"/>
      <c r="AF2" s="18"/>
      <c r="AH2" s="18" t="s">
        <v>49</v>
      </c>
      <c r="AI2" s="18"/>
      <c r="AJ2" s="18"/>
    </row>
    <row r="3" spans="1:36" s="7" customFormat="1" ht="12.75">
      <c r="A3" s="5" t="s">
        <v>45</v>
      </c>
      <c r="B3" s="5" t="s">
        <v>153</v>
      </c>
      <c r="C3" s="8" t="s">
        <v>83</v>
      </c>
      <c r="D3" s="5" t="s">
        <v>46</v>
      </c>
      <c r="E3" s="5" t="s">
        <v>47</v>
      </c>
      <c r="F3" s="6" t="s">
        <v>48</v>
      </c>
      <c r="G3" s="6"/>
      <c r="H3" s="6" t="s">
        <v>155</v>
      </c>
      <c r="I3" s="6"/>
      <c r="J3" s="6" t="s">
        <v>156</v>
      </c>
      <c r="K3" s="6" t="s">
        <v>49</v>
      </c>
      <c r="L3" s="6" t="s">
        <v>155</v>
      </c>
      <c r="M3" s="6"/>
      <c r="N3" s="10" t="s">
        <v>156</v>
      </c>
      <c r="O3" s="5" t="s">
        <v>46</v>
      </c>
      <c r="P3" s="5" t="s">
        <v>47</v>
      </c>
      <c r="Q3" s="6" t="s">
        <v>48</v>
      </c>
      <c r="R3" s="6"/>
      <c r="S3" s="6" t="s">
        <v>155</v>
      </c>
      <c r="T3" s="6"/>
      <c r="U3" s="6" t="s">
        <v>156</v>
      </c>
      <c r="V3" s="6" t="s">
        <v>49</v>
      </c>
      <c r="W3" s="6" t="s">
        <v>155</v>
      </c>
      <c r="X3" s="6"/>
      <c r="Y3" s="10" t="s">
        <v>156</v>
      </c>
      <c r="Z3" s="5" t="s">
        <v>46</v>
      </c>
      <c r="AA3" s="5" t="s">
        <v>47</v>
      </c>
      <c r="AB3" s="6" t="s">
        <v>48</v>
      </c>
      <c r="AC3" s="6"/>
      <c r="AD3" s="6" t="s">
        <v>155</v>
      </c>
      <c r="AE3" s="6"/>
      <c r="AF3" s="6" t="s">
        <v>156</v>
      </c>
      <c r="AG3" s="6" t="s">
        <v>49</v>
      </c>
      <c r="AH3" s="6" t="s">
        <v>155</v>
      </c>
      <c r="AI3" s="6"/>
      <c r="AJ3" s="6" t="s">
        <v>156</v>
      </c>
    </row>
    <row r="4" spans="1:36" ht="12.75">
      <c r="A4" s="1" t="s">
        <v>122</v>
      </c>
      <c r="B4" s="1" t="s">
        <v>154</v>
      </c>
      <c r="C4" s="12" t="s">
        <v>85</v>
      </c>
      <c r="D4" s="1" t="s">
        <v>88</v>
      </c>
      <c r="E4" s="1" t="s">
        <v>3</v>
      </c>
      <c r="F4" s="2">
        <v>-75.07152</v>
      </c>
      <c r="G4" s="3">
        <f>F4*(-1)</f>
        <v>75.07152</v>
      </c>
      <c r="H4" s="3">
        <f>TRUNC(G4)</f>
        <v>75</v>
      </c>
      <c r="I4" s="3">
        <f>G4-H4</f>
        <v>0.07152000000000669</v>
      </c>
      <c r="J4" s="3">
        <f aca="true" t="shared" si="0" ref="J4:J20">I4*60</f>
        <v>4.291200000000401</v>
      </c>
      <c r="K4" s="2">
        <v>38.4739</v>
      </c>
      <c r="L4" s="3">
        <f>TRUNC(K4)</f>
        <v>38</v>
      </c>
      <c r="M4" s="3">
        <f>K4-L4</f>
        <v>0.47390000000000043</v>
      </c>
      <c r="N4" s="9">
        <f aca="true" t="shared" si="1" ref="N4:N20">M4*60</f>
        <v>28.434000000000026</v>
      </c>
      <c r="O4" s="1" t="s">
        <v>88</v>
      </c>
      <c r="P4" s="1" t="s">
        <v>4</v>
      </c>
      <c r="Q4" s="2">
        <v>-75.05603</v>
      </c>
      <c r="R4" s="3">
        <f>Q4*(-1)</f>
        <v>75.05603</v>
      </c>
      <c r="S4" s="3">
        <f>TRUNC(R4)</f>
        <v>75</v>
      </c>
      <c r="T4" s="3">
        <f>R4-S4</f>
        <v>0.05603000000000691</v>
      </c>
      <c r="U4" s="3">
        <f aca="true" t="shared" si="2" ref="U4:U20">T4*60</f>
        <v>3.3618000000004145</v>
      </c>
      <c r="V4" s="2">
        <v>38.47384</v>
      </c>
      <c r="W4" s="3">
        <f>TRUNC(V4)</f>
        <v>38</v>
      </c>
      <c r="X4" s="3">
        <f>V4-W4</f>
        <v>0.4738400000000027</v>
      </c>
      <c r="Y4" s="9">
        <f aca="true" t="shared" si="3" ref="Y4:Y20">X4*60</f>
        <v>28.430400000000162</v>
      </c>
      <c r="Z4" s="1" t="s">
        <v>88</v>
      </c>
      <c r="AA4" s="1" t="s">
        <v>5</v>
      </c>
      <c r="AB4" s="2">
        <v>-75.06092</v>
      </c>
      <c r="AC4" s="3">
        <f>AB4*(-1)</f>
        <v>75.06092</v>
      </c>
      <c r="AD4" s="3">
        <f>TRUNC(AC4)</f>
        <v>75</v>
      </c>
      <c r="AE4" s="3">
        <f>AC4-AD4</f>
        <v>0.060919999999995866</v>
      </c>
      <c r="AF4" s="3">
        <f aca="true" t="shared" si="4" ref="AF4:AF20">AE4*60</f>
        <v>3.655199999999752</v>
      </c>
      <c r="AG4" s="2">
        <v>38.47424</v>
      </c>
      <c r="AH4" s="3">
        <f>TRUNC(AG4)</f>
        <v>38</v>
      </c>
      <c r="AI4" s="3">
        <f>AG4-AH4</f>
        <v>0.47424000000000177</v>
      </c>
      <c r="AJ4" s="3">
        <f aca="true" t="shared" si="5" ref="AJ4:AJ20">AI4*60</f>
        <v>28.454400000000106</v>
      </c>
    </row>
    <row r="5" spans="1:36" ht="12.75">
      <c r="A5" s="1" t="s">
        <v>123</v>
      </c>
      <c r="B5" s="1" t="s">
        <v>154</v>
      </c>
      <c r="C5" s="12" t="s">
        <v>85</v>
      </c>
      <c r="D5" s="1" t="s">
        <v>88</v>
      </c>
      <c r="E5" s="1" t="s">
        <v>9</v>
      </c>
      <c r="F5" s="2">
        <v>-75.06895</v>
      </c>
      <c r="G5" s="3">
        <f aca="true" t="shared" si="6" ref="G5:G20">F5*(-1)</f>
        <v>75.06895</v>
      </c>
      <c r="H5" s="3">
        <f aca="true" t="shared" si="7" ref="H5:H20">TRUNC(G5)</f>
        <v>75</v>
      </c>
      <c r="I5" s="3">
        <f aca="true" t="shared" si="8" ref="I5:I20">G5-H5</f>
        <v>0.06895000000000095</v>
      </c>
      <c r="J5" s="3">
        <f t="shared" si="0"/>
        <v>4.137000000000057</v>
      </c>
      <c r="K5" s="2">
        <v>38.48543</v>
      </c>
      <c r="L5" s="3">
        <f aca="true" t="shared" si="9" ref="L5:L20">TRUNC(K5)</f>
        <v>38</v>
      </c>
      <c r="M5" s="3">
        <f aca="true" t="shared" si="10" ref="M5:M20">K5-L5</f>
        <v>0.4854300000000009</v>
      </c>
      <c r="N5" s="9">
        <f t="shared" si="1"/>
        <v>29.125800000000055</v>
      </c>
      <c r="O5" s="1" t="s">
        <v>88</v>
      </c>
      <c r="P5" s="1" t="s">
        <v>10</v>
      </c>
      <c r="Q5" s="2">
        <v>-75.05779</v>
      </c>
      <c r="R5" s="3">
        <f aca="true" t="shared" si="11" ref="R5:R20">Q5*(-1)</f>
        <v>75.05779</v>
      </c>
      <c r="S5" s="3">
        <f aca="true" t="shared" si="12" ref="S5:S20">TRUNC(R5)</f>
        <v>75</v>
      </c>
      <c r="T5" s="3">
        <f aca="true" t="shared" si="13" ref="T5:T20">R5-S5</f>
        <v>0.05778999999999712</v>
      </c>
      <c r="U5" s="3">
        <f t="shared" si="2"/>
        <v>3.4673999999998273</v>
      </c>
      <c r="V5" s="2">
        <v>38.48908</v>
      </c>
      <c r="W5" s="3">
        <f aca="true" t="shared" si="14" ref="W5:W20">TRUNC(V5)</f>
        <v>38</v>
      </c>
      <c r="X5" s="3">
        <f aca="true" t="shared" si="15" ref="X5:X20">V5-W5</f>
        <v>0.4890800000000013</v>
      </c>
      <c r="Y5" s="9">
        <f t="shared" si="3"/>
        <v>29.344800000000077</v>
      </c>
      <c r="Z5" s="1" t="s">
        <v>88</v>
      </c>
      <c r="AA5" s="1" t="s">
        <v>11</v>
      </c>
      <c r="AB5" s="2">
        <v>-75.0632</v>
      </c>
      <c r="AC5" s="3">
        <f aca="true" t="shared" si="16" ref="AC5:AC20">AB5*(-1)</f>
        <v>75.0632</v>
      </c>
      <c r="AD5" s="3">
        <f aca="true" t="shared" si="17" ref="AD5:AD20">TRUNC(AC5)</f>
        <v>75</v>
      </c>
      <c r="AE5" s="3">
        <f aca="true" t="shared" si="18" ref="AE5:AE20">AC5-AD5</f>
        <v>0.06319999999999482</v>
      </c>
      <c r="AF5" s="3">
        <f t="shared" si="4"/>
        <v>3.791999999999689</v>
      </c>
      <c r="AG5" s="2">
        <v>38.48757</v>
      </c>
      <c r="AH5" s="3">
        <f aca="true" t="shared" si="19" ref="AH5:AH20">TRUNC(AG5)</f>
        <v>38</v>
      </c>
      <c r="AI5" s="3">
        <f aca="true" t="shared" si="20" ref="AI5:AI20">AG5-AH5</f>
        <v>0.48756999999999806</v>
      </c>
      <c r="AJ5" s="3">
        <f t="shared" si="5"/>
        <v>29.254199999999884</v>
      </c>
    </row>
    <row r="6" spans="1:36" ht="12.75">
      <c r="A6" s="1" t="s">
        <v>124</v>
      </c>
      <c r="B6" s="1" t="s">
        <v>154</v>
      </c>
      <c r="C6" s="12" t="s">
        <v>85</v>
      </c>
      <c r="D6" s="1" t="s">
        <v>92</v>
      </c>
      <c r="E6" s="1" t="s">
        <v>15</v>
      </c>
      <c r="F6" s="2">
        <v>-75.69769</v>
      </c>
      <c r="G6" s="3">
        <f t="shared" si="6"/>
        <v>75.69769</v>
      </c>
      <c r="H6" s="3">
        <f t="shared" si="7"/>
        <v>75</v>
      </c>
      <c r="I6" s="3">
        <f t="shared" si="8"/>
        <v>0.6976899999999944</v>
      </c>
      <c r="J6" s="3">
        <f t="shared" si="0"/>
        <v>41.86139999999966</v>
      </c>
      <c r="K6" s="2">
        <v>38.55859</v>
      </c>
      <c r="L6" s="3">
        <f t="shared" si="9"/>
        <v>38</v>
      </c>
      <c r="M6" s="3">
        <f t="shared" si="10"/>
        <v>0.5585900000000024</v>
      </c>
      <c r="N6" s="9">
        <f t="shared" si="1"/>
        <v>33.51540000000014</v>
      </c>
      <c r="O6" s="1" t="s">
        <v>92</v>
      </c>
      <c r="P6" s="1" t="s">
        <v>16</v>
      </c>
      <c r="Q6" s="2">
        <v>-75.68758</v>
      </c>
      <c r="R6" s="3">
        <f t="shared" si="11"/>
        <v>75.68758</v>
      </c>
      <c r="S6" s="3">
        <f t="shared" si="12"/>
        <v>75</v>
      </c>
      <c r="T6" s="3">
        <f t="shared" si="13"/>
        <v>0.687579999999997</v>
      </c>
      <c r="U6" s="3">
        <f t="shared" si="2"/>
        <v>41.25479999999982</v>
      </c>
      <c r="V6" s="2">
        <v>38.56234</v>
      </c>
      <c r="W6" s="3">
        <f t="shared" si="14"/>
        <v>38</v>
      </c>
      <c r="X6" s="3">
        <f t="shared" si="15"/>
        <v>0.562339999999999</v>
      </c>
      <c r="Y6" s="9">
        <f t="shared" si="3"/>
        <v>33.74039999999994</v>
      </c>
      <c r="Z6" s="1" t="s">
        <v>92</v>
      </c>
      <c r="AA6" s="1" t="s">
        <v>17</v>
      </c>
      <c r="AB6" s="2">
        <v>-75.69246</v>
      </c>
      <c r="AC6" s="3">
        <f t="shared" si="16"/>
        <v>75.69246</v>
      </c>
      <c r="AD6" s="3">
        <f t="shared" si="17"/>
        <v>75</v>
      </c>
      <c r="AE6" s="3">
        <f t="shared" si="18"/>
        <v>0.692459999999997</v>
      </c>
      <c r="AF6" s="3">
        <f t="shared" si="4"/>
        <v>41.54759999999982</v>
      </c>
      <c r="AG6" s="2">
        <v>38.55887</v>
      </c>
      <c r="AH6" s="3">
        <f t="shared" si="19"/>
        <v>38</v>
      </c>
      <c r="AI6" s="3">
        <f t="shared" si="20"/>
        <v>0.5588699999999989</v>
      </c>
      <c r="AJ6" s="3">
        <f t="shared" si="5"/>
        <v>33.53219999999993</v>
      </c>
    </row>
    <row r="7" spans="1:36" ht="12.75">
      <c r="A7" s="1" t="s">
        <v>125</v>
      </c>
      <c r="B7" s="1" t="s">
        <v>154</v>
      </c>
      <c r="C7" s="12" t="s">
        <v>85</v>
      </c>
      <c r="D7" s="1" t="s">
        <v>92</v>
      </c>
      <c r="E7" s="1" t="s">
        <v>21</v>
      </c>
      <c r="F7" s="2">
        <v>-75.62842</v>
      </c>
      <c r="G7" s="3">
        <f t="shared" si="6"/>
        <v>75.62842</v>
      </c>
      <c r="H7" s="3">
        <f t="shared" si="7"/>
        <v>75</v>
      </c>
      <c r="I7" s="3">
        <f t="shared" si="8"/>
        <v>0.6284200000000055</v>
      </c>
      <c r="J7" s="3">
        <f t="shared" si="0"/>
        <v>37.70520000000033</v>
      </c>
      <c r="K7" s="2">
        <v>38.56373</v>
      </c>
      <c r="L7" s="3">
        <f t="shared" si="9"/>
        <v>38</v>
      </c>
      <c r="M7" s="3">
        <f t="shared" si="10"/>
        <v>0.5637299999999996</v>
      </c>
      <c r="N7" s="9">
        <f t="shared" si="1"/>
        <v>33.82379999999998</v>
      </c>
      <c r="O7" s="1" t="s">
        <v>92</v>
      </c>
      <c r="P7" s="1" t="s">
        <v>22</v>
      </c>
      <c r="Q7" s="2">
        <v>-75.62998</v>
      </c>
      <c r="R7" s="3">
        <f t="shared" si="11"/>
        <v>75.62998</v>
      </c>
      <c r="S7" s="3">
        <f t="shared" si="12"/>
        <v>75</v>
      </c>
      <c r="T7" s="3">
        <f t="shared" si="13"/>
        <v>0.6299800000000033</v>
      </c>
      <c r="U7" s="3">
        <f t="shared" si="2"/>
        <v>37.7988000000002</v>
      </c>
      <c r="V7" s="2">
        <v>38.56859</v>
      </c>
      <c r="W7" s="3">
        <f t="shared" si="14"/>
        <v>38</v>
      </c>
      <c r="X7" s="3">
        <f t="shared" si="15"/>
        <v>0.5685900000000004</v>
      </c>
      <c r="Y7" s="9">
        <f t="shared" si="3"/>
        <v>34.11540000000002</v>
      </c>
      <c r="Z7" s="1" t="s">
        <v>92</v>
      </c>
      <c r="AA7" s="1" t="s">
        <v>23</v>
      </c>
      <c r="AB7" s="2">
        <v>-75.62983</v>
      </c>
      <c r="AC7" s="3">
        <f t="shared" si="16"/>
        <v>75.62983</v>
      </c>
      <c r="AD7" s="3">
        <f t="shared" si="17"/>
        <v>75</v>
      </c>
      <c r="AE7" s="3">
        <f t="shared" si="18"/>
        <v>0.6298299999999983</v>
      </c>
      <c r="AF7" s="3">
        <f t="shared" si="4"/>
        <v>37.7897999999999</v>
      </c>
      <c r="AG7" s="2">
        <v>38.56317</v>
      </c>
      <c r="AH7" s="3">
        <f t="shared" si="19"/>
        <v>38</v>
      </c>
      <c r="AI7" s="3">
        <f t="shared" si="20"/>
        <v>0.5631699999999995</v>
      </c>
      <c r="AJ7" s="3">
        <f t="shared" si="5"/>
        <v>33.79019999999997</v>
      </c>
    </row>
    <row r="8" spans="1:36" ht="12.75">
      <c r="A8" s="1" t="s">
        <v>126</v>
      </c>
      <c r="B8" s="1" t="s">
        <v>154</v>
      </c>
      <c r="C8" s="12" t="s">
        <v>85</v>
      </c>
      <c r="D8" s="1" t="s">
        <v>90</v>
      </c>
      <c r="E8" s="1" t="s">
        <v>27</v>
      </c>
      <c r="F8" s="2">
        <v>-75.18455</v>
      </c>
      <c r="G8" s="3">
        <f t="shared" si="6"/>
        <v>75.18455</v>
      </c>
      <c r="H8" s="3">
        <f t="shared" si="7"/>
        <v>75</v>
      </c>
      <c r="I8" s="3">
        <f t="shared" si="8"/>
        <v>0.18455000000000155</v>
      </c>
      <c r="J8" s="3">
        <f t="shared" si="0"/>
        <v>11.073000000000093</v>
      </c>
      <c r="K8" s="2">
        <v>38.56803</v>
      </c>
      <c r="L8" s="3">
        <f t="shared" si="9"/>
        <v>38</v>
      </c>
      <c r="M8" s="3">
        <f t="shared" si="10"/>
        <v>0.5680300000000003</v>
      </c>
      <c r="N8" s="9">
        <f t="shared" si="1"/>
        <v>34.081800000000015</v>
      </c>
      <c r="O8" s="1" t="s">
        <v>95</v>
      </c>
      <c r="P8" s="1" t="s">
        <v>28</v>
      </c>
      <c r="Q8" s="2">
        <v>-75.16693</v>
      </c>
      <c r="R8" s="3">
        <f t="shared" si="11"/>
        <v>75.16693</v>
      </c>
      <c r="S8" s="3">
        <f t="shared" si="12"/>
        <v>75</v>
      </c>
      <c r="T8" s="3">
        <f t="shared" si="13"/>
        <v>0.16692999999999358</v>
      </c>
      <c r="U8" s="3">
        <f t="shared" si="2"/>
        <v>10.015799999999615</v>
      </c>
      <c r="V8" s="2">
        <v>38.57607</v>
      </c>
      <c r="W8" s="3">
        <f t="shared" si="14"/>
        <v>38</v>
      </c>
      <c r="X8" s="3">
        <f t="shared" si="15"/>
        <v>0.5760700000000014</v>
      </c>
      <c r="Y8" s="9">
        <f t="shared" si="3"/>
        <v>34.564200000000085</v>
      </c>
      <c r="Z8" s="1" t="s">
        <v>90</v>
      </c>
      <c r="AA8" s="1" t="s">
        <v>29</v>
      </c>
      <c r="AB8" s="2">
        <v>-75.18328</v>
      </c>
      <c r="AC8" s="3">
        <f t="shared" si="16"/>
        <v>75.18328</v>
      </c>
      <c r="AD8" s="3">
        <f t="shared" si="17"/>
        <v>75</v>
      </c>
      <c r="AE8" s="3">
        <f t="shared" si="18"/>
        <v>0.18327999999999633</v>
      </c>
      <c r="AF8" s="3">
        <f t="shared" si="4"/>
        <v>10.99679999999978</v>
      </c>
      <c r="AG8" s="2">
        <v>38.56873</v>
      </c>
      <c r="AH8" s="3">
        <f t="shared" si="19"/>
        <v>38</v>
      </c>
      <c r="AI8" s="3">
        <f t="shared" si="20"/>
        <v>0.5687300000000022</v>
      </c>
      <c r="AJ8" s="3">
        <f t="shared" si="5"/>
        <v>34.12380000000013</v>
      </c>
    </row>
    <row r="9" spans="1:36" ht="12.75">
      <c r="A9" s="1" t="s">
        <v>127</v>
      </c>
      <c r="B9" s="1" t="s">
        <v>154</v>
      </c>
      <c r="C9" s="12" t="s">
        <v>85</v>
      </c>
      <c r="D9" s="1" t="s">
        <v>95</v>
      </c>
      <c r="E9" s="1" t="s">
        <v>33</v>
      </c>
      <c r="F9" s="2">
        <v>-75.09388</v>
      </c>
      <c r="G9" s="3">
        <f t="shared" si="6"/>
        <v>75.09388</v>
      </c>
      <c r="H9" s="3">
        <f t="shared" si="7"/>
        <v>75</v>
      </c>
      <c r="I9" s="3">
        <f t="shared" si="8"/>
        <v>0.09387999999999863</v>
      </c>
      <c r="J9" s="3">
        <f t="shared" si="0"/>
        <v>5.632799999999918</v>
      </c>
      <c r="K9" s="2">
        <v>38.56521</v>
      </c>
      <c r="L9" s="3">
        <f t="shared" si="9"/>
        <v>38</v>
      </c>
      <c r="M9" s="3">
        <f t="shared" si="10"/>
        <v>0.5652100000000004</v>
      </c>
      <c r="N9" s="9">
        <f t="shared" si="1"/>
        <v>33.912600000000026</v>
      </c>
      <c r="O9" s="1" t="s">
        <v>95</v>
      </c>
      <c r="P9" s="1" t="s">
        <v>34</v>
      </c>
      <c r="Q9" s="2">
        <v>-75.09721</v>
      </c>
      <c r="R9" s="3">
        <f t="shared" si="11"/>
        <v>75.09721</v>
      </c>
      <c r="S9" s="3">
        <f t="shared" si="12"/>
        <v>75</v>
      </c>
      <c r="T9" s="3">
        <f t="shared" si="13"/>
        <v>0.09721000000000402</v>
      </c>
      <c r="U9" s="3">
        <f t="shared" si="2"/>
        <v>5.832600000000241</v>
      </c>
      <c r="V9" s="2">
        <v>38.57327</v>
      </c>
      <c r="W9" s="3">
        <f t="shared" si="14"/>
        <v>38</v>
      </c>
      <c r="X9" s="3">
        <f t="shared" si="15"/>
        <v>0.5732700000000008</v>
      </c>
      <c r="Y9" s="9">
        <f t="shared" si="3"/>
        <v>34.39620000000005</v>
      </c>
      <c r="Z9" s="1" t="s">
        <v>95</v>
      </c>
      <c r="AA9" s="1" t="s">
        <v>35</v>
      </c>
      <c r="AB9" s="2">
        <v>-75.09178</v>
      </c>
      <c r="AC9" s="3">
        <f t="shared" si="16"/>
        <v>75.09178</v>
      </c>
      <c r="AD9" s="3">
        <f t="shared" si="17"/>
        <v>75</v>
      </c>
      <c r="AE9" s="3">
        <f t="shared" si="18"/>
        <v>0.09177999999999997</v>
      </c>
      <c r="AF9" s="3">
        <f t="shared" si="4"/>
        <v>5.506799999999998</v>
      </c>
      <c r="AG9" s="2">
        <v>38.56414</v>
      </c>
      <c r="AH9" s="3">
        <f t="shared" si="19"/>
        <v>38</v>
      </c>
      <c r="AI9" s="3">
        <f t="shared" si="20"/>
        <v>0.5641400000000019</v>
      </c>
      <c r="AJ9" s="3">
        <f t="shared" si="5"/>
        <v>33.84840000000011</v>
      </c>
    </row>
    <row r="10" spans="1:36" ht="12.75">
      <c r="A10" s="1" t="s">
        <v>128</v>
      </c>
      <c r="B10" s="1" t="s">
        <v>154</v>
      </c>
      <c r="C10" s="12" t="s">
        <v>85</v>
      </c>
      <c r="D10" s="1" t="s">
        <v>92</v>
      </c>
      <c r="E10" s="1" t="s">
        <v>39</v>
      </c>
      <c r="F10" s="2">
        <v>-75.65405</v>
      </c>
      <c r="G10" s="3">
        <f t="shared" si="6"/>
        <v>75.65405</v>
      </c>
      <c r="H10" s="3">
        <f t="shared" si="7"/>
        <v>75</v>
      </c>
      <c r="I10" s="3">
        <f t="shared" si="8"/>
        <v>0.654049999999998</v>
      </c>
      <c r="J10" s="3">
        <f t="shared" si="0"/>
        <v>39.24299999999988</v>
      </c>
      <c r="K10" s="2">
        <v>38.60361</v>
      </c>
      <c r="L10" s="3">
        <f t="shared" si="9"/>
        <v>38</v>
      </c>
      <c r="M10" s="3">
        <f t="shared" si="10"/>
        <v>0.6036100000000033</v>
      </c>
      <c r="N10" s="9">
        <f t="shared" si="1"/>
        <v>36.2166000000002</v>
      </c>
      <c r="O10" s="1" t="s">
        <v>92</v>
      </c>
      <c r="P10" s="1" t="s">
        <v>40</v>
      </c>
      <c r="Q10" s="2">
        <v>-75.64468</v>
      </c>
      <c r="R10" s="3">
        <f t="shared" si="11"/>
        <v>75.64468</v>
      </c>
      <c r="S10" s="3">
        <f t="shared" si="12"/>
        <v>75</v>
      </c>
      <c r="T10" s="3">
        <f t="shared" si="13"/>
        <v>0.6446799999999939</v>
      </c>
      <c r="U10" s="3">
        <f t="shared" si="2"/>
        <v>38.680799999999635</v>
      </c>
      <c r="V10" s="2">
        <v>38.60903</v>
      </c>
      <c r="W10" s="3">
        <f t="shared" si="14"/>
        <v>38</v>
      </c>
      <c r="X10" s="3">
        <f t="shared" si="15"/>
        <v>0.6090299999999971</v>
      </c>
      <c r="Y10" s="9">
        <f t="shared" si="3"/>
        <v>36.541799999999824</v>
      </c>
      <c r="Z10" s="1" t="s">
        <v>92</v>
      </c>
      <c r="AA10" s="1" t="s">
        <v>41</v>
      </c>
      <c r="AB10" s="2">
        <v>-75.64922</v>
      </c>
      <c r="AC10" s="3">
        <f t="shared" si="16"/>
        <v>75.64922</v>
      </c>
      <c r="AD10" s="3">
        <f t="shared" si="17"/>
        <v>75</v>
      </c>
      <c r="AE10" s="3">
        <f t="shared" si="18"/>
        <v>0.6492199999999997</v>
      </c>
      <c r="AF10" s="3">
        <f t="shared" si="4"/>
        <v>38.95319999999998</v>
      </c>
      <c r="AG10" s="2">
        <v>38.60619</v>
      </c>
      <c r="AH10" s="3">
        <f t="shared" si="19"/>
        <v>38</v>
      </c>
      <c r="AI10" s="3">
        <f t="shared" si="20"/>
        <v>0.606189999999998</v>
      </c>
      <c r="AJ10" s="3">
        <f t="shared" si="5"/>
        <v>36.37139999999988</v>
      </c>
    </row>
    <row r="11" spans="1:36" ht="12.75">
      <c r="A11" s="1" t="s">
        <v>129</v>
      </c>
      <c r="B11" s="1" t="s">
        <v>154</v>
      </c>
      <c r="C11" s="12" t="s">
        <v>85</v>
      </c>
      <c r="D11" s="1" t="s">
        <v>95</v>
      </c>
      <c r="E11" s="1" t="s">
        <v>62</v>
      </c>
      <c r="F11" s="2">
        <v>-75.24296</v>
      </c>
      <c r="G11" s="3">
        <f t="shared" si="6"/>
        <v>75.24296</v>
      </c>
      <c r="H11" s="3">
        <f t="shared" si="7"/>
        <v>75</v>
      </c>
      <c r="I11" s="3">
        <f t="shared" si="8"/>
        <v>0.2429599999999965</v>
      </c>
      <c r="J11" s="3">
        <f t="shared" si="0"/>
        <v>14.57759999999979</v>
      </c>
      <c r="K11" s="2">
        <v>38.59121</v>
      </c>
      <c r="L11" s="3">
        <f t="shared" si="9"/>
        <v>38</v>
      </c>
      <c r="M11" s="3">
        <f t="shared" si="10"/>
        <v>0.5912099999999967</v>
      </c>
      <c r="N11" s="9">
        <f t="shared" si="1"/>
        <v>35.4725999999998</v>
      </c>
      <c r="O11" s="1" t="s">
        <v>95</v>
      </c>
      <c r="P11" s="1" t="s">
        <v>63</v>
      </c>
      <c r="Q11" s="2">
        <v>-75.26249</v>
      </c>
      <c r="R11" s="3">
        <f t="shared" si="11"/>
        <v>75.26249</v>
      </c>
      <c r="S11" s="3">
        <f t="shared" si="12"/>
        <v>75</v>
      </c>
      <c r="T11" s="3">
        <f t="shared" si="13"/>
        <v>0.26248999999999967</v>
      </c>
      <c r="U11" s="3">
        <f t="shared" si="2"/>
        <v>15.74939999999998</v>
      </c>
      <c r="V11" s="2">
        <v>38.58596</v>
      </c>
      <c r="W11" s="3">
        <f t="shared" si="14"/>
        <v>38</v>
      </c>
      <c r="X11" s="3">
        <f t="shared" si="15"/>
        <v>0.58596</v>
      </c>
      <c r="Y11" s="9">
        <f t="shared" si="3"/>
        <v>35.1576</v>
      </c>
      <c r="Z11" s="1" t="s">
        <v>95</v>
      </c>
      <c r="AA11" s="1" t="s">
        <v>64</v>
      </c>
      <c r="AB11" s="2">
        <v>-75.25999</v>
      </c>
      <c r="AC11" s="3">
        <f t="shared" si="16"/>
        <v>75.25999</v>
      </c>
      <c r="AD11" s="3">
        <f t="shared" si="17"/>
        <v>75</v>
      </c>
      <c r="AE11" s="3">
        <f t="shared" si="18"/>
        <v>0.25999000000000194</v>
      </c>
      <c r="AF11" s="3">
        <f t="shared" si="4"/>
        <v>15.599400000000117</v>
      </c>
      <c r="AG11" s="2">
        <v>38.58595</v>
      </c>
      <c r="AH11" s="3">
        <f t="shared" si="19"/>
        <v>38</v>
      </c>
      <c r="AI11" s="3">
        <f t="shared" si="20"/>
        <v>0.5859499999999969</v>
      </c>
      <c r="AJ11" s="3">
        <f t="shared" si="5"/>
        <v>35.15699999999981</v>
      </c>
    </row>
    <row r="12" spans="1:36" ht="12.75">
      <c r="A12" s="1" t="s">
        <v>130</v>
      </c>
      <c r="B12" s="1" t="s">
        <v>154</v>
      </c>
      <c r="C12" s="12" t="s">
        <v>85</v>
      </c>
      <c r="D12" s="1" t="s">
        <v>95</v>
      </c>
      <c r="E12" s="1" t="s">
        <v>131</v>
      </c>
      <c r="F12" s="2">
        <v>-75.14916</v>
      </c>
      <c r="G12" s="3">
        <f t="shared" si="6"/>
        <v>75.14916</v>
      </c>
      <c r="H12" s="3">
        <f t="shared" si="7"/>
        <v>75</v>
      </c>
      <c r="I12" s="3">
        <f t="shared" si="8"/>
        <v>0.14915999999999485</v>
      </c>
      <c r="J12" s="3">
        <f t="shared" si="0"/>
        <v>8.949599999999691</v>
      </c>
      <c r="K12" s="2">
        <v>38.58591</v>
      </c>
      <c r="L12" s="3">
        <f t="shared" si="9"/>
        <v>38</v>
      </c>
      <c r="M12" s="3">
        <f t="shared" si="10"/>
        <v>0.5859099999999984</v>
      </c>
      <c r="N12" s="9">
        <f t="shared" si="1"/>
        <v>35.1545999999999</v>
      </c>
      <c r="O12" s="1" t="s">
        <v>95</v>
      </c>
      <c r="P12" s="1" t="s">
        <v>132</v>
      </c>
      <c r="Q12" s="2">
        <v>-75.1518</v>
      </c>
      <c r="R12" s="3">
        <f t="shared" si="11"/>
        <v>75.1518</v>
      </c>
      <c r="S12" s="3">
        <f t="shared" si="12"/>
        <v>75</v>
      </c>
      <c r="T12" s="3">
        <f t="shared" si="13"/>
        <v>0.15179999999999438</v>
      </c>
      <c r="U12" s="3">
        <f t="shared" si="2"/>
        <v>9.107999999999663</v>
      </c>
      <c r="V12" s="2">
        <v>38.58945</v>
      </c>
      <c r="W12" s="3">
        <f t="shared" si="14"/>
        <v>38</v>
      </c>
      <c r="X12" s="3">
        <f t="shared" si="15"/>
        <v>0.5894499999999994</v>
      </c>
      <c r="Y12" s="9">
        <f t="shared" si="3"/>
        <v>35.36699999999996</v>
      </c>
      <c r="Z12" s="1" t="s">
        <v>95</v>
      </c>
      <c r="AA12" s="1" t="s">
        <v>133</v>
      </c>
      <c r="AB12" s="2">
        <v>-75.16028</v>
      </c>
      <c r="AC12" s="3">
        <f t="shared" si="16"/>
        <v>75.16028</v>
      </c>
      <c r="AD12" s="3">
        <f t="shared" si="17"/>
        <v>75</v>
      </c>
      <c r="AE12" s="3">
        <f t="shared" si="18"/>
        <v>0.1602800000000002</v>
      </c>
      <c r="AF12" s="3">
        <f t="shared" si="4"/>
        <v>9.616800000000012</v>
      </c>
      <c r="AG12" s="2">
        <v>38.58798</v>
      </c>
      <c r="AH12" s="3">
        <f t="shared" si="19"/>
        <v>38</v>
      </c>
      <c r="AI12" s="3">
        <f t="shared" si="20"/>
        <v>0.5879800000000017</v>
      </c>
      <c r="AJ12" s="3">
        <f t="shared" si="5"/>
        <v>35.2788000000001</v>
      </c>
    </row>
    <row r="13" spans="1:36" ht="12.75">
      <c r="A13" s="1" t="s">
        <v>134</v>
      </c>
      <c r="B13" s="1" t="s">
        <v>154</v>
      </c>
      <c r="C13" s="12" t="s">
        <v>85</v>
      </c>
      <c r="D13" s="1" t="s">
        <v>95</v>
      </c>
      <c r="E13" s="1" t="s">
        <v>66</v>
      </c>
      <c r="F13" s="2">
        <v>-75.06704</v>
      </c>
      <c r="G13" s="3">
        <f t="shared" si="6"/>
        <v>75.06704</v>
      </c>
      <c r="H13" s="3">
        <f t="shared" si="7"/>
        <v>75</v>
      </c>
      <c r="I13" s="3">
        <f t="shared" si="8"/>
        <v>0.06704000000000576</v>
      </c>
      <c r="J13" s="3">
        <f t="shared" si="0"/>
        <v>4.022400000000346</v>
      </c>
      <c r="K13" s="2">
        <v>38.58414</v>
      </c>
      <c r="L13" s="3">
        <f t="shared" si="9"/>
        <v>38</v>
      </c>
      <c r="M13" s="3">
        <f t="shared" si="10"/>
        <v>0.5841399999999979</v>
      </c>
      <c r="N13" s="9">
        <f t="shared" si="1"/>
        <v>35.04839999999987</v>
      </c>
      <c r="O13" s="1" t="s">
        <v>95</v>
      </c>
      <c r="P13" s="1" t="s">
        <v>67</v>
      </c>
      <c r="Q13" s="2">
        <v>-75.06511</v>
      </c>
      <c r="R13" s="3">
        <f t="shared" si="11"/>
        <v>75.06511</v>
      </c>
      <c r="S13" s="3">
        <f t="shared" si="12"/>
        <v>75</v>
      </c>
      <c r="T13" s="3">
        <f t="shared" si="13"/>
        <v>0.06511000000000422</v>
      </c>
      <c r="U13" s="3">
        <f t="shared" si="2"/>
        <v>3.906600000000253</v>
      </c>
      <c r="V13" s="2">
        <v>38.58516</v>
      </c>
      <c r="W13" s="3">
        <f t="shared" si="14"/>
        <v>38</v>
      </c>
      <c r="X13" s="3">
        <f t="shared" si="15"/>
        <v>0.5851600000000019</v>
      </c>
      <c r="Y13" s="9">
        <f t="shared" si="3"/>
        <v>35.109600000000114</v>
      </c>
      <c r="Z13" s="1" t="s">
        <v>95</v>
      </c>
      <c r="AA13" s="1" t="s">
        <v>68</v>
      </c>
      <c r="AB13" s="2">
        <v>-75.07108</v>
      </c>
      <c r="AC13" s="3">
        <f t="shared" si="16"/>
        <v>75.07108</v>
      </c>
      <c r="AD13" s="3">
        <f t="shared" si="17"/>
        <v>75</v>
      </c>
      <c r="AE13" s="3">
        <f t="shared" si="18"/>
        <v>0.07107999999999493</v>
      </c>
      <c r="AF13" s="3">
        <f t="shared" si="4"/>
        <v>4.2647999999996955</v>
      </c>
      <c r="AG13" s="2">
        <v>38.59724</v>
      </c>
      <c r="AH13" s="3">
        <f t="shared" si="19"/>
        <v>38</v>
      </c>
      <c r="AI13" s="3">
        <f t="shared" si="20"/>
        <v>0.5972399999999993</v>
      </c>
      <c r="AJ13" s="3">
        <f t="shared" si="5"/>
        <v>35.83439999999996</v>
      </c>
    </row>
    <row r="14" spans="1:36" ht="12.75">
      <c r="A14" s="1" t="s">
        <v>135</v>
      </c>
      <c r="B14" s="1" t="s">
        <v>154</v>
      </c>
      <c r="C14" s="12" t="s">
        <v>85</v>
      </c>
      <c r="D14" s="1" t="s">
        <v>92</v>
      </c>
      <c r="E14" s="1" t="s">
        <v>72</v>
      </c>
      <c r="F14" s="2">
        <v>-75.61602</v>
      </c>
      <c r="G14" s="3">
        <f t="shared" si="6"/>
        <v>75.61602</v>
      </c>
      <c r="H14" s="3">
        <f t="shared" si="7"/>
        <v>75</v>
      </c>
      <c r="I14" s="3">
        <f t="shared" si="8"/>
        <v>0.616020000000006</v>
      </c>
      <c r="J14" s="3">
        <f t="shared" si="0"/>
        <v>36.96120000000036</v>
      </c>
      <c r="K14" s="2">
        <v>38.6344</v>
      </c>
      <c r="L14" s="3">
        <f t="shared" si="9"/>
        <v>38</v>
      </c>
      <c r="M14" s="3">
        <f t="shared" si="10"/>
        <v>0.6343999999999994</v>
      </c>
      <c r="N14" s="9">
        <f t="shared" si="1"/>
        <v>38.063999999999965</v>
      </c>
      <c r="O14" s="1" t="s">
        <v>92</v>
      </c>
      <c r="P14" s="1" t="s">
        <v>73</v>
      </c>
      <c r="Q14" s="2">
        <v>-75.61205</v>
      </c>
      <c r="R14" s="3">
        <f t="shared" si="11"/>
        <v>75.61205</v>
      </c>
      <c r="S14" s="3">
        <f t="shared" si="12"/>
        <v>75</v>
      </c>
      <c r="T14" s="3">
        <f t="shared" si="13"/>
        <v>0.6120499999999964</v>
      </c>
      <c r="U14" s="3">
        <f t="shared" si="2"/>
        <v>36.722999999999786</v>
      </c>
      <c r="V14" s="2">
        <v>38.63922</v>
      </c>
      <c r="W14" s="3">
        <f t="shared" si="14"/>
        <v>38</v>
      </c>
      <c r="X14" s="3">
        <f t="shared" si="15"/>
        <v>0.6392200000000017</v>
      </c>
      <c r="Y14" s="9">
        <f t="shared" si="3"/>
        <v>38.3532000000001</v>
      </c>
      <c r="Z14" s="1" t="s">
        <v>92</v>
      </c>
      <c r="AA14" s="1" t="s">
        <v>74</v>
      </c>
      <c r="AB14" s="2">
        <v>-75.6168</v>
      </c>
      <c r="AC14" s="3">
        <f t="shared" si="16"/>
        <v>75.6168</v>
      </c>
      <c r="AD14" s="3">
        <f t="shared" si="17"/>
        <v>75</v>
      </c>
      <c r="AE14" s="3">
        <f t="shared" si="18"/>
        <v>0.6167999999999978</v>
      </c>
      <c r="AF14" s="3">
        <f t="shared" si="4"/>
        <v>37.00799999999987</v>
      </c>
      <c r="AG14" s="2">
        <v>38.63369</v>
      </c>
      <c r="AH14" s="3">
        <f t="shared" si="19"/>
        <v>38</v>
      </c>
      <c r="AI14" s="3">
        <f t="shared" si="20"/>
        <v>0.6336900000000014</v>
      </c>
      <c r="AJ14" s="3">
        <f t="shared" si="5"/>
        <v>38.021400000000085</v>
      </c>
    </row>
    <row r="15" spans="1:36" ht="12.75">
      <c r="A15" s="1" t="s">
        <v>136</v>
      </c>
      <c r="B15" s="1" t="s">
        <v>154</v>
      </c>
      <c r="C15" s="12" t="s">
        <v>85</v>
      </c>
      <c r="D15" s="1" t="s">
        <v>95</v>
      </c>
      <c r="E15" s="1" t="s">
        <v>137</v>
      </c>
      <c r="F15" s="2">
        <v>-75.16047</v>
      </c>
      <c r="G15" s="3">
        <f t="shared" si="6"/>
        <v>75.16047</v>
      </c>
      <c r="H15" s="3">
        <f t="shared" si="7"/>
        <v>75</v>
      </c>
      <c r="I15" s="3">
        <f t="shared" si="8"/>
        <v>0.16047000000000367</v>
      </c>
      <c r="J15" s="3">
        <f t="shared" si="0"/>
        <v>9.62820000000022</v>
      </c>
      <c r="K15" s="2">
        <v>38.61474</v>
      </c>
      <c r="L15" s="3">
        <f t="shared" si="9"/>
        <v>38</v>
      </c>
      <c r="M15" s="3">
        <f t="shared" si="10"/>
        <v>0.6147399999999976</v>
      </c>
      <c r="N15" s="9">
        <f t="shared" si="1"/>
        <v>36.88439999999986</v>
      </c>
      <c r="O15" s="1" t="s">
        <v>95</v>
      </c>
      <c r="P15" s="1" t="s">
        <v>56</v>
      </c>
      <c r="Q15" s="2">
        <v>-75.15965</v>
      </c>
      <c r="R15" s="3">
        <f t="shared" si="11"/>
        <v>75.15965</v>
      </c>
      <c r="S15" s="3">
        <f t="shared" si="12"/>
        <v>75</v>
      </c>
      <c r="T15" s="3">
        <f t="shared" si="13"/>
        <v>0.15964999999999918</v>
      </c>
      <c r="U15" s="3">
        <f t="shared" si="2"/>
        <v>9.57899999999995</v>
      </c>
      <c r="V15" s="2">
        <v>38.61537</v>
      </c>
      <c r="W15" s="3">
        <f t="shared" si="14"/>
        <v>38</v>
      </c>
      <c r="X15" s="3">
        <f t="shared" si="15"/>
        <v>0.6153699999999986</v>
      </c>
      <c r="Y15" s="9">
        <f t="shared" si="3"/>
        <v>36.92219999999992</v>
      </c>
      <c r="Z15" s="1" t="s">
        <v>95</v>
      </c>
      <c r="AA15" s="1" t="s">
        <v>57</v>
      </c>
      <c r="AB15" s="2">
        <v>-75.15892</v>
      </c>
      <c r="AC15" s="3">
        <f t="shared" si="16"/>
        <v>75.15892</v>
      </c>
      <c r="AD15" s="3">
        <f t="shared" si="17"/>
        <v>75</v>
      </c>
      <c r="AE15" s="3">
        <f t="shared" si="18"/>
        <v>0.15891999999999484</v>
      </c>
      <c r="AF15" s="3">
        <f t="shared" si="4"/>
        <v>9.53519999999969</v>
      </c>
      <c r="AG15" s="2">
        <v>38.61323</v>
      </c>
      <c r="AH15" s="3">
        <f t="shared" si="19"/>
        <v>38</v>
      </c>
      <c r="AI15" s="3">
        <f t="shared" si="20"/>
        <v>0.6132300000000015</v>
      </c>
      <c r="AJ15" s="3">
        <f t="shared" si="5"/>
        <v>36.79380000000009</v>
      </c>
    </row>
    <row r="16" spans="1:36" ht="12.75">
      <c r="A16" s="1" t="s">
        <v>138</v>
      </c>
      <c r="B16" s="1" t="s">
        <v>154</v>
      </c>
      <c r="C16" s="12" t="s">
        <v>85</v>
      </c>
      <c r="D16" s="1" t="s">
        <v>105</v>
      </c>
      <c r="E16" s="1" t="s">
        <v>139</v>
      </c>
      <c r="F16" s="2">
        <v>-75.08231</v>
      </c>
      <c r="G16" s="3">
        <f t="shared" si="6"/>
        <v>75.08231</v>
      </c>
      <c r="H16" s="3">
        <f t="shared" si="7"/>
        <v>75</v>
      </c>
      <c r="I16" s="3">
        <f t="shared" si="8"/>
        <v>0.08231000000000677</v>
      </c>
      <c r="J16" s="3">
        <f t="shared" si="0"/>
        <v>4.938600000000406</v>
      </c>
      <c r="K16" s="2">
        <v>38.63133</v>
      </c>
      <c r="L16" s="3">
        <f t="shared" si="9"/>
        <v>38</v>
      </c>
      <c r="M16" s="3">
        <f t="shared" si="10"/>
        <v>0.6313299999999984</v>
      </c>
      <c r="N16" s="9">
        <f t="shared" si="1"/>
        <v>37.8797999999999</v>
      </c>
      <c r="O16" s="1" t="s">
        <v>105</v>
      </c>
      <c r="P16" s="1" t="s">
        <v>78</v>
      </c>
      <c r="Q16" s="2">
        <v>-75.0985</v>
      </c>
      <c r="R16" s="3">
        <f t="shared" si="11"/>
        <v>75.0985</v>
      </c>
      <c r="S16" s="3">
        <f t="shared" si="12"/>
        <v>75</v>
      </c>
      <c r="T16" s="3">
        <f t="shared" si="13"/>
        <v>0.09850000000000136</v>
      </c>
      <c r="U16" s="3">
        <f t="shared" si="2"/>
        <v>5.910000000000082</v>
      </c>
      <c r="V16" s="2">
        <v>38.63395</v>
      </c>
      <c r="W16" s="3">
        <f t="shared" si="14"/>
        <v>38</v>
      </c>
      <c r="X16" s="3">
        <f t="shared" si="15"/>
        <v>0.6339499999999987</v>
      </c>
      <c r="Y16" s="9">
        <f t="shared" si="3"/>
        <v>38.03699999999992</v>
      </c>
      <c r="Z16" s="1" t="s">
        <v>105</v>
      </c>
      <c r="AA16" s="1" t="s">
        <v>79</v>
      </c>
      <c r="AB16" s="2">
        <v>-75.09324</v>
      </c>
      <c r="AC16" s="3">
        <f t="shared" si="16"/>
        <v>75.09324</v>
      </c>
      <c r="AD16" s="3">
        <f t="shared" si="17"/>
        <v>75</v>
      </c>
      <c r="AE16" s="3">
        <f t="shared" si="18"/>
        <v>0.09323999999999444</v>
      </c>
      <c r="AF16" s="3">
        <f t="shared" si="4"/>
        <v>5.594399999999666</v>
      </c>
      <c r="AG16" s="2">
        <v>38.63468</v>
      </c>
      <c r="AH16" s="3">
        <f t="shared" si="19"/>
        <v>38</v>
      </c>
      <c r="AI16" s="3">
        <f t="shared" si="20"/>
        <v>0.634680000000003</v>
      </c>
      <c r="AJ16" s="3">
        <f t="shared" si="5"/>
        <v>38.08080000000018</v>
      </c>
    </row>
    <row r="17" spans="1:36" ht="12.75">
      <c r="A17" s="1" t="s">
        <v>140</v>
      </c>
      <c r="B17" s="1" t="s">
        <v>154</v>
      </c>
      <c r="C17" s="12" t="s">
        <v>85</v>
      </c>
      <c r="D17" s="1" t="s">
        <v>105</v>
      </c>
      <c r="E17" s="1" t="s">
        <v>141</v>
      </c>
      <c r="F17" s="2">
        <v>-75.17703</v>
      </c>
      <c r="G17" s="3">
        <f t="shared" si="6"/>
        <v>75.17703</v>
      </c>
      <c r="H17" s="3">
        <f t="shared" si="7"/>
        <v>75</v>
      </c>
      <c r="I17" s="3">
        <f t="shared" si="8"/>
        <v>0.17703000000000202</v>
      </c>
      <c r="J17" s="3">
        <f t="shared" si="0"/>
        <v>10.621800000000121</v>
      </c>
      <c r="K17" s="2">
        <v>38.66357</v>
      </c>
      <c r="L17" s="3">
        <f t="shared" si="9"/>
        <v>38</v>
      </c>
      <c r="M17" s="3">
        <f t="shared" si="10"/>
        <v>0.66357</v>
      </c>
      <c r="N17" s="9">
        <f t="shared" si="1"/>
        <v>39.8142</v>
      </c>
      <c r="O17" s="1" t="s">
        <v>105</v>
      </c>
      <c r="P17" s="1" t="s">
        <v>142</v>
      </c>
      <c r="Q17" s="2">
        <v>-75.17859</v>
      </c>
      <c r="R17" s="3">
        <f t="shared" si="11"/>
        <v>75.17859</v>
      </c>
      <c r="S17" s="3">
        <f t="shared" si="12"/>
        <v>75</v>
      </c>
      <c r="T17" s="3">
        <f t="shared" si="13"/>
        <v>0.1785899999999998</v>
      </c>
      <c r="U17" s="3">
        <f t="shared" si="2"/>
        <v>10.715399999999988</v>
      </c>
      <c r="V17" s="2">
        <v>38.66413</v>
      </c>
      <c r="W17" s="3">
        <f t="shared" si="14"/>
        <v>38</v>
      </c>
      <c r="X17" s="3">
        <f t="shared" si="15"/>
        <v>0.6641300000000001</v>
      </c>
      <c r="Y17" s="9">
        <f t="shared" si="3"/>
        <v>39.84780000000001</v>
      </c>
      <c r="Z17" s="1" t="s">
        <v>105</v>
      </c>
      <c r="AA17" s="1" t="s">
        <v>143</v>
      </c>
      <c r="AB17" s="2">
        <v>-75.18091</v>
      </c>
      <c r="AC17" s="3">
        <f t="shared" si="16"/>
        <v>75.18091</v>
      </c>
      <c r="AD17" s="3">
        <f t="shared" si="17"/>
        <v>75</v>
      </c>
      <c r="AE17" s="3">
        <f t="shared" si="18"/>
        <v>0.18090999999999724</v>
      </c>
      <c r="AF17" s="3">
        <f t="shared" si="4"/>
        <v>10.854599999999834</v>
      </c>
      <c r="AG17" s="2">
        <v>38.6654</v>
      </c>
      <c r="AH17" s="3">
        <f t="shared" si="19"/>
        <v>38</v>
      </c>
      <c r="AI17" s="3">
        <f t="shared" si="20"/>
        <v>0.6653999999999982</v>
      </c>
      <c r="AJ17" s="3">
        <f t="shared" si="5"/>
        <v>39.92399999999989</v>
      </c>
    </row>
    <row r="18" spans="1:36" ht="12.75">
      <c r="A18" s="1" t="s">
        <v>144</v>
      </c>
      <c r="B18" s="1" t="s">
        <v>154</v>
      </c>
      <c r="C18" s="12" t="s">
        <v>85</v>
      </c>
      <c r="D18" s="1" t="s">
        <v>105</v>
      </c>
      <c r="E18" s="1" t="s">
        <v>145</v>
      </c>
      <c r="F18" s="2">
        <v>-75.10122</v>
      </c>
      <c r="G18" s="3">
        <f t="shared" si="6"/>
        <v>75.10122</v>
      </c>
      <c r="H18" s="3">
        <f t="shared" si="7"/>
        <v>75</v>
      </c>
      <c r="I18" s="3">
        <f t="shared" si="8"/>
        <v>0.10121999999999787</v>
      </c>
      <c r="J18" s="3">
        <f t="shared" si="0"/>
        <v>6.073199999999872</v>
      </c>
      <c r="K18" s="2">
        <v>38.65255</v>
      </c>
      <c r="L18" s="3">
        <f t="shared" si="9"/>
        <v>38</v>
      </c>
      <c r="M18" s="3">
        <f t="shared" si="10"/>
        <v>0.652549999999998</v>
      </c>
      <c r="N18" s="9">
        <f t="shared" si="1"/>
        <v>39.15299999999988</v>
      </c>
      <c r="O18" s="1" t="s">
        <v>105</v>
      </c>
      <c r="P18" s="1" t="s">
        <v>58</v>
      </c>
      <c r="Q18" s="2">
        <v>-75.10169</v>
      </c>
      <c r="R18" s="3">
        <f t="shared" si="11"/>
        <v>75.10169</v>
      </c>
      <c r="S18" s="3">
        <f t="shared" si="12"/>
        <v>75</v>
      </c>
      <c r="T18" s="3">
        <f t="shared" si="13"/>
        <v>0.10169000000000494</v>
      </c>
      <c r="U18" s="3">
        <f t="shared" si="2"/>
        <v>6.101400000000297</v>
      </c>
      <c r="V18" s="2">
        <v>38.65928</v>
      </c>
      <c r="W18" s="3">
        <f t="shared" si="14"/>
        <v>38</v>
      </c>
      <c r="X18" s="3">
        <f t="shared" si="15"/>
        <v>0.6592800000000025</v>
      </c>
      <c r="Y18" s="9">
        <f t="shared" si="3"/>
        <v>39.55680000000015</v>
      </c>
      <c r="Z18" s="1" t="s">
        <v>105</v>
      </c>
      <c r="AA18" s="1" t="s">
        <v>59</v>
      </c>
      <c r="AB18" s="2">
        <v>-75.09919</v>
      </c>
      <c r="AC18" s="3">
        <f t="shared" si="16"/>
        <v>75.09919</v>
      </c>
      <c r="AD18" s="3">
        <f t="shared" si="17"/>
        <v>75</v>
      </c>
      <c r="AE18" s="3">
        <f t="shared" si="18"/>
        <v>0.099189999999993</v>
      </c>
      <c r="AF18" s="3">
        <f t="shared" si="4"/>
        <v>5.95139999999958</v>
      </c>
      <c r="AG18" s="2">
        <v>38.64526</v>
      </c>
      <c r="AH18" s="3">
        <f t="shared" si="19"/>
        <v>38</v>
      </c>
      <c r="AI18" s="3">
        <f t="shared" si="20"/>
        <v>0.6452600000000004</v>
      </c>
      <c r="AJ18" s="3">
        <f t="shared" si="5"/>
        <v>38.71560000000002</v>
      </c>
    </row>
    <row r="19" spans="1:36" ht="12.75">
      <c r="A19" s="1" t="s">
        <v>146</v>
      </c>
      <c r="B19" s="1" t="s">
        <v>154</v>
      </c>
      <c r="C19" s="12" t="s">
        <v>85</v>
      </c>
      <c r="D19" s="1" t="s">
        <v>105</v>
      </c>
      <c r="E19" s="1" t="s">
        <v>147</v>
      </c>
      <c r="F19" s="2">
        <v>-75.17434</v>
      </c>
      <c r="G19" s="3">
        <f t="shared" si="6"/>
        <v>75.17434</v>
      </c>
      <c r="H19" s="3">
        <f t="shared" si="7"/>
        <v>75</v>
      </c>
      <c r="I19" s="3">
        <f t="shared" si="8"/>
        <v>0.17434000000000083</v>
      </c>
      <c r="J19" s="3">
        <f t="shared" si="0"/>
        <v>10.46040000000005</v>
      </c>
      <c r="K19" s="2">
        <v>38.71022</v>
      </c>
      <c r="L19" s="3">
        <f t="shared" si="9"/>
        <v>38</v>
      </c>
      <c r="M19" s="3">
        <f t="shared" si="10"/>
        <v>0.7102199999999996</v>
      </c>
      <c r="N19" s="9">
        <f t="shared" si="1"/>
        <v>42.61319999999998</v>
      </c>
      <c r="O19" s="1" t="s">
        <v>105</v>
      </c>
      <c r="P19" s="1" t="s">
        <v>148</v>
      </c>
      <c r="Q19" s="2">
        <v>-75.17551</v>
      </c>
      <c r="R19" s="3">
        <f t="shared" si="11"/>
        <v>75.17551</v>
      </c>
      <c r="S19" s="3">
        <f t="shared" si="12"/>
        <v>75</v>
      </c>
      <c r="T19" s="3">
        <f t="shared" si="13"/>
        <v>0.17551000000000272</v>
      </c>
      <c r="U19" s="3">
        <f t="shared" si="2"/>
        <v>10.530600000000163</v>
      </c>
      <c r="V19" s="2">
        <v>38.71183</v>
      </c>
      <c r="W19" s="3">
        <f t="shared" si="14"/>
        <v>38</v>
      </c>
      <c r="X19" s="3">
        <f t="shared" si="15"/>
        <v>0.7118299999999991</v>
      </c>
      <c r="Y19" s="9">
        <f t="shared" si="3"/>
        <v>42.709799999999944</v>
      </c>
      <c r="Z19" s="1" t="s">
        <v>105</v>
      </c>
      <c r="AA19" s="1" t="s">
        <v>61</v>
      </c>
      <c r="AB19" s="2">
        <v>-75.15337</v>
      </c>
      <c r="AC19" s="3">
        <f t="shared" si="16"/>
        <v>75.15337</v>
      </c>
      <c r="AD19" s="3">
        <f t="shared" si="17"/>
        <v>75</v>
      </c>
      <c r="AE19" s="3">
        <f t="shared" si="18"/>
        <v>0.15336999999999534</v>
      </c>
      <c r="AF19" s="3">
        <f t="shared" si="4"/>
        <v>9.20219999999972</v>
      </c>
      <c r="AG19" s="2">
        <v>38.69478</v>
      </c>
      <c r="AH19" s="3">
        <f t="shared" si="19"/>
        <v>38</v>
      </c>
      <c r="AI19" s="3">
        <f t="shared" si="20"/>
        <v>0.6947800000000015</v>
      </c>
      <c r="AJ19" s="3">
        <f t="shared" si="5"/>
        <v>41.68680000000009</v>
      </c>
    </row>
    <row r="20" spans="1:36" ht="12.75">
      <c r="A20" s="1" t="s">
        <v>149</v>
      </c>
      <c r="B20" s="1" t="s">
        <v>154</v>
      </c>
      <c r="C20" s="12" t="s">
        <v>85</v>
      </c>
      <c r="D20" s="1" t="s">
        <v>105</v>
      </c>
      <c r="E20" s="1" t="s">
        <v>150</v>
      </c>
      <c r="F20" s="2">
        <v>-75.08097</v>
      </c>
      <c r="G20" s="3">
        <f t="shared" si="6"/>
        <v>75.08097</v>
      </c>
      <c r="H20" s="3">
        <f t="shared" si="7"/>
        <v>75</v>
      </c>
      <c r="I20" s="3">
        <f t="shared" si="8"/>
        <v>0.08096999999999355</v>
      </c>
      <c r="J20" s="3">
        <f t="shared" si="0"/>
        <v>4.858199999999613</v>
      </c>
      <c r="K20" s="2">
        <v>38.68706</v>
      </c>
      <c r="L20" s="3">
        <f t="shared" si="9"/>
        <v>38</v>
      </c>
      <c r="M20" s="3">
        <f t="shared" si="10"/>
        <v>0.6870600000000024</v>
      </c>
      <c r="N20" s="9">
        <f t="shared" si="1"/>
        <v>41.22360000000015</v>
      </c>
      <c r="O20" s="1" t="s">
        <v>105</v>
      </c>
      <c r="P20" s="1" t="s">
        <v>151</v>
      </c>
      <c r="Q20" s="2">
        <v>-75.09219</v>
      </c>
      <c r="R20" s="3">
        <f t="shared" si="11"/>
        <v>75.09219</v>
      </c>
      <c r="S20" s="3">
        <f t="shared" si="12"/>
        <v>75</v>
      </c>
      <c r="T20" s="3">
        <f t="shared" si="13"/>
        <v>0.09219000000000221</v>
      </c>
      <c r="U20" s="3">
        <f t="shared" si="2"/>
        <v>5.531400000000133</v>
      </c>
      <c r="V20" s="2">
        <v>38.69309</v>
      </c>
      <c r="W20" s="3">
        <f t="shared" si="14"/>
        <v>38</v>
      </c>
      <c r="X20" s="3">
        <f t="shared" si="15"/>
        <v>0.693089999999998</v>
      </c>
      <c r="Y20" s="9">
        <f t="shared" si="3"/>
        <v>41.58539999999988</v>
      </c>
      <c r="Z20" s="1" t="s">
        <v>105</v>
      </c>
      <c r="AA20" s="1" t="s">
        <v>152</v>
      </c>
      <c r="AB20" s="2">
        <v>-75.09383</v>
      </c>
      <c r="AC20" s="3">
        <f t="shared" si="16"/>
        <v>75.09383</v>
      </c>
      <c r="AD20" s="3">
        <f t="shared" si="17"/>
        <v>75</v>
      </c>
      <c r="AE20" s="3">
        <f t="shared" si="18"/>
        <v>0.09382999999999697</v>
      </c>
      <c r="AF20" s="3">
        <f t="shared" si="4"/>
        <v>5.629799999999818</v>
      </c>
      <c r="AG20" s="2">
        <v>38.68115</v>
      </c>
      <c r="AH20" s="3">
        <f t="shared" si="19"/>
        <v>38</v>
      </c>
      <c r="AI20" s="3">
        <f t="shared" si="20"/>
        <v>0.6811500000000024</v>
      </c>
      <c r="AJ20" s="3">
        <f t="shared" si="5"/>
        <v>40.86900000000014</v>
      </c>
    </row>
  </sheetData>
  <mergeCells count="10">
    <mergeCell ref="AD2:AF2"/>
    <mergeCell ref="AH2:AJ2"/>
    <mergeCell ref="A1:C1"/>
    <mergeCell ref="D1:N1"/>
    <mergeCell ref="O1:Y1"/>
    <mergeCell ref="Z1:AJ1"/>
    <mergeCell ref="H2:J2"/>
    <mergeCell ref="L2:N2"/>
    <mergeCell ref="S2:U2"/>
    <mergeCell ref="W2:Y2"/>
  </mergeCells>
  <printOptions gridLines="1"/>
  <pageMargins left="0.25" right="0.25" top="0.25" bottom="0.25" header="0.5" footer="0.5"/>
  <pageSetup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epa/aed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MCharpentier</dc:creator>
  <cp:keywords/>
  <dc:description/>
  <cp:lastModifiedBy>PC MANAGER</cp:lastModifiedBy>
  <cp:lastPrinted>2000-05-12T17:20:40Z</cp:lastPrinted>
  <dcterms:created xsi:type="dcterms:W3CDTF">2000-05-04T19:15:15Z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