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Overview" sheetId="1" r:id="rId1"/>
    <sheet name="Directions" sheetId="2" r:id="rId2"/>
    <sheet name="Programmatic Costs" sheetId="3" r:id="rId3"/>
    <sheet name="#" sheetId="4" state="hidden" r:id="rId4"/>
    <sheet name="IC Property 1 Costs" sheetId="5" r:id="rId5"/>
    <sheet name="IC Property 2 Costs" sheetId="6" r:id="rId6"/>
    <sheet name="EC Property 1 Costs" sheetId="7" r:id="rId7"/>
  </sheets>
  <definedNames>
    <definedName name="_xlnm.Print_Area" localSheetId="0">'Overview'!$A$1:$C$29</definedName>
    <definedName name="Years">'#'!#REF!</definedName>
    <definedName name="Years2">'#'!$B$1:$B$10</definedName>
  </definedNames>
  <calcPr calcMode="autoNoTable" fullCalcOnLoad="1" iterate="1" iterateCount="1" iterateDelta="0"/>
</workbook>
</file>

<file path=xl/comments2.xml><?xml version="1.0" encoding="utf-8"?>
<comments xmlns="http://schemas.openxmlformats.org/spreadsheetml/2006/main">
  <authors>
    <author>pendergrass</author>
  </authors>
  <commentList>
    <comment ref="B18" authorId="0">
      <text>
        <r>
          <rPr>
            <sz val="8"/>
            <rFont val="Tahoma"/>
            <family val="0"/>
          </rPr>
          <t>Further explanations can be found under these flags in the spreadsheet.</t>
        </r>
      </text>
    </comment>
  </commentList>
</comments>
</file>

<file path=xl/comments3.xml><?xml version="1.0" encoding="utf-8"?>
<comments xmlns="http://schemas.openxmlformats.org/spreadsheetml/2006/main">
  <authors>
    <author>schempp</author>
  </authors>
  <commentList>
    <comment ref="A55" authorId="0">
      <text>
        <r>
          <rPr>
            <sz val="10"/>
            <rFont val="Arial"/>
            <family val="2"/>
          </rPr>
          <t>Monitoring is necessary to ensure that engineered or physical controls and ICs/ECs are having the intended effect.  Inspection is necessary to ensure that ICs/ECs are operating properly. Both activities typically involve site visits and data collection.</t>
        </r>
      </text>
    </comment>
    <comment ref="A65" authorId="0">
      <text>
        <r>
          <rPr>
            <sz val="10"/>
            <rFont val="Arial"/>
            <family val="2"/>
          </rPr>
          <t>Success of ICs/ECs may depend on the quality of their enforcement. Who is to do the enforcement and how will need to be determined and implemented.</t>
        </r>
      </text>
    </comment>
    <comment ref="A11" authorId="0">
      <text>
        <r>
          <rPr>
            <sz val="10"/>
            <rFont val="Arial"/>
            <family val="2"/>
          </rPr>
          <t>In order to establish ICs/ECs at a site, several preliminary steps may be required.</t>
        </r>
        <r>
          <rPr>
            <sz val="8"/>
            <rFont val="Tahoma"/>
            <family val="0"/>
          </rPr>
          <t xml:space="preserve">
</t>
        </r>
      </text>
    </comment>
    <comment ref="A20" authorId="0">
      <text>
        <r>
          <rPr>
            <sz val="10"/>
            <rFont val="Arial"/>
            <family val="2"/>
          </rPr>
          <t>Long term planning for implementation of the ICs/ECs chosen for a site as part of the remedial process will increase the likelihood that the ICs/ECs will be effective. The plan would be useful for the lifetime of the ICs/ECs, functioning as a master guide for ICs/ECs and LTS at the site.</t>
        </r>
      </text>
    </comment>
    <comment ref="A29" authorId="0">
      <text>
        <r>
          <rPr>
            <sz val="10"/>
            <rFont val="Arial"/>
            <family val="2"/>
          </rPr>
          <t>Informing the public can be key to the success of ICs/ECs. Pro-active outreach over time can also make implementation, monitoring, and enforcement of ICs/ECs increasingly routine and further reduce IC/EC-related costs in the future.</t>
        </r>
      </text>
    </comment>
    <comment ref="A37" authorId="0">
      <text>
        <r>
          <rPr>
            <sz val="10"/>
            <rFont val="Arial"/>
            <family val="2"/>
          </rPr>
          <t>ICs/ECs for many sites will outlast staff, so methods for ensuring long-term organizational memory must be developed. Ideally, these systems would be computer-based and use GIS to provide maps for regulators and the public.</t>
        </r>
      </text>
    </comment>
    <comment ref="A51" authorId="0">
      <text>
        <r>
          <rPr>
            <sz val="10"/>
            <rFont val="Arial"/>
            <family val="2"/>
          </rPr>
          <t>ICs/ECs for many sites will outlast staff, so methods for ensuring long-term organizational memory must be developed. Ideally, these systems would be computer-based and use GIS to provide maps for regulators and the public.</t>
        </r>
      </text>
    </comment>
    <comment ref="B9" authorId="0">
      <text>
        <r>
          <rPr>
            <sz val="10"/>
            <rFont val="Arial"/>
            <family val="2"/>
          </rPr>
          <t>Please select the expected duration of the institutional control and/or engineering control from the drop-down box to the right.</t>
        </r>
      </text>
    </comment>
  </commentList>
</comments>
</file>

<file path=xl/comments5.xml><?xml version="1.0" encoding="utf-8"?>
<comments xmlns="http://schemas.openxmlformats.org/spreadsheetml/2006/main">
  <authors>
    <author>schempp</author>
    <author>Jim Rocco</author>
  </authors>
  <commentList>
    <comment ref="A15" authorId="0">
      <text>
        <r>
          <rPr>
            <sz val="10"/>
            <rFont val="Arial"/>
            <family val="2"/>
          </rPr>
          <t>In order to establish ICs at a site, several preliminary steps may be required.</t>
        </r>
        <r>
          <rPr>
            <sz val="8"/>
            <rFont val="Tahoma"/>
            <family val="0"/>
          </rPr>
          <t xml:space="preserve">
</t>
        </r>
      </text>
    </comment>
    <comment ref="A22" authorId="0">
      <text>
        <r>
          <rPr>
            <sz val="10"/>
            <rFont val="Arial"/>
            <family val="2"/>
          </rPr>
          <t>Long term planning for implementation of the ICs chosen for a site as part of the remedial process will increase the likelihood that the ICs will be effective. The plan would be useful for the lifetime of the ICs, functioning as a master guide for ICs and LTS at the site.</t>
        </r>
      </text>
    </comment>
    <comment ref="A26" authorId="0">
      <text>
        <r>
          <rPr>
            <sz val="10"/>
            <rFont val="Arial"/>
            <family val="2"/>
          </rPr>
          <t>Informing the public can be key to the success of ICs. Pro-active outreach over time can also make implementation, monitoring, and enforcement of ICs increasingly routine and further reduce IC-related costs in the future.</t>
        </r>
      </text>
    </comment>
    <comment ref="A33" authorId="0">
      <text>
        <r>
          <rPr>
            <sz val="10"/>
            <rFont val="Arial"/>
            <family val="2"/>
          </rPr>
          <t>ICs for many sites will outlast staff, so methods for ensuring long-term organizational memory must be developed. Ideally, these systems would be computer-based and use GIS to provide maps for regulators and the public.</t>
        </r>
      </text>
    </comment>
    <comment ref="A43" authorId="0">
      <text>
        <r>
          <rPr>
            <sz val="10"/>
            <rFont val="Arial"/>
            <family val="2"/>
          </rPr>
          <t xml:space="preserve">A significant issue in the implementation of ICs is identifying the potential funding and sources of funding. If the local government is to assume responsibilities for the ICs, funding will be needed to install, operate and maintain the controls. If the local government is overseeing, costs and sources of funding for the oversight program will be needed.  There are a number of possible activities that might be useful in obtaining funding to pay for the costs of ICs. </t>
        </r>
      </text>
    </comment>
    <comment ref="A49" authorId="0">
      <text>
        <r>
          <rPr>
            <sz val="10"/>
            <rFont val="Arial"/>
            <family val="2"/>
          </rPr>
          <t>Monitoring is necessary to ensure that engineered or physical controls and ICs are having the intended effect.  Inspection is necessary to ensure that ICs are operating properly. Both activities typically involve site visits and data collection.</t>
        </r>
      </text>
    </comment>
    <comment ref="A68" authorId="0">
      <text>
        <r>
          <rPr>
            <sz val="10"/>
            <rFont val="Arial"/>
            <family val="2"/>
          </rPr>
          <t>Success of ICs may depend on the quality of their enforcement. Who is to do the enforcement and how will need to be determined and implemented.</t>
        </r>
      </text>
    </comment>
    <comment ref="A56" authorId="0">
      <text>
        <r>
          <rPr>
            <sz val="10"/>
            <rFont val="Arial"/>
            <family val="2"/>
          </rPr>
          <t>Monitoring is necessary to ensure that engineered or physical controls and ICs are having the intended effect.  Inspection is necessary to ensure that ICs are operating properly. Both activities typically involve site visits and data collection.</t>
        </r>
      </text>
    </comment>
    <comment ref="A77" authorId="0">
      <text>
        <r>
          <rPr>
            <sz val="10"/>
            <rFont val="Arial"/>
            <family val="2"/>
          </rPr>
          <t>Success of ICs may depend on the quality of their enforcement. Who is to do the enforcement and how will need to be determined and implemented.</t>
        </r>
      </text>
    </comment>
    <comment ref="B13" authorId="0">
      <text>
        <r>
          <rPr>
            <sz val="10"/>
            <rFont val="Arial"/>
            <family val="2"/>
          </rPr>
          <t>Please select the expected duration of the institutional control from the drop-down box to the right.</t>
        </r>
      </text>
    </comment>
    <comment ref="L7" authorId="0">
      <text>
        <r>
          <rPr>
            <sz val="8"/>
            <rFont val="Tahoma"/>
            <family val="2"/>
          </rPr>
          <t>If the site is referenced by its GIS polygon or latitude and longitude, please include that information on the line to the right.</t>
        </r>
      </text>
    </comment>
    <comment ref="B9" authorId="1">
      <text>
        <r>
          <rPr>
            <sz val="10"/>
            <rFont val="Arial"/>
            <family val="2"/>
          </rPr>
          <t>Institutional controls can vary from site-to-site. Provide a brief description of the engineering controls that are installed or to be installed at the site.</t>
        </r>
      </text>
    </comment>
  </commentList>
</comments>
</file>

<file path=xl/comments6.xml><?xml version="1.0" encoding="utf-8"?>
<comments xmlns="http://schemas.openxmlformats.org/spreadsheetml/2006/main">
  <authors>
    <author>schempp</author>
    <author>Jim Rocco</author>
  </authors>
  <commentList>
    <comment ref="A15" authorId="0">
      <text>
        <r>
          <rPr>
            <sz val="10"/>
            <rFont val="Arial"/>
            <family val="2"/>
          </rPr>
          <t>In order to establish ICs at a site, several preliminary steps may be required.</t>
        </r>
        <r>
          <rPr>
            <sz val="8"/>
            <rFont val="Tahoma"/>
            <family val="0"/>
          </rPr>
          <t xml:space="preserve">
</t>
        </r>
      </text>
    </comment>
    <comment ref="A22" authorId="0">
      <text>
        <r>
          <rPr>
            <sz val="10"/>
            <rFont val="Arial"/>
            <family val="2"/>
          </rPr>
          <t>Long term planning for implementation of the ICs chosen for a site as part of the remedial process will increase the likelihood that the ICs will be effective. The plan would be useful for the lifetime of the ICs, functioning as a master guide for ICs and LTS at the site.</t>
        </r>
      </text>
    </comment>
    <comment ref="A26" authorId="0">
      <text>
        <r>
          <rPr>
            <sz val="10"/>
            <rFont val="Arial"/>
            <family val="2"/>
          </rPr>
          <t>Informing the public can be key to the success of ICs. Pro-active outreach over time can also make implementation, monitoring, and enforcement of ICs increasingly routine and further reduce IC-related costs in the future.</t>
        </r>
      </text>
    </comment>
    <comment ref="A33" authorId="0">
      <text>
        <r>
          <rPr>
            <sz val="10"/>
            <rFont val="Arial"/>
            <family val="2"/>
          </rPr>
          <t>ICs for many sites will outlast staff, so methods for ensuring long-term organizational memory must be developed. Ideally, these systems would be computer-based and use GIS to provide maps for regulators and the public.</t>
        </r>
      </text>
    </comment>
    <comment ref="A43" authorId="0">
      <text>
        <r>
          <rPr>
            <sz val="10"/>
            <rFont val="Arial"/>
            <family val="2"/>
          </rPr>
          <t xml:space="preserve">A significant issue in the implementation of ICs is identifying the potential funding and sources of funding. If the local government is to assume responsibilities for the ICs, funding will be needed to install, operate and maintain the controls. If the local government is overseeing, costs and sources of funding for the oversight program will be needed.  There are a number of possible activities that might be useful in obtaining funding to pay for the costs of ICs. </t>
        </r>
      </text>
    </comment>
    <comment ref="A49" authorId="0">
      <text>
        <r>
          <rPr>
            <sz val="10"/>
            <rFont val="Arial"/>
            <family val="2"/>
          </rPr>
          <t>Monitoring is necessary to ensure that engineered or physical controls and ICs are having the intended effect.  Inspection is necessary to ensure that ICs are operating properly. Both activities typically involve site visits and data collection.</t>
        </r>
      </text>
    </comment>
    <comment ref="A68" authorId="0">
      <text>
        <r>
          <rPr>
            <sz val="10"/>
            <rFont val="Arial"/>
            <family val="2"/>
          </rPr>
          <t>Success of ICs may depend on the quality of their enforcement. Who is to do the enforcement and how will need to be determined and implemented.</t>
        </r>
      </text>
    </comment>
    <comment ref="A56" authorId="0">
      <text>
        <r>
          <rPr>
            <sz val="10"/>
            <rFont val="Arial"/>
            <family val="2"/>
          </rPr>
          <t>Monitoring is necessary to ensure that engineered or physical controls and ICs are having the intended effect.  Inspection is necessary to ensure that ICs are operating properly. Both activities typically involve site visits and data collection.</t>
        </r>
      </text>
    </comment>
    <comment ref="A77" authorId="0">
      <text>
        <r>
          <rPr>
            <sz val="10"/>
            <rFont val="Arial"/>
            <family val="2"/>
          </rPr>
          <t>Success of ICs may depend on the quality of their enforcement. Who is to do the enforcement and how will need to be determined and implemented.</t>
        </r>
      </text>
    </comment>
    <comment ref="B13" authorId="0">
      <text>
        <r>
          <rPr>
            <sz val="10"/>
            <rFont val="Arial"/>
            <family val="2"/>
          </rPr>
          <t>Please select the expected duration of the institutional control from the drop-down box to the right.</t>
        </r>
      </text>
    </comment>
    <comment ref="L7" authorId="0">
      <text>
        <r>
          <rPr>
            <sz val="8"/>
            <rFont val="Tahoma"/>
            <family val="2"/>
          </rPr>
          <t>If the site is referenced by its GIS polygon or latitude and longitude, please include that information on the line to the right.</t>
        </r>
      </text>
    </comment>
    <comment ref="B9" authorId="1">
      <text>
        <r>
          <rPr>
            <sz val="10"/>
            <rFont val="Arial"/>
            <family val="2"/>
          </rPr>
          <t>Institutional controls can vary from site-to-site. Provide a brief description of the engineering controls that are installed or to be installed at the site.</t>
        </r>
      </text>
    </comment>
  </commentList>
</comments>
</file>

<file path=xl/comments7.xml><?xml version="1.0" encoding="utf-8"?>
<comments xmlns="http://schemas.openxmlformats.org/spreadsheetml/2006/main">
  <authors>
    <author>schempp</author>
    <author>Jim Rocco</author>
  </authors>
  <commentList>
    <comment ref="L7" authorId="0">
      <text>
        <r>
          <rPr>
            <sz val="10"/>
            <rFont val="Arial"/>
            <family val="2"/>
          </rPr>
          <t>If the site is referenced by its GIS polygon or latitude and longitude, please include that information on the line to the right.</t>
        </r>
      </text>
    </comment>
    <comment ref="B9" authorId="1">
      <text>
        <r>
          <rPr>
            <sz val="10"/>
            <rFont val="Arial"/>
            <family val="2"/>
          </rPr>
          <t>Engineering controls can vary from site-to-site. Provide a brief description of the engineering controls that are installed or to be installed at the site.</t>
        </r>
      </text>
    </comment>
    <comment ref="B13" authorId="0">
      <text>
        <r>
          <rPr>
            <sz val="10"/>
            <rFont val="Arial"/>
            <family val="2"/>
          </rPr>
          <t>Please select the expected duration of the engineering control from the drop-down box to the right.</t>
        </r>
      </text>
    </comment>
    <comment ref="A16" authorId="0">
      <text>
        <r>
          <rPr>
            <sz val="10"/>
            <rFont val="Arial"/>
            <family val="2"/>
          </rPr>
          <t>In order to establish ECs at a site, it is important to have an understanding of the types of ECs to be installed and the regulatory or contractual requirements associated with these controls.</t>
        </r>
      </text>
    </comment>
    <comment ref="A23" authorId="0">
      <text>
        <r>
          <rPr>
            <sz val="10"/>
            <rFont val="Arial"/>
            <family val="2"/>
          </rPr>
          <t>Long term planning for implementation of the ECs chosen for a site as part of the remedial action approval process will increase the likelihood that the ECs will be effective. The plan would be useful for the lifetime of the ECs, functioning as a master guide for ECs and LTS at the site.</t>
        </r>
      </text>
    </comment>
    <comment ref="A29" authorId="1">
      <text>
        <r>
          <rPr>
            <sz val="10"/>
            <rFont val="Arial"/>
            <family val="2"/>
          </rPr>
          <t>Where the local government is to install the engineering controls, costs to install the control and to oversee the activities of the installer need to be considered. In some cases where the installation of the controls may be associated with redevelopment activities (e.g., paving, building foundations), the determination of the costs of the engineering controls may be difficult to distinguish from the development costs. In some case, these activities may be conducted by  local government personnel or contractors engaged by the local government.</t>
        </r>
      </text>
    </comment>
    <comment ref="A35" authorId="0">
      <text>
        <r>
          <rPr>
            <sz val="10"/>
            <rFont val="Arial"/>
            <family val="2"/>
          </rPr>
          <t xml:space="preserve">Informing the public can be key to the success of ECs. Pro-active outreach during the planning stages for engineering controls and over time can also make implementation, monitoring, and enforcement of ECs increasingly routine and further reduce EC-related costs in the future. </t>
        </r>
      </text>
    </comment>
    <comment ref="A41" authorId="0">
      <text>
        <r>
          <rPr>
            <sz val="10"/>
            <rFont val="Arial"/>
            <family val="2"/>
          </rPr>
          <t>ECs for many sites will outlast staff, so methods for ensuring long-term organizational memory must be developed. Ideally, these systems would be computer-based and use GIS to provide maps for regulators and the public. In addition, appropriate record keeping standards will support long-term tracking of the controls and provide an effective means to query information and responding to questions and concerns.</t>
        </r>
      </text>
    </comment>
    <comment ref="A50" authorId="0">
      <text>
        <r>
          <rPr>
            <sz val="10"/>
            <rFont val="Arial"/>
            <family val="2"/>
          </rPr>
          <t xml:space="preserve">A significant issue in the implementation of ECs is identifying the potential funding and sources of funding. If the local government is to assume responsibilities for the engineering controls, funding will be needed to install, operate and maintain the controls. If the local government is overseeing, costs and sources of funding for the oversight program will be needed.  There are a number of possible activities that might be useful in obtaining funding to pay for the costs of ECs.   </t>
        </r>
      </text>
    </comment>
    <comment ref="A57" authorId="0">
      <text>
        <r>
          <rPr>
            <sz val="10"/>
            <rFont val="Arial"/>
            <family val="2"/>
          </rPr>
          <t>Monitoring is necessary to ensure that engineered controls are having the intended effect.  Inspection is necessary to ensure that ECs are operating properly; typically involving site visits and data collection.</t>
        </r>
      </text>
    </comment>
    <comment ref="B69" authorId="1">
      <text>
        <r>
          <rPr>
            <sz val="10"/>
            <rFont val="Arial"/>
            <family val="2"/>
          </rPr>
          <t>Where the local government is to operate and maintain the engineering controls, costs to conduct periodic monitoring and upkeep of the controls needs to be considered. These activities can be conducted by  local government personnel or contractors engaged by the local government.  The need and extent of periodic monitoring and maintenance will depend on the type of engineering controls implemented at the site. In addition, provisions should be made for periodic repair of engineering controls due to normal wear and potential equipment failure. The potential for repairs to the engineering controls will depend on the types of controls implemented.</t>
        </r>
        <r>
          <rPr>
            <sz val="8"/>
            <rFont val="Tahoma"/>
            <family val="2"/>
          </rPr>
          <t xml:space="preserve">
</t>
        </r>
      </text>
    </comment>
    <comment ref="A78" authorId="0">
      <text>
        <r>
          <rPr>
            <sz val="10"/>
            <rFont val="Arial"/>
            <family val="2"/>
          </rPr>
          <t>Success of ECs may depend on the quality of their enforcement. Who is to do the enforcement and how enforcement will be conducted needs to be determined and implemented.</t>
        </r>
      </text>
    </comment>
  </commentList>
</comments>
</file>

<file path=xl/sharedStrings.xml><?xml version="1.0" encoding="utf-8"?>
<sst xmlns="http://schemas.openxmlformats.org/spreadsheetml/2006/main" count="1290" uniqueCount="189">
  <si>
    <t>This cost calculator assumes that the local government's role at a brownfield is as a governmental entity with jurisdiction over the property and not as a responsible party. This cost calculator may not identify all of the activities that a local government that is also a responsible party might be required to undertake. In most instances a state's response program will set the rules for ICs, ECs and LTS. The state program may specify roles, responsibilities, or activities for the local government. Best practice is for the state response program, local government, and other parties with IC/EC/LTS responsibilities to communicate clearly about the property. Many states have enacted the Uniform Environmental Covenants Act (UECA) or similar laws, which set rules for environmental covenants imposed on the property. This law and related legislation can address issues such as allowing the IC to “run with the land”, IC language, notification to lessees of the IC, enforcement, and the elimination of common law impediments. In addition, some states use operation and maintenance agreements to define the roles, responsibilities, and specifications for LTS. Local governments should 
communicate with their state response program about the specific activities they plan to undertake with respect to ICs 
and LTS of ECs. This cost calculator was developed to include as large a range of the typical activities that a local 
government might engage in at a brownfield property, but may include activities or tasks that are not applicable to a 
specific program or property.</t>
  </si>
  <si>
    <t>The file includes a “Programmatic Costs” tab and multiple “Property Costs” tabs. The programmatic tab will guide you through estimating the costs of running the IC program generally. The property-specific tabs are for calculating the IC costs of each individual property run by the program. The programmatic costs do not include the property-specific costs. There are activities that must be done for programmatic and property-specific purposes. Best practices include periodically revisiting the programmatic costs, particularly with the addition of a large property or a new type of property.</t>
  </si>
  <si>
    <t>The final figure for each task will appear in the “Total Cost” column on the far right of the calculator. Once cost estimates for each task relevant to the program or property at issue are completed and put into the calculator, a total initial cost and total overall cost (including the initial cost) will appear at the bottom of the last page. An estimated net present value of the total cost also will appear there.</t>
  </si>
  <si>
    <t>Local Government Planning Tool to 
Calculate Institutional Control and Engineering Control Costs for Properties</t>
  </si>
  <si>
    <t>Local Government Planning Tool to Calculate Institutional Control Costs for Properties</t>
  </si>
  <si>
    <t>Property-Specific Costs</t>
  </si>
  <si>
    <t>Property Name</t>
  </si>
  <si>
    <t>Property Location (APN, tax acct #, or lot #)</t>
  </si>
  <si>
    <t>Time for developing property specific guidance documents</t>
  </si>
  <si>
    <t>Time for coordinating monitoring of properties covered by multiple jurisdictions</t>
  </si>
  <si>
    <t>Time for visiting properties for possible changes in land use or other issues</t>
  </si>
  <si>
    <t>Time for reviewing inspection and monitoring data to ensure property compliance</t>
  </si>
  <si>
    <t>Time for updating records and the hazardous property registry as needed</t>
  </si>
  <si>
    <t>Local Government Planning Tool to Calculate Engineering Control Costs for Properties</t>
  </si>
  <si>
    <t xml:space="preserve">Time for inspector review of operation, maintenance, or other requirements for engineering controls prior to site visit (e.g., property-specific guidance documents) </t>
  </si>
  <si>
    <t>Time for identifying and reviewing federal, state, and/or tribal regulatory authorities and programs for institutional and engineering controls</t>
  </si>
  <si>
    <t>Time for reviewing federal, state, and/or tribal mechanisms for managing LTS (e.g., operation and maintenance) of ICs/ECs, inventory, etc</t>
  </si>
  <si>
    <t>Time for identifying and reviewing state, tribal, and/or local record keeping/tracking systems and develop new ones</t>
  </si>
  <si>
    <t>Time to negotiate an MOU or other agreement with federal, state, and/or tribal authorities including mechanisms for inter-agency communications</t>
  </si>
  <si>
    <t>Time to establish fees to off-set cost of operation of program and fee collection process</t>
  </si>
  <si>
    <t>Description of Institutional Control(s)</t>
  </si>
  <si>
    <t>Time for processing notifications/permits/approvals for engineering controls</t>
  </si>
  <si>
    <t>Time for developing adaptive policies and procedures for ICs and ECs</t>
  </si>
  <si>
    <t>Time to delineate roles/responsibilities for ICs and ECs among public and private parties</t>
  </si>
  <si>
    <t>Time for developing a plan for ICs, ECs, and LTS activities, including funding for activities</t>
  </si>
  <si>
    <t>Time for coordinating IC/EC with master plan, zoning, and building permit programs</t>
  </si>
  <si>
    <t>Time for review of plans/descriptions of proposed institutional controls or modifications to existing institutional controls</t>
  </si>
  <si>
    <t xml:space="preserve">Developed by EPA’s Office of Brownfields and Land Revitalization                       </t>
  </si>
  <si>
    <t>Preliminary</t>
  </si>
  <si>
    <t>Planning</t>
  </si>
  <si>
    <t>Travel costs for site visit</t>
  </si>
  <si>
    <t>Public Information</t>
  </si>
  <si>
    <t>Cost of publication of materials, PSAs, etc</t>
  </si>
  <si>
    <t>Cost of signs and permanent structures</t>
  </si>
  <si>
    <t>Cost of updating published materials, signs, etc</t>
  </si>
  <si>
    <t>Record Keeping Systems</t>
  </si>
  <si>
    <t>Cost of software for record keeping system</t>
  </si>
  <si>
    <t>Travel cost for surveying related properties if change in land use</t>
  </si>
  <si>
    <t>Administration and Funding</t>
  </si>
  <si>
    <t>Cost of training and outreach materials</t>
  </si>
  <si>
    <t>Travel cost for periodic site visits</t>
  </si>
  <si>
    <t>Monitoring and Inspection</t>
  </si>
  <si>
    <t>Enforcement</t>
  </si>
  <si>
    <t>Legal fees to address a violation</t>
  </si>
  <si>
    <t>Travel cost for site visit to inspect and repair damage</t>
  </si>
  <si>
    <t>Cost of purchasing geographic data and maps</t>
  </si>
  <si>
    <t>Cost of hardware for record keeping system</t>
  </si>
  <si>
    <t>Cost of primary and redundant record storage</t>
  </si>
  <si>
    <t>Miles</t>
  </si>
  <si>
    <t>Rate</t>
  </si>
  <si>
    <t>Initial Cost</t>
  </si>
  <si>
    <t>Annual Cost</t>
  </si>
  <si>
    <t>Periodic Cost</t>
  </si>
  <si>
    <t>Total Cost</t>
  </si>
  <si>
    <t># yrs</t>
  </si>
  <si>
    <t>x</t>
  </si>
  <si>
    <t>=</t>
  </si>
  <si>
    <t>Cost</t>
  </si>
  <si>
    <t>Travel cost for installing/inspecting on-site equipment</t>
  </si>
  <si>
    <t>Cost of on-site equipment</t>
  </si>
  <si>
    <t>Travel cost for public outreach</t>
  </si>
  <si>
    <t>Cost of hardware/software or similar IT</t>
  </si>
  <si>
    <t>Travel cost for annual on-site monitoring and inspection</t>
  </si>
  <si>
    <t>Total Initial Cost</t>
  </si>
  <si>
    <t>Attorney time for review of documents</t>
  </si>
  <si>
    <t>Attorney time for review of documents, new ICs, etc if circumstances change</t>
  </si>
  <si>
    <t># of Times in Period</t>
  </si>
  <si>
    <t xml:space="preserve">            Period (# of Years ICs Required)</t>
  </si>
  <si>
    <t xml:space="preserve">            Estimated Net Present Value of Total Cost*</t>
  </si>
  <si>
    <t>Programmatic Costs</t>
  </si>
  <si>
    <t>For the sake of clarity, the task lines in each tab are divided into seven categories: Preliminary, Planning, Public Information, Record Keeping Systems, Administration and Funding, Monitoring and Inspection, and Enforcement.</t>
  </si>
  <si>
    <t xml:space="preserve">            Program Name</t>
  </si>
  <si>
    <t>Last                         Document Preparer</t>
  </si>
  <si>
    <t>Date of Last Preparation/Review</t>
  </si>
  <si>
    <t>Document Preparer</t>
  </si>
  <si>
    <t>Date of Preparation</t>
  </si>
  <si>
    <t>Lat/Long or Polygon</t>
  </si>
  <si>
    <t xml:space="preserve">  State/Tribal Response Program</t>
  </si>
  <si>
    <t>Monitoring and Inspection (cont.)</t>
  </si>
  <si>
    <t>Enforcement (cont.)</t>
  </si>
  <si>
    <t>Record Keeping Systems (cont.)</t>
  </si>
  <si>
    <t>The resulting amount will appear in the appropriate column: Initial Cost, Annual Cost, or Periodic Cost.</t>
  </si>
  <si>
    <t>For annual costs, the resulting amount is then automatically multiplied by the expected length of the project.  For simplicity, the length of the project may be selected from the drop-down box at the top of the page, marked “Period.”  Adjusting this figure will automatically fill in the appropriate number of years throughout the cost calculator.  The number of years from which one may select ranges from 1 to 50.</t>
  </si>
  <si>
    <t>For periodic costs, the user must input the expected number of times that the task will be required within the time frame of the project (50 years or fewer).  That number will then automatically be multiplied by the cost of the task.</t>
  </si>
  <si>
    <t>* Estimated NPV of total cost is the sum of annual and periodic costs divided by the period and multiplied by the EPA-designated multi-year discount factor for the period, all added to the initial cost. The EPA-designated multi-year discount factors can be found at http://epa.gov/superfund/policy/remedy/pdfs/finaldoc.pdf.</t>
  </si>
  <si>
    <t>Staff and attorney time for establishing the ICs, reviewing title, curing title defects, etc</t>
  </si>
  <si>
    <t xml:space="preserve">Cost of updating/replacing hardware as needed </t>
  </si>
  <si>
    <t>Cost of updating/replacing software as needed</t>
  </si>
  <si>
    <t>Period (# of Years ICs Required)</t>
  </si>
  <si>
    <t>Cost of permitting, oversight, and fees of other agencies</t>
  </si>
  <si>
    <r>
      <t>Overview</t>
    </r>
    <r>
      <rPr>
        <sz val="12"/>
        <rFont val="Arial"/>
        <family val="2"/>
      </rPr>
      <t>:</t>
    </r>
  </si>
  <si>
    <r>
      <t>Directions</t>
    </r>
    <r>
      <rPr>
        <sz val="12"/>
        <rFont val="Arial"/>
        <family val="2"/>
      </rPr>
      <t xml:space="preserve">:  </t>
    </r>
  </si>
  <si>
    <t>Further explanations of some items may be found by placing the cursor over the red triangle as at the end of a line.</t>
  </si>
  <si>
    <t>For each line, estimate the amount of whatever is prompted, whether hours (staff or consultants), miles, or dollars, to complete the task.  For hours and miles, the estimated amount must then be multiplied by the expense rate.  Wage tables from the U.S. Office of Personnel Management (http://www.opm.gov/oca/) or wage rates from http://www.wdol.gov/ may help with estimating wage rates when those figures are unknown.</t>
  </si>
  <si>
    <t>Hours</t>
  </si>
  <si>
    <t>Time for obtaining financial assurances to regulators/responsible parties</t>
  </si>
  <si>
    <t>Time for developing plans for natural disasters</t>
  </si>
  <si>
    <t>Time for site visit</t>
  </si>
  <si>
    <t>Time for delivering ongoing information programs</t>
  </si>
  <si>
    <t>Time for maintaining QA/QC for data</t>
  </si>
  <si>
    <t>Time for reporting</t>
  </si>
  <si>
    <t>Time for responding to requests for information</t>
  </si>
  <si>
    <t>Time for tracking property transactions and divisions</t>
  </si>
  <si>
    <t>Time for surveying and re-parceling property if change in land use</t>
  </si>
  <si>
    <t>Time for updating IC information used by all agencies if change in land use/owner</t>
  </si>
  <si>
    <t>Time for planning long-term funding</t>
  </si>
  <si>
    <t>Time for establishing long-term funding mechanism</t>
  </si>
  <si>
    <t>Time for budgeting, obtaining funds, and reporting</t>
  </si>
  <si>
    <t>Time for obtaining funds for periodic activities</t>
  </si>
  <si>
    <t>Time for determining what monitoring data will be collected and how to record it</t>
  </si>
  <si>
    <t>Time to set up monitoring/inspection &amp; integrate it with other government functions</t>
  </si>
  <si>
    <t>Time for assigning responsibility for monitoring and inspection</t>
  </si>
  <si>
    <t>Time for planning inspection activities and training inspectors</t>
  </si>
  <si>
    <t>Time for installing on-site monitoring equipment</t>
  </si>
  <si>
    <t>Time for collecting monitoring and inspection data, check for land use change</t>
  </si>
  <si>
    <t>Time for inputting data and reporting results</t>
  </si>
  <si>
    <t>Time for monitoring-related training and outreach</t>
  </si>
  <si>
    <t>Time for determining enforcement authority and assigning responsibility</t>
  </si>
  <si>
    <t>Time for coordinating enforcement</t>
  </si>
  <si>
    <t xml:space="preserve">Time for issuing orders </t>
  </si>
  <si>
    <t>Time or mediator fees for negotiation</t>
  </si>
  <si>
    <t>Time for sharing updated information with other agencies as needed</t>
  </si>
  <si>
    <t>Time for addressing failed ICs and implementing new ICs</t>
  </si>
  <si>
    <t>Time for altering ICs if cleanup standards change</t>
  </si>
  <si>
    <t>Time for creating checklist of concerns</t>
  </si>
  <si>
    <t>Time for annual review and update of plan (regular review for effectiveness)</t>
  </si>
  <si>
    <t>Time for revising the plan as needed given the circumstances (law change, etc)</t>
  </si>
  <si>
    <t>Time for designing and testing public communication program</t>
  </si>
  <si>
    <t>Time to provide community education and outreach</t>
  </si>
  <si>
    <t>Time for coordinating agency communications</t>
  </si>
  <si>
    <t>Time to update and post info on the web and develop new outreach materials</t>
  </si>
  <si>
    <t xml:space="preserve">Time for assessing/revising programs as needed </t>
  </si>
  <si>
    <t>Time to coordinate system with master plan, zoning, and building permit programs</t>
  </si>
  <si>
    <t>Time for managing/maintaining record keeping system</t>
  </si>
  <si>
    <t>Time for coordinating data sharing</t>
  </si>
  <si>
    <t>Time for ensuring software and data compatibility across agencies</t>
  </si>
  <si>
    <t>Time for training new staff</t>
  </si>
  <si>
    <t>Time for creating monitoring and inspection schedules</t>
  </si>
  <si>
    <t>Time for planning inspection activities</t>
  </si>
  <si>
    <t>Time for training inspectors</t>
  </si>
  <si>
    <t>Time for planning of enforcement activities</t>
  </si>
  <si>
    <t>Time for developing local ordinances and laws</t>
  </si>
  <si>
    <t>Rate ($)</t>
  </si>
  <si>
    <t>Initial Cost ($)</t>
  </si>
  <si>
    <t>Annual Cost ($)</t>
  </si>
  <si>
    <t>Periodic Cost ($)</t>
  </si>
  <si>
    <t>Total Cost ($)</t>
  </si>
  <si>
    <t>Description of Engineering Control(s)</t>
  </si>
  <si>
    <t>Period (# of Years ECs Required)</t>
  </si>
  <si>
    <t>Time for review of plans/descriptions of proposed engineering controls or modifications to existing engineering controls</t>
  </si>
  <si>
    <t>Time for review of LTS documents (e.g., environmental covenants, operation &amp; maintenance plans, remedial action plans)</t>
  </si>
  <si>
    <t>Time for obtaining financial assurances (e.g., bonds, insurance, escrow) to regulators/responsible parties</t>
  </si>
  <si>
    <t>Time to develop LTS plan for engineering controls</t>
  </si>
  <si>
    <t>Time for review of documents, new ECs, etc if circumstances change</t>
  </si>
  <si>
    <t>Time to schedule and conduct initial site visit</t>
  </si>
  <si>
    <t>Travel costs for initial site visit</t>
  </si>
  <si>
    <t>Installation</t>
  </si>
  <si>
    <t>Cost to install or establish engineering control</t>
  </si>
  <si>
    <t>Cost of permitting, oversight, and fees of other agencies for installing or establishing Ecs</t>
  </si>
  <si>
    <t>Time to inspect installation of engineering controls</t>
  </si>
  <si>
    <t>Travel cost to inspect installation of engineering controls</t>
  </si>
  <si>
    <t>Cost of publication and distribution of materials (e.g., legal notices, mailings to neighbors)</t>
  </si>
  <si>
    <t>Time for delivering ongoing information programs (e.g., participating in or conducting public meetings)</t>
  </si>
  <si>
    <t>Travel cost for information programs (e.g., outreach)</t>
  </si>
  <si>
    <t>Cost of updating published materials, notices, etc</t>
  </si>
  <si>
    <t>Time for updating EC information used by all agencies if change in land use/owner</t>
  </si>
  <si>
    <t>Time for tracking source of funding for the ECs and expenditures against funds</t>
  </si>
  <si>
    <t>Time for determining what monitoring/inspection data will be collected and how to record it</t>
  </si>
  <si>
    <t>Time to set up monitoring/inspection program &amp; integrate it with other government functions</t>
  </si>
  <si>
    <t>Time for assigning responsibility for monitoring/inspection</t>
  </si>
  <si>
    <t>Time for planning monitoring/inspection activities and training inspectors</t>
  </si>
  <si>
    <t>Time for site visit for monitoring/inspection</t>
  </si>
  <si>
    <t>Time for collecting and organizing monitoring/inspection data, check for land use change</t>
  </si>
  <si>
    <t>Time for updating tracking system with monitoring/inspection data and reporting results</t>
  </si>
  <si>
    <t>Time for inspection/monitoring-related training and outreach</t>
  </si>
  <si>
    <t>Cost of on-going training and related materials</t>
  </si>
  <si>
    <t>Operation and Maintenance</t>
  </si>
  <si>
    <t>Cost for operation and maintenance of engineering controls (Contracted)</t>
  </si>
  <si>
    <t>Time for operation and maintenance of engineering controls (In-house)</t>
  </si>
  <si>
    <t>Cost for materials for operation and maintenance (In-house)</t>
  </si>
  <si>
    <t>Travel cost for periodic site visits for operation and maintenance (In-house)</t>
  </si>
  <si>
    <t>Time inspect and repair damage of engineering controls (In-house)</t>
  </si>
  <si>
    <t>Cost for materials to repair damage of engineering controls (In-house)</t>
  </si>
  <si>
    <t>Travel cost for site visit to repair damage of engineering controls (In-house)</t>
  </si>
  <si>
    <t>Time for updating records and tracking system as needed</t>
  </si>
  <si>
    <t>Time for addressing failed ECs and implementing new ECs</t>
  </si>
  <si>
    <t>Local Government Planning Tool to Calculate Institutional and Engineering Control Costs for Brownfield Properties</t>
  </si>
  <si>
    <r>
      <t xml:space="preserve">The content of this calculator is intended to be applicable to any scenario and as a result may be over-inclusive for any particular property or program. </t>
    </r>
    <r>
      <rPr>
        <b/>
        <sz val="12"/>
        <rFont val="Arial"/>
        <family val="2"/>
      </rPr>
      <t>Identified tasks may already have been completed or may not apply to your program and properties, so fill in only those lines that are relevant.</t>
    </r>
  </si>
  <si>
    <t xml:space="preserve">This cost calculator is designed as a voluntary guide for municipal or local governments to assist in calculating their expected costs of implementing and conducting long-term stewardship (LTS) of institutional controls (ICs) and engineering controls (ECs) at brownfield properties. ICs are administrative and legal controls designed to minimize exposure to remaining on-site contamination and to protect constructed remedies. ECs are constructed remedies at contaminated properties and typically include caps, sub-surface venting systems, barriers, and fences. LTS refers to the activities necessary to ensure that ECs are maintained and that ICs continue in force. In general, primary responsibility for maintaining ICs/ECs rest with the property owner and others responsible for cleanup. The state response program often plays a large role in selecting, implementing, and monitoring ICs/ECs; however, local governments, as controllers of local land use and zoning, often have responsibilities associated with ICs/ECs and LTS at brownfield properties. Each of these separate entities may have different roles, responsibilities and costs. It is important to calculate the full cost of LTS for ICs 
and ECs, both short- and long-term to ensure adequate resources are available for their management over time.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</si>
</sst>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h:mm:ss\ AM/PM"/>
  </numFmts>
  <fonts count="50">
    <font>
      <sz val="10"/>
      <name val="Arial"/>
      <family val="0"/>
    </font>
    <font>
      <i/>
      <sz val="10"/>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10"/>
      <name val="Arial"/>
      <family val="2"/>
    </font>
    <font>
      <sz val="14"/>
      <name val="Arial"/>
      <family val="2"/>
    </font>
    <font>
      <sz val="16"/>
      <name val="Arial"/>
      <family val="0"/>
    </font>
    <font>
      <sz val="8"/>
      <name val="Tahoma"/>
      <family val="0"/>
    </font>
    <font>
      <b/>
      <sz val="12"/>
      <name val="Arial"/>
      <family val="2"/>
    </font>
    <font>
      <u val="single"/>
      <sz val="12"/>
      <name val="Arial"/>
      <family val="2"/>
    </font>
    <font>
      <sz val="12"/>
      <name val="Arial"/>
      <family val="2"/>
    </font>
    <font>
      <sz val="12"/>
      <color indexed="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22"/>
      </right>
      <top style="double"/>
      <bottom style="thin">
        <color indexed="22"/>
      </bottom>
    </border>
    <border>
      <left>
        <color indexed="63"/>
      </left>
      <right>
        <color indexed="63"/>
      </right>
      <top style="double"/>
      <bottom>
        <color indexed="63"/>
      </bottom>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ck"/>
      <right style="thin"/>
      <top style="medium"/>
      <bottom style="thin"/>
    </border>
    <border>
      <left style="thin">
        <color indexed="22"/>
      </left>
      <right style="thin">
        <color indexed="22"/>
      </right>
      <top style="thin">
        <color indexed="22"/>
      </top>
      <bottom style="double"/>
    </border>
    <border>
      <left style="thin">
        <color indexed="22"/>
      </left>
      <right style="thin">
        <color indexed="22"/>
      </right>
      <top style="double"/>
      <bottom>
        <color indexed="63"/>
      </bottom>
    </border>
    <border>
      <left style="thin">
        <color indexed="22"/>
      </left>
      <right style="thin">
        <color indexed="22"/>
      </right>
      <top style="double"/>
      <bottom style="double"/>
    </border>
    <border>
      <left style="thin">
        <color indexed="22"/>
      </left>
      <right style="thin">
        <color indexed="22"/>
      </right>
      <top>
        <color indexed="63"/>
      </top>
      <bottom style="double"/>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22"/>
      </top>
      <bottom style="thin">
        <color indexed="22"/>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double"/>
    </border>
    <border>
      <left>
        <color indexed="63"/>
      </left>
      <right>
        <color indexed="63"/>
      </right>
      <top style="thin">
        <color indexed="22"/>
      </top>
      <bottom style="double"/>
    </border>
    <border>
      <left>
        <color indexed="63"/>
      </left>
      <right style="thin">
        <color indexed="22"/>
      </right>
      <top style="thin">
        <color indexed="22"/>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10" xfId="0" applyFill="1" applyBorder="1" applyAlignment="1">
      <alignment/>
    </xf>
    <xf numFmtId="0" fontId="0" fillId="0" borderId="0" xfId="0" applyBorder="1" applyAlignment="1">
      <alignment/>
    </xf>
    <xf numFmtId="0" fontId="0" fillId="0" borderId="0" xfId="0" applyFont="1" applyBorder="1" applyAlignment="1">
      <alignment wrapText="1"/>
    </xf>
    <xf numFmtId="0" fontId="0" fillId="0" borderId="11" xfId="0" applyBorder="1" applyAlignment="1">
      <alignment wrapText="1"/>
    </xf>
    <xf numFmtId="0" fontId="0" fillId="0" borderId="11" xfId="0" applyBorder="1" applyAlignment="1">
      <alignment/>
    </xf>
    <xf numFmtId="0" fontId="0" fillId="0" borderId="11" xfId="0" applyFont="1" applyBorder="1" applyAlignment="1">
      <alignment wrapText="1"/>
    </xf>
    <xf numFmtId="0" fontId="0" fillId="0" borderId="0" xfId="0"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horizontal="center" wrapText="1"/>
    </xf>
    <xf numFmtId="0" fontId="0" fillId="0" borderId="11"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4" xfId="0" applyFill="1" applyBorder="1" applyAlignment="1">
      <alignment/>
    </xf>
    <xf numFmtId="0" fontId="0" fillId="0" borderId="11" xfId="0" applyFill="1" applyBorder="1" applyAlignment="1">
      <alignment horizontal="center"/>
    </xf>
    <xf numFmtId="0" fontId="5" fillId="0" borderId="0" xfId="0" applyFont="1" applyAlignment="1">
      <alignment horizontal="center"/>
    </xf>
    <xf numFmtId="0" fontId="0" fillId="0" borderId="10" xfId="0" applyBorder="1" applyAlignment="1">
      <alignment/>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6" xfId="0" applyBorder="1" applyAlignment="1">
      <alignment horizontal="center" wrapText="1"/>
    </xf>
    <xf numFmtId="0" fontId="0" fillId="0" borderId="16" xfId="0" applyBorder="1" applyAlignment="1">
      <alignment wrapText="1"/>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xf>
    <xf numFmtId="0" fontId="6" fillId="0" borderId="0" xfId="0" applyFont="1" applyBorder="1" applyAlignment="1">
      <alignment horizontal="center"/>
    </xf>
    <xf numFmtId="0" fontId="0" fillId="0" borderId="0" xfId="0" applyFont="1" applyBorder="1" applyAlignment="1">
      <alignment horizontal="center"/>
    </xf>
    <xf numFmtId="0" fontId="6" fillId="0" borderId="17" xfId="0" applyFont="1" applyBorder="1" applyAlignment="1">
      <alignment horizontal="center"/>
    </xf>
    <xf numFmtId="0" fontId="0" fillId="0" borderId="17" xfId="0" applyFont="1" applyBorder="1" applyAlignment="1">
      <alignment horizontal="center"/>
    </xf>
    <xf numFmtId="0" fontId="0" fillId="0" borderId="16" xfId="0" applyBorder="1" applyAlignment="1">
      <alignment/>
    </xf>
    <xf numFmtId="0" fontId="0" fillId="0" borderId="16" xfId="0" applyBorder="1" applyAlignment="1">
      <alignment horizontal="center"/>
    </xf>
    <xf numFmtId="0" fontId="0" fillId="0" borderId="11" xfId="0" applyFont="1" applyFill="1" applyBorder="1" applyAlignment="1">
      <alignment wrapText="1"/>
    </xf>
    <xf numFmtId="0" fontId="0" fillId="0" borderId="18" xfId="0" applyBorder="1" applyAlignment="1">
      <alignment/>
    </xf>
    <xf numFmtId="0" fontId="0" fillId="0" borderId="13" xfId="0" applyFont="1" applyBorder="1" applyAlignment="1">
      <alignment wrapText="1"/>
    </xf>
    <xf numFmtId="0" fontId="0" fillId="0" borderId="10" xfId="0" applyFont="1" applyBorder="1" applyAlignment="1">
      <alignment wrapText="1"/>
    </xf>
    <xf numFmtId="0" fontId="0" fillId="0" borderId="17" xfId="0" applyBorder="1" applyAlignment="1">
      <alignment/>
    </xf>
    <xf numFmtId="0" fontId="8"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Border="1" applyAlignment="1">
      <alignment wrapText="1"/>
    </xf>
    <xf numFmtId="0" fontId="0" fillId="0" borderId="19" xfId="0" applyBorder="1" applyAlignment="1">
      <alignment horizontal="center"/>
    </xf>
    <xf numFmtId="0" fontId="11" fillId="0" borderId="0" xfId="0" applyFont="1" applyAlignment="1">
      <alignment wrapText="1"/>
    </xf>
    <xf numFmtId="0" fontId="12" fillId="0" borderId="0" xfId="0" applyFont="1" applyAlignment="1">
      <alignment wrapText="1"/>
    </xf>
    <xf numFmtId="0" fontId="12" fillId="0" borderId="0" xfId="0" applyNumberFormat="1" applyFont="1" applyAlignment="1">
      <alignment wrapText="1"/>
    </xf>
    <xf numFmtId="0" fontId="13" fillId="0" borderId="0" xfId="0" applyFont="1" applyAlignment="1">
      <alignment wrapText="1"/>
    </xf>
    <xf numFmtId="0" fontId="6" fillId="33" borderId="20" xfId="0" applyFont="1" applyFill="1" applyBorder="1" applyAlignment="1">
      <alignment horizontal="center"/>
    </xf>
    <xf numFmtId="0" fontId="0" fillId="33" borderId="21" xfId="0" applyFill="1" applyBorder="1" applyAlignment="1">
      <alignment/>
    </xf>
    <xf numFmtId="0" fontId="0" fillId="33" borderId="12"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13" xfId="0" applyFill="1" applyBorder="1" applyAlignment="1">
      <alignment/>
    </xf>
    <xf numFmtId="0" fontId="0" fillId="33" borderId="24" xfId="0" applyFill="1" applyBorder="1" applyAlignment="1">
      <alignment/>
    </xf>
    <xf numFmtId="44" fontId="0" fillId="33" borderId="12" xfId="44" applyFont="1" applyFill="1" applyBorder="1" applyAlignment="1">
      <alignment/>
    </xf>
    <xf numFmtId="44" fontId="0" fillId="33" borderId="23" xfId="44" applyFont="1" applyFill="1" applyBorder="1" applyAlignment="1">
      <alignment/>
    </xf>
    <xf numFmtId="44" fontId="0" fillId="33" borderId="13" xfId="44" applyFont="1" applyFill="1" applyBorder="1" applyAlignment="1">
      <alignment/>
    </xf>
    <xf numFmtId="44" fontId="0" fillId="33" borderId="22" xfId="44" applyFont="1" applyFill="1" applyBorder="1" applyAlignment="1">
      <alignment/>
    </xf>
    <xf numFmtId="44" fontId="0" fillId="33" borderId="24" xfId="44" applyFont="1" applyFill="1" applyBorder="1" applyAlignment="1">
      <alignment/>
    </xf>
    <xf numFmtId="44" fontId="0" fillId="33" borderId="21" xfId="44" applyFont="1" applyFill="1" applyBorder="1" applyAlignment="1">
      <alignment/>
    </xf>
    <xf numFmtId="44" fontId="0" fillId="0" borderId="14" xfId="44" applyFont="1" applyBorder="1" applyAlignment="1">
      <alignment/>
    </xf>
    <xf numFmtId="44" fontId="0" fillId="34" borderId="21" xfId="44" applyFont="1" applyFill="1" applyBorder="1" applyAlignment="1">
      <alignment/>
    </xf>
    <xf numFmtId="44" fontId="0" fillId="34" borderId="12" xfId="44" applyFont="1" applyFill="1" applyBorder="1" applyAlignment="1">
      <alignment/>
    </xf>
    <xf numFmtId="44" fontId="0" fillId="34" borderId="22" xfId="44" applyFont="1" applyFill="1" applyBorder="1" applyAlignment="1">
      <alignment/>
    </xf>
    <xf numFmtId="44" fontId="0" fillId="34" borderId="23" xfId="44" applyFont="1" applyFill="1" applyBorder="1" applyAlignment="1">
      <alignment/>
    </xf>
    <xf numFmtId="44" fontId="0" fillId="34" borderId="24" xfId="44" applyFont="1" applyFill="1" applyBorder="1" applyAlignment="1">
      <alignment/>
    </xf>
    <xf numFmtId="44" fontId="0" fillId="34" borderId="13" xfId="44" applyFont="1" applyFill="1" applyBorder="1" applyAlignment="1">
      <alignment/>
    </xf>
    <xf numFmtId="0" fontId="0" fillId="0" borderId="0" xfId="0" applyBorder="1" applyAlignment="1">
      <alignment horizontal="center" wrapText="1"/>
    </xf>
    <xf numFmtId="0" fontId="6" fillId="33" borderId="25" xfId="0" applyFont="1" applyFill="1" applyBorder="1" applyAlignment="1">
      <alignment horizontal="center"/>
    </xf>
    <xf numFmtId="44" fontId="0" fillId="0" borderId="11" xfId="44" applyFont="1" applyFill="1" applyBorder="1" applyAlignment="1">
      <alignment/>
    </xf>
    <xf numFmtId="0" fontId="0" fillId="0" borderId="0" xfId="0"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0" fillId="33" borderId="26" xfId="0" applyFill="1" applyBorder="1" applyAlignment="1">
      <alignment/>
    </xf>
    <xf numFmtId="0" fontId="0" fillId="33" borderId="26" xfId="0" applyFill="1" applyBorder="1" applyAlignment="1">
      <alignment horizontal="center"/>
    </xf>
    <xf numFmtId="0" fontId="0" fillId="33" borderId="27" xfId="0" applyFill="1" applyBorder="1" applyAlignment="1">
      <alignment/>
    </xf>
    <xf numFmtId="0" fontId="0" fillId="33" borderId="27" xfId="0" applyFill="1" applyBorder="1" applyAlignment="1">
      <alignment horizontal="center"/>
    </xf>
    <xf numFmtId="0" fontId="0" fillId="0" borderId="28" xfId="0" applyBorder="1" applyAlignment="1">
      <alignment horizontal="center" wrapText="1"/>
    </xf>
    <xf numFmtId="0" fontId="0" fillId="0" borderId="28" xfId="0" applyBorder="1" applyAlignment="1">
      <alignment wrapText="1"/>
    </xf>
    <xf numFmtId="0" fontId="0" fillId="0" borderId="11" xfId="0" applyFont="1" applyBorder="1" applyAlignment="1">
      <alignment vertical="center" wrapText="1"/>
    </xf>
    <xf numFmtId="0" fontId="0" fillId="0" borderId="11" xfId="0" applyBorder="1" applyAlignment="1">
      <alignment vertical="center"/>
    </xf>
    <xf numFmtId="0" fontId="0" fillId="33" borderId="21" xfId="0" applyFill="1" applyBorder="1" applyAlignment="1">
      <alignment vertical="center"/>
    </xf>
    <xf numFmtId="0" fontId="0" fillId="0" borderId="11" xfId="0" applyFill="1" applyBorder="1" applyAlignment="1">
      <alignment horizontal="center" vertical="center"/>
    </xf>
    <xf numFmtId="44" fontId="0" fillId="33" borderId="21" xfId="44" applyFont="1" applyFill="1" applyBorder="1" applyAlignment="1">
      <alignment vertical="center"/>
    </xf>
    <xf numFmtId="0" fontId="0" fillId="0" borderId="11" xfId="0" applyBorder="1" applyAlignment="1">
      <alignment horizontal="center" vertical="center"/>
    </xf>
    <xf numFmtId="44" fontId="0" fillId="34" borderId="21" xfId="44" applyFont="1" applyFill="1" applyBorder="1" applyAlignment="1">
      <alignment vertical="center"/>
    </xf>
    <xf numFmtId="44" fontId="0" fillId="34" borderId="12" xfId="44" applyFont="1" applyFill="1" applyBorder="1" applyAlignment="1">
      <alignment vertical="center"/>
    </xf>
    <xf numFmtId="44" fontId="0" fillId="34" borderId="23" xfId="44" applyFont="1" applyFill="1" applyBorder="1" applyAlignment="1">
      <alignment vertical="center"/>
    </xf>
    <xf numFmtId="0" fontId="0" fillId="33" borderId="23" xfId="0" applyFill="1" applyBorder="1" applyAlignment="1">
      <alignment vertical="center"/>
    </xf>
    <xf numFmtId="44" fontId="0" fillId="33" borderId="22" xfId="44" applyFont="1" applyFill="1" applyBorder="1" applyAlignment="1">
      <alignment vertical="center"/>
    </xf>
    <xf numFmtId="44" fontId="0" fillId="34" borderId="22" xfId="44" applyFont="1" applyFill="1" applyBorder="1" applyAlignment="1">
      <alignment vertical="center"/>
    </xf>
    <xf numFmtId="44" fontId="0" fillId="33" borderId="13" xfId="44" applyFont="1" applyFill="1" applyBorder="1" applyAlignment="1">
      <alignment vertical="center"/>
    </xf>
    <xf numFmtId="0" fontId="0" fillId="0" borderId="11" xfId="0" applyFill="1" applyBorder="1" applyAlignment="1">
      <alignment vertical="center"/>
    </xf>
    <xf numFmtId="0" fontId="0" fillId="0" borderId="11" xfId="0" applyFont="1" applyFill="1" applyBorder="1" applyAlignment="1">
      <alignment vertical="center" wrapText="1"/>
    </xf>
    <xf numFmtId="0" fontId="0" fillId="0" borderId="18" xfId="0" applyBorder="1" applyAlignment="1">
      <alignment vertical="center"/>
    </xf>
    <xf numFmtId="44" fontId="0" fillId="33" borderId="23" xfId="44" applyFont="1" applyFill="1" applyBorder="1" applyAlignment="1">
      <alignment vertical="center"/>
    </xf>
    <xf numFmtId="44" fontId="0" fillId="34" borderId="24" xfId="44" applyFont="1" applyFill="1" applyBorder="1" applyAlignment="1">
      <alignment vertical="center"/>
    </xf>
    <xf numFmtId="0" fontId="0" fillId="0" borderId="13" xfId="0" applyFont="1" applyBorder="1" applyAlignment="1">
      <alignment vertical="center" wrapText="1"/>
    </xf>
    <xf numFmtId="0" fontId="0" fillId="0" borderId="13" xfId="0" applyBorder="1" applyAlignment="1">
      <alignment vertical="center"/>
    </xf>
    <xf numFmtId="0" fontId="0" fillId="0" borderId="13" xfId="0" applyBorder="1" applyAlignment="1">
      <alignment horizontal="center"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0" xfId="0" applyFill="1" applyAlignment="1">
      <alignment/>
    </xf>
    <xf numFmtId="0" fontId="0" fillId="0" borderId="29" xfId="0" applyFont="1" applyFill="1" applyBorder="1" applyAlignment="1">
      <alignment vertical="center" wrapText="1"/>
    </xf>
    <xf numFmtId="0" fontId="0" fillId="0" borderId="29" xfId="0" applyFill="1" applyBorder="1" applyAlignme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44" fontId="0" fillId="0" borderId="0" xfId="44" applyFont="1" applyFill="1" applyBorder="1" applyAlignment="1">
      <alignment vertical="center"/>
    </xf>
    <xf numFmtId="0" fontId="0" fillId="0" borderId="30" xfId="0" applyFill="1" applyBorder="1" applyAlignment="1">
      <alignment vertical="center"/>
    </xf>
    <xf numFmtId="0" fontId="0" fillId="0" borderId="30" xfId="0" applyFill="1" applyBorder="1" applyAlignment="1">
      <alignment horizontal="center" vertical="center"/>
    </xf>
    <xf numFmtId="44" fontId="0" fillId="0" borderId="30" xfId="44" applyFont="1" applyFill="1" applyBorder="1" applyAlignment="1">
      <alignment vertical="center"/>
    </xf>
    <xf numFmtId="0" fontId="1" fillId="0" borderId="0" xfId="0" applyFont="1" applyFill="1" applyAlignment="1">
      <alignment wrapText="1"/>
    </xf>
    <xf numFmtId="0" fontId="0" fillId="0" borderId="10" xfId="0" applyFont="1" applyFill="1" applyBorder="1" applyAlignment="1">
      <alignment vertical="center" wrapText="1"/>
    </xf>
    <xf numFmtId="0" fontId="0" fillId="0" borderId="10" xfId="0" applyFill="1" applyBorder="1" applyAlignment="1">
      <alignment vertical="center"/>
    </xf>
    <xf numFmtId="0" fontId="0" fillId="0" borderId="10" xfId="0" applyFont="1" applyFill="1" applyBorder="1" applyAlignment="1">
      <alignment horizontal="center" vertical="center" wrapText="1"/>
    </xf>
    <xf numFmtId="0" fontId="0" fillId="33" borderId="24" xfId="0" applyFill="1"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Fill="1" applyBorder="1" applyAlignment="1">
      <alignment vertical="center" wrapText="1"/>
    </xf>
    <xf numFmtId="0" fontId="0" fillId="0" borderId="13" xfId="0" applyFont="1" applyFill="1" applyBorder="1" applyAlignment="1">
      <alignment horizontal="center" vertical="center" wrapText="1"/>
    </xf>
    <xf numFmtId="0" fontId="6" fillId="0" borderId="0" xfId="0" applyFont="1" applyBorder="1" applyAlignment="1">
      <alignment horizontal="left"/>
    </xf>
    <xf numFmtId="0" fontId="0" fillId="0" borderId="13"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1" fillId="0" borderId="0" xfId="0" applyFont="1" applyFill="1" applyBorder="1" applyAlignment="1">
      <alignment wrapText="1"/>
    </xf>
    <xf numFmtId="0" fontId="0" fillId="0" borderId="2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0" fillId="0" borderId="30" xfId="0" applyBorder="1" applyAlignment="1">
      <alignment wrapText="1"/>
    </xf>
    <xf numFmtId="0" fontId="0" fillId="0" borderId="10" xfId="0" applyFont="1" applyBorder="1" applyAlignment="1">
      <alignment vertical="center" wrapText="1"/>
    </xf>
    <xf numFmtId="0" fontId="0" fillId="33" borderId="22" xfId="0" applyFill="1" applyBorder="1" applyAlignment="1">
      <alignment vertical="center"/>
    </xf>
    <xf numFmtId="0" fontId="0" fillId="0" borderId="14" xfId="0" applyBorder="1" applyAlignment="1">
      <alignment vertical="center"/>
    </xf>
    <xf numFmtId="44" fontId="0" fillId="34" borderId="13" xfId="44" applyFont="1" applyFill="1" applyBorder="1" applyAlignment="1">
      <alignment vertical="center"/>
    </xf>
    <xf numFmtId="0" fontId="0" fillId="0" borderId="31" xfId="0" applyBorder="1" applyAlignment="1">
      <alignment/>
    </xf>
    <xf numFmtId="0" fontId="0" fillId="0" borderId="31" xfId="0" applyBorder="1" applyAlignment="1">
      <alignment horizontal="center"/>
    </xf>
    <xf numFmtId="0" fontId="0" fillId="0" borderId="16" xfId="0" applyBorder="1" applyAlignment="1">
      <alignment/>
    </xf>
    <xf numFmtId="0" fontId="0" fillId="0" borderId="11" xfId="0" applyBorder="1" applyAlignment="1">
      <alignment vertical="center" wrapText="1"/>
    </xf>
    <xf numFmtId="44" fontId="0" fillId="33" borderId="24" xfId="44" applyFont="1"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44" fontId="0" fillId="33" borderId="12" xfId="44" applyFont="1" applyFill="1" applyBorder="1" applyAlignment="1">
      <alignment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horizontal="center" vertical="center"/>
    </xf>
    <xf numFmtId="44" fontId="0" fillId="0" borderId="0" xfId="44" applyFont="1" applyFill="1" applyBorder="1" applyAlignment="1">
      <alignment vertical="center"/>
    </xf>
    <xf numFmtId="0" fontId="1" fillId="0" borderId="0" xfId="0" applyFont="1" applyFill="1" applyAlignment="1">
      <alignment/>
    </xf>
    <xf numFmtId="0" fontId="0" fillId="0" borderId="11"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5" fillId="0" borderId="0" xfId="0" applyFont="1" applyAlignment="1">
      <alignment horizontal="left" wrapText="1"/>
    </xf>
    <xf numFmtId="0" fontId="0" fillId="0" borderId="13" xfId="0" applyFill="1" applyBorder="1" applyAlignment="1">
      <alignment/>
    </xf>
    <xf numFmtId="0" fontId="5" fillId="0" borderId="0" xfId="0" applyFont="1" applyFill="1" applyAlignment="1">
      <alignment horizontal="center"/>
    </xf>
    <xf numFmtId="0" fontId="6" fillId="0" borderId="0" xfId="0" applyFont="1" applyFill="1" applyAlignment="1">
      <alignment horizontal="center"/>
    </xf>
    <xf numFmtId="0" fontId="14" fillId="0" borderId="0" xfId="0" applyFont="1" applyAlignment="1">
      <alignment horizontal="center"/>
    </xf>
    <xf numFmtId="0" fontId="5" fillId="0" borderId="0" xfId="0" applyFont="1" applyBorder="1" applyAlignment="1">
      <alignment horizontal="center"/>
    </xf>
    <xf numFmtId="0" fontId="6" fillId="0" borderId="0" xfId="0" applyFont="1" applyBorder="1" applyAlignment="1">
      <alignment/>
    </xf>
    <xf numFmtId="0" fontId="6" fillId="0" borderId="0" xfId="0" applyFont="1" applyAlignment="1">
      <alignment wrapText="1"/>
    </xf>
    <xf numFmtId="0" fontId="6" fillId="0" borderId="0" xfId="0" applyFont="1" applyBorder="1" applyAlignment="1">
      <alignment wrapText="1"/>
    </xf>
    <xf numFmtId="0" fontId="0" fillId="0" borderId="0" xfId="0" applyAlignment="1">
      <alignment wrapText="1"/>
    </xf>
    <xf numFmtId="0" fontId="0" fillId="0" borderId="0" xfId="0" applyAlignment="1">
      <alignment/>
    </xf>
    <xf numFmtId="0" fontId="1" fillId="0" borderId="0" xfId="0" applyFont="1" applyAlignment="1">
      <alignment wrapText="1"/>
    </xf>
    <xf numFmtId="0" fontId="6" fillId="0" borderId="0" xfId="0" applyFont="1" applyAlignment="1">
      <alignment horizontal="center" wrapText="1"/>
    </xf>
    <xf numFmtId="0" fontId="5" fillId="0" borderId="0" xfId="0" applyFont="1" applyAlignment="1">
      <alignment horizontal="center" wrapText="1"/>
    </xf>
    <xf numFmtId="169" fontId="0" fillId="33" borderId="26" xfId="0" applyNumberFormat="1" applyFont="1" applyFill="1" applyBorder="1" applyAlignment="1">
      <alignment horizontal="center"/>
    </xf>
    <xf numFmtId="0" fontId="0" fillId="0" borderId="11" xfId="0" applyBorder="1" applyAlignment="1">
      <alignment/>
    </xf>
    <xf numFmtId="44" fontId="0" fillId="34" borderId="33" xfId="44" applyFont="1" applyFill="1" applyBorder="1" applyAlignment="1">
      <alignment/>
    </xf>
    <xf numFmtId="44" fontId="0" fillId="34" borderId="34" xfId="44" applyFont="1" applyFill="1" applyBorder="1" applyAlignment="1">
      <alignment/>
    </xf>
    <xf numFmtId="44" fontId="0" fillId="34" borderId="35" xfId="44" applyFont="1" applyFill="1" applyBorder="1" applyAlignment="1">
      <alignment/>
    </xf>
    <xf numFmtId="0" fontId="0" fillId="0" borderId="32" xfId="0" applyBorder="1" applyAlignment="1">
      <alignment/>
    </xf>
    <xf numFmtId="0" fontId="0" fillId="0" borderId="28" xfId="0" applyBorder="1" applyAlignment="1">
      <alignment/>
    </xf>
    <xf numFmtId="0" fontId="0" fillId="0" borderId="18" xfId="0" applyBorder="1" applyAlignment="1">
      <alignment/>
    </xf>
    <xf numFmtId="44" fontId="0" fillId="34" borderId="21" xfId="44" applyFont="1" applyFill="1" applyBorder="1" applyAlignment="1">
      <alignment/>
    </xf>
    <xf numFmtId="44" fontId="0" fillId="34" borderId="13" xfId="44" applyFont="1" applyFill="1" applyBorder="1" applyAlignment="1">
      <alignment/>
    </xf>
    <xf numFmtId="0" fontId="0" fillId="0" borderId="0" xfId="0" applyBorder="1" applyAlignment="1">
      <alignment horizontal="center" wrapText="1"/>
    </xf>
    <xf numFmtId="0" fontId="0" fillId="0" borderId="0" xfId="0" applyBorder="1" applyAlignment="1">
      <alignment/>
    </xf>
    <xf numFmtId="0" fontId="0" fillId="33" borderId="26" xfId="0" applyFont="1" applyFill="1" applyBorder="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0" fillId="33" borderId="26" xfId="0" applyFill="1" applyBorder="1" applyAlignment="1">
      <alignment/>
    </xf>
    <xf numFmtId="0" fontId="6" fillId="0" borderId="0" xfId="0" applyFont="1" applyAlignment="1">
      <alignment horizontal="center"/>
    </xf>
    <xf numFmtId="0" fontId="6" fillId="0" borderId="0" xfId="0" applyFont="1" applyBorder="1" applyAlignment="1">
      <alignment horizontal="left"/>
    </xf>
    <xf numFmtId="0" fontId="5" fillId="0" borderId="0" xfId="0" applyFont="1" applyAlignment="1">
      <alignment horizontal="center"/>
    </xf>
    <xf numFmtId="0" fontId="0" fillId="0" borderId="32"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44" fontId="0" fillId="34" borderId="33" xfId="44" applyFont="1" applyFill="1" applyBorder="1" applyAlignment="1">
      <alignment vertical="center"/>
    </xf>
    <xf numFmtId="44" fontId="0" fillId="34" borderId="34" xfId="44" applyFont="1" applyFill="1" applyBorder="1" applyAlignment="1">
      <alignment vertical="center"/>
    </xf>
    <xf numFmtId="44" fontId="0" fillId="34" borderId="35" xfId="44" applyFont="1" applyFill="1" applyBorder="1" applyAlignment="1">
      <alignment vertical="center"/>
    </xf>
    <xf numFmtId="0" fontId="0" fillId="0" borderId="11" xfId="0" applyBorder="1" applyAlignment="1">
      <alignment vertical="center"/>
    </xf>
    <xf numFmtId="44" fontId="0" fillId="34" borderId="21" xfId="44" applyFont="1" applyFill="1" applyBorder="1" applyAlignment="1">
      <alignment vertical="center"/>
    </xf>
    <xf numFmtId="44" fontId="0" fillId="34" borderId="13" xfId="44" applyFont="1" applyFill="1" applyBorder="1" applyAlignment="1">
      <alignment vertical="center"/>
    </xf>
    <xf numFmtId="0" fontId="1" fillId="0" borderId="0" xfId="0" applyFont="1" applyFill="1" applyAlignment="1">
      <alignment/>
    </xf>
    <xf numFmtId="0" fontId="0" fillId="0" borderId="0" xfId="0" applyFill="1" applyAlignment="1">
      <alignment/>
    </xf>
    <xf numFmtId="0" fontId="1" fillId="0" borderId="0" xfId="0" applyFont="1" applyBorder="1" applyAlignment="1">
      <alignment/>
    </xf>
    <xf numFmtId="0" fontId="0" fillId="0" borderId="30" xfId="0" applyBorder="1" applyAlignment="1">
      <alignment horizontal="center" wrapText="1"/>
    </xf>
    <xf numFmtId="0" fontId="0" fillId="0" borderId="30" xfId="0" applyBorder="1" applyAlignment="1">
      <alignment/>
    </xf>
    <xf numFmtId="0" fontId="1" fillId="0" borderId="0" xfId="0" applyFont="1" applyAlignment="1">
      <alignment/>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horizontal="center"/>
    </xf>
    <xf numFmtId="0" fontId="7"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133350</xdr:rowOff>
    </xdr:from>
    <xdr:to>
      <xdr:col>1</xdr:col>
      <xdr:colOff>1485900</xdr:colOff>
      <xdr:row>4</xdr:row>
      <xdr:rowOff>9525</xdr:rowOff>
    </xdr:to>
    <xdr:pic>
      <xdr:nvPicPr>
        <xdr:cNvPr id="1" name="Picture 3" descr=" "/>
        <xdr:cNvPicPr preferRelativeResize="1">
          <a:picLocks noChangeAspect="1"/>
        </xdr:cNvPicPr>
      </xdr:nvPicPr>
      <xdr:blipFill>
        <a:blip r:embed="rId1"/>
        <a:stretch>
          <a:fillRect/>
        </a:stretch>
      </xdr:blipFill>
      <xdr:spPr>
        <a:xfrm>
          <a:off x="238125" y="1028700"/>
          <a:ext cx="142875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3:B17"/>
  <sheetViews>
    <sheetView showGridLines="0" tabSelected="1" workbookViewId="0" topLeftCell="A1">
      <selection activeCell="B1" sqref="B1"/>
    </sheetView>
  </sheetViews>
  <sheetFormatPr defaultColWidth="9.140625" defaultRowHeight="12.75"/>
  <cols>
    <col min="1" max="1" width="2.7109375" style="0" customWidth="1"/>
    <col min="2" max="2" width="120.140625" style="0" customWidth="1"/>
    <col min="3" max="3" width="2.7109375" style="0" customWidth="1"/>
  </cols>
  <sheetData>
    <row r="1" ht="15" customHeight="1"/>
    <row r="2" ht="12" customHeight="1"/>
    <row r="3" ht="43.5" customHeight="1">
      <c r="B3" s="162" t="s">
        <v>186</v>
      </c>
    </row>
    <row r="4" ht="25.5" customHeight="1">
      <c r="B4" s="166" t="s">
        <v>27</v>
      </c>
    </row>
    <row r="5" ht="15" customHeight="1">
      <c r="B5" s="41"/>
    </row>
    <row r="6" ht="15">
      <c r="B6" s="47" t="s">
        <v>90</v>
      </c>
    </row>
    <row r="7" ht="15" customHeight="1">
      <c r="B7" s="48"/>
    </row>
    <row r="8" ht="171" customHeight="1">
      <c r="B8" s="48" t="s">
        <v>188</v>
      </c>
    </row>
    <row r="9" ht="15">
      <c r="B9" s="48"/>
    </row>
    <row r="10" ht="216" customHeight="1">
      <c r="B10" s="48" t="s">
        <v>0</v>
      </c>
    </row>
    <row r="11" ht="15" customHeight="1">
      <c r="B11" s="48"/>
    </row>
    <row r="12" ht="46.5" customHeight="1">
      <c r="B12" s="49" t="s">
        <v>187</v>
      </c>
    </row>
    <row r="13" ht="15" customHeight="1">
      <c r="B13" s="48"/>
    </row>
    <row r="14" ht="15" customHeight="1"/>
    <row r="15" ht="15" customHeight="1"/>
    <row r="17" ht="12.75">
      <c r="B17" s="43"/>
    </row>
  </sheetData>
  <sheetProtection/>
  <printOptions/>
  <pageMargins left="0.75" right="0.75" top="0.8" bottom="0.8" header="0.51" footer="0.5"/>
  <pageSetup fitToHeight="1" fitToWidth="1" horizontalDpi="300" verticalDpi="300" orientation="landscape" scale="61" r:id="rId2"/>
  <rowBreaks count="1" manualBreakCount="1">
    <brk id="16" max="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B25"/>
  <sheetViews>
    <sheetView showGridLines="0" workbookViewId="0" topLeftCell="A1">
      <selection activeCell="B1" sqref="B1"/>
    </sheetView>
  </sheetViews>
  <sheetFormatPr defaultColWidth="9.140625" defaultRowHeight="12.75"/>
  <cols>
    <col min="1" max="1" width="2.7109375" style="0" customWidth="1"/>
    <col min="2" max="2" width="118.8515625" style="0" customWidth="1"/>
    <col min="3" max="3" width="2.7109375" style="0" customWidth="1"/>
  </cols>
  <sheetData>
    <row r="1" ht="15" customHeight="1">
      <c r="B1" s="42"/>
    </row>
    <row r="2" ht="15">
      <c r="B2" s="47" t="s">
        <v>91</v>
      </c>
    </row>
    <row r="3" ht="15">
      <c r="B3" s="47"/>
    </row>
    <row r="4" ht="81" customHeight="1">
      <c r="B4" s="48" t="s">
        <v>1</v>
      </c>
    </row>
    <row r="5" ht="15">
      <c r="B5" s="48"/>
    </row>
    <row r="6" ht="45">
      <c r="B6" s="48" t="s">
        <v>70</v>
      </c>
    </row>
    <row r="7" ht="15">
      <c r="B7" s="47"/>
    </row>
    <row r="8" ht="75">
      <c r="B8" s="48" t="s">
        <v>93</v>
      </c>
    </row>
    <row r="9" ht="15" customHeight="1">
      <c r="B9" s="48"/>
    </row>
    <row r="10" ht="15">
      <c r="B10" s="48" t="s">
        <v>81</v>
      </c>
    </row>
    <row r="11" ht="15" customHeight="1">
      <c r="B11" s="48"/>
    </row>
    <row r="12" ht="75">
      <c r="B12" s="48" t="s">
        <v>82</v>
      </c>
    </row>
    <row r="13" ht="15" customHeight="1">
      <c r="B13" s="48"/>
    </row>
    <row r="14" ht="45">
      <c r="B14" s="48" t="s">
        <v>83</v>
      </c>
    </row>
    <row r="15" ht="15" customHeight="1">
      <c r="B15" s="48"/>
    </row>
    <row r="16" ht="60">
      <c r="B16" s="48" t="s">
        <v>2</v>
      </c>
    </row>
    <row r="17" ht="15" customHeight="1">
      <c r="B17" s="48"/>
    </row>
    <row r="18" ht="30">
      <c r="B18" s="50" t="s">
        <v>92</v>
      </c>
    </row>
    <row r="20" ht="15">
      <c r="B20" s="48"/>
    </row>
    <row r="25" ht="12.75">
      <c r="B25" s="42"/>
    </row>
  </sheetData>
  <sheetProtection/>
  <printOptions/>
  <pageMargins left="0.75" right="0.75" top="0.8" bottom="0.8" header="0.5" footer="0.5"/>
  <pageSetup fitToHeight="1" fitToWidth="1"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S74"/>
  <sheetViews>
    <sheetView showGridLines="0" showZeros="0" zoomScalePageLayoutView="0" workbookViewId="0" topLeftCell="A1">
      <selection activeCell="Q72" sqref="Q72:S72"/>
    </sheetView>
  </sheetViews>
  <sheetFormatPr defaultColWidth="9.140625" defaultRowHeight="12.75"/>
  <cols>
    <col min="1" max="1" width="2.8515625" style="0" customWidth="1"/>
    <col min="2" max="2" width="36.8515625" style="0" customWidth="1"/>
    <col min="3" max="3" width="0.85546875" style="0" customWidth="1"/>
    <col min="4" max="4" width="6.421875" style="0" customWidth="1"/>
    <col min="5" max="5" width="7.7109375" style="0" customWidth="1"/>
    <col min="6" max="6" width="1.7109375" style="2" customWidth="1"/>
    <col min="7" max="7" width="8.7109375" style="0" customWidth="1"/>
    <col min="8" max="8" width="1.7109375" style="2" customWidth="1"/>
    <col min="9" max="9" width="12.00390625" style="0" customWidth="1"/>
    <col min="10" max="10" width="0.85546875" style="0" customWidth="1"/>
    <col min="11" max="11" width="12.00390625" style="0" customWidth="1"/>
    <col min="12" max="12" width="1.7109375" style="2" customWidth="1"/>
    <col min="13" max="13" width="5.57421875" style="0" customWidth="1"/>
    <col min="14" max="14" width="0.85546875" style="0" customWidth="1"/>
    <col min="15" max="15" width="12.00390625" style="0" customWidth="1"/>
    <col min="16" max="16" width="1.7109375" style="2" customWidth="1"/>
    <col min="17" max="17" width="9.28125" style="0" customWidth="1"/>
    <col min="18" max="18" width="1.7109375" style="2" customWidth="1"/>
  </cols>
  <sheetData>
    <row r="1" ht="19.5" customHeight="1"/>
    <row r="2" spans="1:19" ht="42" customHeight="1">
      <c r="A2" s="175" t="s">
        <v>3</v>
      </c>
      <c r="B2" s="175"/>
      <c r="C2" s="175"/>
      <c r="D2" s="175"/>
      <c r="E2" s="175"/>
      <c r="F2" s="175"/>
      <c r="G2" s="175"/>
      <c r="H2" s="175"/>
      <c r="I2" s="175"/>
      <c r="J2" s="175"/>
      <c r="K2" s="175"/>
      <c r="L2" s="175"/>
      <c r="M2" s="175"/>
      <c r="N2" s="175"/>
      <c r="O2" s="175"/>
      <c r="P2" s="175"/>
      <c r="Q2" s="175"/>
      <c r="R2" s="175"/>
      <c r="S2" s="175"/>
    </row>
    <row r="3" spans="1:19" ht="25.5" customHeight="1">
      <c r="A3" s="189" t="s">
        <v>69</v>
      </c>
      <c r="B3" s="189"/>
      <c r="C3" s="189"/>
      <c r="D3" s="189"/>
      <c r="E3" s="189"/>
      <c r="F3" s="189"/>
      <c r="G3" s="189"/>
      <c r="H3" s="189"/>
      <c r="I3" s="189"/>
      <c r="J3" s="189"/>
      <c r="K3" s="189"/>
      <c r="L3" s="189"/>
      <c r="M3" s="189"/>
      <c r="N3" s="189"/>
      <c r="O3" s="189"/>
      <c r="P3" s="189"/>
      <c r="Q3" s="189"/>
      <c r="R3" s="189"/>
      <c r="S3" s="189"/>
    </row>
    <row r="4" spans="1:19" ht="25.5" customHeight="1">
      <c r="A4" s="20"/>
      <c r="B4" s="20"/>
      <c r="C4" s="20"/>
      <c r="D4" s="20"/>
      <c r="E4" s="20"/>
      <c r="F4" s="20"/>
      <c r="G4" s="20"/>
      <c r="H4" s="20"/>
      <c r="I4" s="20"/>
      <c r="J4" s="20"/>
      <c r="K4" s="20"/>
      <c r="L4" s="20"/>
      <c r="M4" s="20"/>
      <c r="N4" s="20"/>
      <c r="O4" s="20"/>
      <c r="P4" s="20"/>
      <c r="Q4" s="20"/>
      <c r="R4" s="20"/>
      <c r="S4" s="20"/>
    </row>
    <row r="5" spans="1:19" ht="27.75" customHeight="1">
      <c r="A5" s="20"/>
      <c r="B5" s="27" t="s">
        <v>71</v>
      </c>
      <c r="C5" s="28"/>
      <c r="D5" s="188"/>
      <c r="E5" s="188"/>
      <c r="F5" s="188"/>
      <c r="G5" s="188"/>
      <c r="H5" s="188"/>
      <c r="I5" s="188"/>
      <c r="J5" s="20"/>
      <c r="K5" s="20"/>
      <c r="L5" s="174" t="s">
        <v>72</v>
      </c>
      <c r="M5" s="174"/>
      <c r="N5" s="174"/>
      <c r="O5" s="174"/>
      <c r="P5" s="20"/>
      <c r="Q5" s="188"/>
      <c r="R5" s="188"/>
      <c r="S5" s="188"/>
    </row>
    <row r="6" spans="1:19" ht="12.75" customHeight="1">
      <c r="A6" s="20"/>
      <c r="B6" s="27"/>
      <c r="C6" s="28"/>
      <c r="D6" s="32"/>
      <c r="E6" s="32"/>
      <c r="F6" s="32"/>
      <c r="G6" s="32"/>
      <c r="H6" s="33"/>
      <c r="I6" s="33"/>
      <c r="J6" s="20"/>
      <c r="K6" s="20"/>
      <c r="L6" s="20"/>
      <c r="M6" s="20"/>
      <c r="N6" s="20"/>
      <c r="O6" s="20"/>
      <c r="P6" s="20"/>
      <c r="Q6" s="44"/>
      <c r="R6" s="44"/>
      <c r="S6" s="44"/>
    </row>
    <row r="7" spans="1:19" ht="27.75" customHeight="1">
      <c r="A7" s="20"/>
      <c r="B7" s="29"/>
      <c r="C7" s="28"/>
      <c r="D7" s="30"/>
      <c r="E7" s="31"/>
      <c r="F7" s="31"/>
      <c r="G7" s="31"/>
      <c r="H7" s="31"/>
      <c r="I7" s="31"/>
      <c r="J7" s="20"/>
      <c r="K7" s="20"/>
      <c r="L7" s="174" t="s">
        <v>73</v>
      </c>
      <c r="M7" s="175"/>
      <c r="N7" s="175"/>
      <c r="O7" s="175"/>
      <c r="P7" s="20"/>
      <c r="Q7" s="176"/>
      <c r="R7" s="176"/>
      <c r="S7" s="176"/>
    </row>
    <row r="8" spans="1:19" ht="12.75" customHeight="1" thickBot="1">
      <c r="A8" s="20"/>
      <c r="B8" s="29"/>
      <c r="C8" s="28"/>
      <c r="D8" s="30"/>
      <c r="E8" s="30"/>
      <c r="F8" s="30"/>
      <c r="G8" s="30"/>
      <c r="H8" s="31"/>
      <c r="I8" s="31"/>
      <c r="J8" s="20"/>
      <c r="K8" s="20"/>
      <c r="L8" s="20"/>
      <c r="M8" s="20"/>
      <c r="N8" s="20"/>
      <c r="O8" s="20"/>
      <c r="P8" s="20"/>
      <c r="Q8" s="20"/>
      <c r="R8" s="20"/>
      <c r="S8" s="20"/>
    </row>
    <row r="9" spans="1:18" ht="15" customHeight="1">
      <c r="A9" s="20"/>
      <c r="B9" s="27" t="s">
        <v>67</v>
      </c>
      <c r="C9" s="28"/>
      <c r="D9" s="51">
        <v>10</v>
      </c>
      <c r="E9" s="30"/>
      <c r="F9" s="30"/>
      <c r="G9" s="31"/>
      <c r="H9" s="31"/>
      <c r="I9" s="20"/>
      <c r="J9" s="20"/>
      <c r="K9" s="20"/>
      <c r="L9" s="20"/>
      <c r="M9" s="20"/>
      <c r="N9" s="20"/>
      <c r="O9" s="20"/>
      <c r="P9" s="20"/>
      <c r="Q9" s="20"/>
      <c r="R9" s="20"/>
    </row>
    <row r="10" ht="15" customHeight="1">
      <c r="D10" s="40"/>
    </row>
    <row r="11" spans="1:19" ht="25.5" customHeight="1">
      <c r="A11" s="173" t="s">
        <v>28</v>
      </c>
      <c r="B11" s="172"/>
      <c r="D11" s="186"/>
      <c r="E11" s="187"/>
      <c r="F11" s="9"/>
      <c r="G11" s="12" t="s">
        <v>142</v>
      </c>
      <c r="H11" s="12"/>
      <c r="I11" s="12" t="s">
        <v>143</v>
      </c>
      <c r="J11" s="12"/>
      <c r="K11" s="12" t="s">
        <v>144</v>
      </c>
      <c r="L11" s="12"/>
      <c r="M11" s="12" t="s">
        <v>54</v>
      </c>
      <c r="N11" s="12"/>
      <c r="O11" s="12" t="s">
        <v>145</v>
      </c>
      <c r="P11" s="12"/>
      <c r="Q11" s="12" t="s">
        <v>66</v>
      </c>
      <c r="R11" s="12"/>
      <c r="S11" s="12" t="s">
        <v>146</v>
      </c>
    </row>
    <row r="12" spans="2:19" ht="56.25" customHeight="1" thickBot="1">
      <c r="B12" s="6" t="s">
        <v>15</v>
      </c>
      <c r="C12" s="7"/>
      <c r="D12" s="7" t="s">
        <v>94</v>
      </c>
      <c r="E12" s="52"/>
      <c r="F12" s="19" t="s">
        <v>55</v>
      </c>
      <c r="G12" s="63"/>
      <c r="H12" s="11" t="s">
        <v>56</v>
      </c>
      <c r="I12" s="65">
        <f aca="true" t="shared" si="0" ref="I12:I18">E12*G12</f>
        <v>0</v>
      </c>
      <c r="J12" s="7"/>
      <c r="K12" s="7"/>
      <c r="L12" s="11"/>
      <c r="M12" s="7"/>
      <c r="N12" s="7"/>
      <c r="O12" s="7"/>
      <c r="P12" s="11"/>
      <c r="Q12" s="7"/>
      <c r="R12" s="11" t="s">
        <v>56</v>
      </c>
      <c r="S12" s="65">
        <f aca="true" t="shared" si="1" ref="S12:S18">I12+(K12*M12)+(O12*Q12)</f>
        <v>0</v>
      </c>
    </row>
    <row r="13" spans="2:19" ht="25.5" customHeight="1" thickBot="1" thickTop="1">
      <c r="B13" s="6" t="s">
        <v>64</v>
      </c>
      <c r="C13" s="7"/>
      <c r="D13" s="7" t="s">
        <v>94</v>
      </c>
      <c r="E13" s="52"/>
      <c r="F13" s="19" t="s">
        <v>55</v>
      </c>
      <c r="G13" s="63"/>
      <c r="H13" s="11" t="s">
        <v>56</v>
      </c>
      <c r="I13" s="65">
        <f t="shared" si="0"/>
        <v>0</v>
      </c>
      <c r="J13" s="7"/>
      <c r="K13" s="7"/>
      <c r="L13" s="11"/>
      <c r="M13" s="7"/>
      <c r="N13" s="7"/>
      <c r="O13" s="7"/>
      <c r="P13" s="11"/>
      <c r="Q13" s="7"/>
      <c r="R13" s="11" t="s">
        <v>56</v>
      </c>
      <c r="S13" s="65">
        <f t="shared" si="1"/>
        <v>0</v>
      </c>
    </row>
    <row r="14" spans="2:19" ht="27.75" customHeight="1" thickBot="1" thickTop="1">
      <c r="B14" s="6" t="s">
        <v>141</v>
      </c>
      <c r="C14" s="7"/>
      <c r="D14" s="7" t="s">
        <v>94</v>
      </c>
      <c r="E14" s="52"/>
      <c r="F14" s="19" t="s">
        <v>55</v>
      </c>
      <c r="G14" s="63"/>
      <c r="H14" s="11" t="s">
        <v>56</v>
      </c>
      <c r="I14" s="65">
        <f t="shared" si="0"/>
        <v>0</v>
      </c>
      <c r="J14" s="7"/>
      <c r="K14" s="7"/>
      <c r="L14" s="11"/>
      <c r="M14" s="7"/>
      <c r="N14" s="7"/>
      <c r="O14" s="7"/>
      <c r="P14" s="11"/>
      <c r="Q14" s="7"/>
      <c r="R14" s="11" t="s">
        <v>56</v>
      </c>
      <c r="S14" s="65">
        <f t="shared" si="1"/>
        <v>0</v>
      </c>
    </row>
    <row r="15" spans="2:19" ht="27.75" customHeight="1" thickBot="1" thickTop="1">
      <c r="B15" s="8" t="s">
        <v>22</v>
      </c>
      <c r="C15" s="7"/>
      <c r="D15" s="7" t="s">
        <v>94</v>
      </c>
      <c r="E15" s="54"/>
      <c r="F15" s="11" t="s">
        <v>55</v>
      </c>
      <c r="G15" s="61"/>
      <c r="H15" s="11" t="s">
        <v>56</v>
      </c>
      <c r="I15" s="65">
        <f t="shared" si="0"/>
        <v>0</v>
      </c>
      <c r="J15" s="7"/>
      <c r="K15" s="7"/>
      <c r="L15" s="11"/>
      <c r="M15" s="7"/>
      <c r="N15" s="7"/>
      <c r="O15" s="7"/>
      <c r="P15" s="11"/>
      <c r="Q15" s="7"/>
      <c r="R15" s="11" t="s">
        <v>56</v>
      </c>
      <c r="S15" s="67">
        <f t="shared" si="1"/>
        <v>0</v>
      </c>
    </row>
    <row r="16" spans="2:19" ht="53.25" customHeight="1" thickBot="1" thickTop="1">
      <c r="B16" s="8" t="s">
        <v>16</v>
      </c>
      <c r="C16" s="7"/>
      <c r="D16" s="7" t="s">
        <v>94</v>
      </c>
      <c r="E16" s="54"/>
      <c r="F16" s="11" t="s">
        <v>55</v>
      </c>
      <c r="G16" s="61"/>
      <c r="H16" s="11" t="s">
        <v>56</v>
      </c>
      <c r="I16" s="65">
        <f t="shared" si="0"/>
        <v>0</v>
      </c>
      <c r="J16" s="7"/>
      <c r="K16" s="7"/>
      <c r="L16" s="11"/>
      <c r="M16" s="7"/>
      <c r="N16" s="7"/>
      <c r="O16" s="7"/>
      <c r="P16" s="11"/>
      <c r="Q16" s="7"/>
      <c r="R16" s="11" t="s">
        <v>56</v>
      </c>
      <c r="S16" s="67">
        <f t="shared" si="1"/>
        <v>0</v>
      </c>
    </row>
    <row r="17" spans="2:19" ht="39.75" customHeight="1" thickBot="1" thickTop="1">
      <c r="B17" s="8" t="s">
        <v>23</v>
      </c>
      <c r="C17" s="7"/>
      <c r="D17" s="7" t="s">
        <v>94</v>
      </c>
      <c r="E17" s="54"/>
      <c r="F17" s="11" t="s">
        <v>55</v>
      </c>
      <c r="G17" s="61"/>
      <c r="H17" s="11" t="s">
        <v>56</v>
      </c>
      <c r="I17" s="65">
        <f t="shared" si="0"/>
        <v>0</v>
      </c>
      <c r="J17" s="7"/>
      <c r="K17" s="7"/>
      <c r="L17" s="11"/>
      <c r="M17" s="7"/>
      <c r="N17" s="7"/>
      <c r="O17" s="73"/>
      <c r="P17" s="11"/>
      <c r="Q17" s="7"/>
      <c r="R17" s="11" t="s">
        <v>56</v>
      </c>
      <c r="S17" s="67">
        <f t="shared" si="1"/>
        <v>0</v>
      </c>
    </row>
    <row r="18" spans="2:19" ht="27.75" customHeight="1" thickBot="1" thickTop="1">
      <c r="B18" s="8" t="s">
        <v>96</v>
      </c>
      <c r="C18" s="7"/>
      <c r="D18" s="7" t="s">
        <v>94</v>
      </c>
      <c r="E18" s="55"/>
      <c r="F18" s="11" t="s">
        <v>55</v>
      </c>
      <c r="G18" s="61"/>
      <c r="H18" s="11" t="s">
        <v>56</v>
      </c>
      <c r="I18" s="65">
        <f t="shared" si="0"/>
        <v>0</v>
      </c>
      <c r="J18" s="7"/>
      <c r="K18" s="7"/>
      <c r="L18" s="11"/>
      <c r="M18" s="7"/>
      <c r="N18" s="7"/>
      <c r="O18" s="7"/>
      <c r="P18" s="11"/>
      <c r="Q18" s="7"/>
      <c r="R18" s="11" t="s">
        <v>56</v>
      </c>
      <c r="S18" s="67">
        <f t="shared" si="1"/>
        <v>0</v>
      </c>
    </row>
    <row r="19" spans="2:19" ht="12.75" customHeight="1" thickTop="1">
      <c r="B19" s="5"/>
      <c r="C19" s="4"/>
      <c r="D19" s="4"/>
      <c r="E19" s="4"/>
      <c r="F19" s="9"/>
      <c r="G19" s="17"/>
      <c r="H19" s="9"/>
      <c r="I19" s="4"/>
      <c r="J19" s="4"/>
      <c r="K19" s="4"/>
      <c r="L19" s="9"/>
      <c r="M19" s="4"/>
      <c r="N19" s="4"/>
      <c r="O19" s="4"/>
      <c r="P19" s="9"/>
      <c r="Q19" s="4"/>
      <c r="R19" s="9"/>
      <c r="S19" s="17"/>
    </row>
    <row r="20" spans="1:2" ht="12.75" customHeight="1">
      <c r="A20" s="173" t="s">
        <v>29</v>
      </c>
      <c r="B20" s="172"/>
    </row>
    <row r="21" spans="2:19" ht="27.75" customHeight="1" thickBot="1">
      <c r="B21" s="6" t="s">
        <v>124</v>
      </c>
      <c r="C21" s="7"/>
      <c r="D21" s="7" t="s">
        <v>94</v>
      </c>
      <c r="E21" s="57"/>
      <c r="F21" s="11" t="s">
        <v>55</v>
      </c>
      <c r="G21" s="63"/>
      <c r="H21" s="11" t="s">
        <v>56</v>
      </c>
      <c r="I21" s="65">
        <f>E21*G21</f>
        <v>0</v>
      </c>
      <c r="J21" s="7"/>
      <c r="K21" s="13"/>
      <c r="L21" s="19"/>
      <c r="M21" s="13"/>
      <c r="N21" s="13"/>
      <c r="O21" s="13"/>
      <c r="P21" s="19"/>
      <c r="Q21" s="13"/>
      <c r="R21" s="11" t="s">
        <v>56</v>
      </c>
      <c r="S21" s="65">
        <f aca="true" t="shared" si="2" ref="S21:S27">I21+(K21*M21)+(O21*Q21)</f>
        <v>0</v>
      </c>
    </row>
    <row r="22" spans="2:19" ht="57" customHeight="1" thickBot="1" thickTop="1">
      <c r="B22" s="6" t="s">
        <v>18</v>
      </c>
      <c r="C22" s="7"/>
      <c r="D22" s="7" t="s">
        <v>94</v>
      </c>
      <c r="E22" s="53"/>
      <c r="F22" s="11" t="s">
        <v>55</v>
      </c>
      <c r="G22" s="58"/>
      <c r="H22" s="11" t="s">
        <v>56</v>
      </c>
      <c r="I22" s="65">
        <f>E22*G22</f>
        <v>0</v>
      </c>
      <c r="J22" s="7"/>
      <c r="K22" s="13"/>
      <c r="L22" s="19"/>
      <c r="M22" s="13"/>
      <c r="N22" s="13"/>
      <c r="O22" s="13"/>
      <c r="P22" s="19"/>
      <c r="Q22" s="13"/>
      <c r="R22" s="11" t="s">
        <v>56</v>
      </c>
      <c r="S22" s="65">
        <f t="shared" si="2"/>
        <v>0</v>
      </c>
    </row>
    <row r="23" spans="2:19" ht="30" customHeight="1" thickBot="1" thickTop="1">
      <c r="B23" s="6" t="s">
        <v>24</v>
      </c>
      <c r="C23" s="7"/>
      <c r="D23" s="7" t="s">
        <v>94</v>
      </c>
      <c r="E23" s="55"/>
      <c r="F23" s="11" t="s">
        <v>55</v>
      </c>
      <c r="G23" s="59"/>
      <c r="H23" s="11" t="s">
        <v>56</v>
      </c>
      <c r="I23" s="65">
        <f>E23*G23</f>
        <v>0</v>
      </c>
      <c r="J23" s="7"/>
      <c r="K23" s="13"/>
      <c r="L23" s="19"/>
      <c r="M23" s="13"/>
      <c r="N23" s="13"/>
      <c r="O23" s="13"/>
      <c r="P23" s="19"/>
      <c r="Q23" s="13"/>
      <c r="R23" s="11" t="s">
        <v>56</v>
      </c>
      <c r="S23" s="68">
        <f t="shared" si="2"/>
        <v>0</v>
      </c>
    </row>
    <row r="24" spans="2:19" ht="27.75" customHeight="1" thickBot="1" thickTop="1">
      <c r="B24" s="6" t="s">
        <v>25</v>
      </c>
      <c r="C24" s="7"/>
      <c r="D24" s="7" t="s">
        <v>94</v>
      </c>
      <c r="E24" s="55"/>
      <c r="F24" s="11" t="s">
        <v>55</v>
      </c>
      <c r="G24" s="59"/>
      <c r="H24" s="11" t="s">
        <v>56</v>
      </c>
      <c r="I24" s="65">
        <f>E24*G24</f>
        <v>0</v>
      </c>
      <c r="J24" s="7"/>
      <c r="K24" s="13"/>
      <c r="L24" s="19"/>
      <c r="M24" s="13"/>
      <c r="N24" s="13"/>
      <c r="O24" s="13"/>
      <c r="P24" s="19"/>
      <c r="Q24" s="13"/>
      <c r="R24" s="11" t="s">
        <v>56</v>
      </c>
      <c r="S24" s="68">
        <f t="shared" si="2"/>
        <v>0</v>
      </c>
    </row>
    <row r="25" spans="2:19" ht="41.25" customHeight="1" thickBot="1" thickTop="1">
      <c r="B25" s="6" t="s">
        <v>19</v>
      </c>
      <c r="C25" s="7"/>
      <c r="D25" s="7" t="s">
        <v>94</v>
      </c>
      <c r="E25" s="55"/>
      <c r="F25" s="11" t="s">
        <v>55</v>
      </c>
      <c r="G25" s="59"/>
      <c r="H25" s="11" t="s">
        <v>56</v>
      </c>
      <c r="I25" s="65">
        <f>E25*G25</f>
        <v>0</v>
      </c>
      <c r="J25" s="7"/>
      <c r="K25" s="163"/>
      <c r="L25" s="19"/>
      <c r="M25" s="163"/>
      <c r="N25" s="13"/>
      <c r="O25" s="13"/>
      <c r="P25" s="19"/>
      <c r="Q25" s="13"/>
      <c r="R25" s="11" t="s">
        <v>56</v>
      </c>
      <c r="S25" s="66">
        <f t="shared" si="2"/>
        <v>0</v>
      </c>
    </row>
    <row r="26" spans="2:19" ht="27.75" customHeight="1" thickBot="1" thickTop="1">
      <c r="B26" s="6" t="s">
        <v>125</v>
      </c>
      <c r="C26" s="7"/>
      <c r="D26" s="7" t="s">
        <v>94</v>
      </c>
      <c r="E26" s="53"/>
      <c r="F26" s="11" t="s">
        <v>55</v>
      </c>
      <c r="G26" s="58"/>
      <c r="H26" s="11" t="s">
        <v>56</v>
      </c>
      <c r="I26" s="64"/>
      <c r="J26" s="10"/>
      <c r="K26" s="70">
        <f>E26*G26</f>
        <v>0</v>
      </c>
      <c r="L26" s="19" t="s">
        <v>55</v>
      </c>
      <c r="M26" s="56">
        <f>D9</f>
        <v>10</v>
      </c>
      <c r="N26" s="13"/>
      <c r="O26" s="13"/>
      <c r="P26" s="19"/>
      <c r="Q26" s="13"/>
      <c r="R26" s="11" t="s">
        <v>56</v>
      </c>
      <c r="S26" s="68">
        <f t="shared" si="2"/>
        <v>0</v>
      </c>
    </row>
    <row r="27" spans="2:19" ht="27.75" customHeight="1" thickBot="1" thickTop="1">
      <c r="B27" s="6" t="s">
        <v>126</v>
      </c>
      <c r="C27" s="7"/>
      <c r="D27" s="7" t="s">
        <v>94</v>
      </c>
      <c r="E27" s="55"/>
      <c r="F27" s="11" t="s">
        <v>55</v>
      </c>
      <c r="G27" s="59"/>
      <c r="H27" s="11" t="s">
        <v>56</v>
      </c>
      <c r="I27" s="7"/>
      <c r="J27" s="7"/>
      <c r="K27" s="18"/>
      <c r="L27" s="19"/>
      <c r="M27" s="18"/>
      <c r="N27" s="13"/>
      <c r="O27" s="65">
        <f>E27*G27</f>
        <v>0</v>
      </c>
      <c r="P27" s="19" t="s">
        <v>55</v>
      </c>
      <c r="Q27" s="52"/>
      <c r="R27" s="11" t="s">
        <v>56</v>
      </c>
      <c r="S27" s="68">
        <f t="shared" si="2"/>
        <v>0</v>
      </c>
    </row>
    <row r="28" spans="6:18" ht="12.75" customHeight="1" thickTop="1">
      <c r="F28"/>
      <c r="H28"/>
      <c r="L28"/>
      <c r="P28"/>
      <c r="R28"/>
    </row>
    <row r="29" spans="1:19" ht="25.5" customHeight="1">
      <c r="A29" s="173" t="s">
        <v>31</v>
      </c>
      <c r="B29" s="172"/>
      <c r="D29" s="186"/>
      <c r="E29" s="187"/>
      <c r="F29" s="9"/>
      <c r="G29" s="12" t="s">
        <v>142</v>
      </c>
      <c r="H29" s="12"/>
      <c r="I29" s="12" t="s">
        <v>143</v>
      </c>
      <c r="J29" s="12"/>
      <c r="K29" s="12" t="s">
        <v>144</v>
      </c>
      <c r="L29" s="12"/>
      <c r="M29" s="12" t="s">
        <v>54</v>
      </c>
      <c r="N29" s="12"/>
      <c r="O29" s="12" t="s">
        <v>145</v>
      </c>
      <c r="P29" s="12"/>
      <c r="Q29" s="12" t="s">
        <v>66</v>
      </c>
      <c r="R29" s="12"/>
      <c r="S29" s="6" t="s">
        <v>146</v>
      </c>
    </row>
    <row r="30" spans="1:19" ht="27.75" customHeight="1" thickBot="1">
      <c r="A30" s="4"/>
      <c r="B30" s="6" t="s">
        <v>127</v>
      </c>
      <c r="C30" s="7"/>
      <c r="D30" s="7" t="s">
        <v>94</v>
      </c>
      <c r="E30" s="56"/>
      <c r="F30" s="11" t="s">
        <v>55</v>
      </c>
      <c r="G30" s="58"/>
      <c r="H30" s="24" t="s">
        <v>56</v>
      </c>
      <c r="I30" s="69">
        <f>E30*G30</f>
        <v>0</v>
      </c>
      <c r="J30" s="21"/>
      <c r="K30" s="21"/>
      <c r="L30" s="24"/>
      <c r="M30" s="21"/>
      <c r="N30" s="21"/>
      <c r="O30" s="21"/>
      <c r="P30" s="24"/>
      <c r="Q30" s="21"/>
      <c r="R30" s="24" t="s">
        <v>56</v>
      </c>
      <c r="S30" s="69">
        <f aca="true" t="shared" si="3" ref="S30:S35">I30+(K30*M30)+(O30*Q30)</f>
        <v>0</v>
      </c>
    </row>
    <row r="31" spans="1:19" ht="27.75" customHeight="1" thickBot="1" thickTop="1">
      <c r="A31" s="4"/>
      <c r="B31" s="6" t="s">
        <v>128</v>
      </c>
      <c r="C31" s="7"/>
      <c r="D31" s="7" t="s">
        <v>94</v>
      </c>
      <c r="E31" s="54"/>
      <c r="F31" s="11" t="s">
        <v>55</v>
      </c>
      <c r="G31" s="59"/>
      <c r="H31" s="11" t="s">
        <v>56</v>
      </c>
      <c r="I31" s="16"/>
      <c r="J31" s="7"/>
      <c r="K31" s="70">
        <f>E31*G31</f>
        <v>0</v>
      </c>
      <c r="L31" s="11" t="s">
        <v>55</v>
      </c>
      <c r="M31" s="52">
        <f>D9</f>
        <v>10</v>
      </c>
      <c r="N31" s="7"/>
      <c r="O31" s="7"/>
      <c r="P31" s="11"/>
      <c r="Q31" s="7"/>
      <c r="R31" s="11" t="s">
        <v>56</v>
      </c>
      <c r="S31" s="66">
        <f t="shared" si="3"/>
        <v>0</v>
      </c>
    </row>
    <row r="32" spans="1:19" ht="27.75" customHeight="1" thickBot="1" thickTop="1">
      <c r="A32" s="4"/>
      <c r="B32" s="6" t="s">
        <v>60</v>
      </c>
      <c r="C32" s="7"/>
      <c r="D32" s="7" t="s">
        <v>48</v>
      </c>
      <c r="E32" s="54"/>
      <c r="F32" s="11" t="s">
        <v>55</v>
      </c>
      <c r="G32" s="59"/>
      <c r="H32" s="11" t="s">
        <v>56</v>
      </c>
      <c r="I32" s="7"/>
      <c r="J32" s="7"/>
      <c r="K32" s="67">
        <f>E32*G32</f>
        <v>0</v>
      </c>
      <c r="L32" s="11" t="s">
        <v>55</v>
      </c>
      <c r="M32" s="52">
        <f>D9</f>
        <v>10</v>
      </c>
      <c r="N32" s="7"/>
      <c r="O32" s="7"/>
      <c r="P32" s="11"/>
      <c r="Q32" s="7"/>
      <c r="R32" s="11" t="s">
        <v>56</v>
      </c>
      <c r="S32" s="68">
        <f t="shared" si="3"/>
        <v>0</v>
      </c>
    </row>
    <row r="33" spans="1:19" ht="27.75" customHeight="1" thickBot="1" thickTop="1">
      <c r="A33" s="4"/>
      <c r="B33" s="6" t="s">
        <v>129</v>
      </c>
      <c r="C33" s="7"/>
      <c r="D33" s="7" t="s">
        <v>94</v>
      </c>
      <c r="E33" s="55"/>
      <c r="F33" s="11" t="s">
        <v>55</v>
      </c>
      <c r="G33" s="59"/>
      <c r="H33" s="11" t="s">
        <v>56</v>
      </c>
      <c r="I33" s="7"/>
      <c r="J33" s="7"/>
      <c r="K33" s="68">
        <f>E33*G33</f>
        <v>0</v>
      </c>
      <c r="L33" s="11" t="s">
        <v>55</v>
      </c>
      <c r="M33" s="52">
        <f>D9</f>
        <v>10</v>
      </c>
      <c r="N33" s="7"/>
      <c r="O33" s="7"/>
      <c r="P33" s="11"/>
      <c r="Q33" s="7"/>
      <c r="R33" s="11" t="s">
        <v>56</v>
      </c>
      <c r="S33" s="68">
        <f t="shared" si="3"/>
        <v>0</v>
      </c>
    </row>
    <row r="34" spans="1:19" ht="27.75" customHeight="1" thickBot="1" thickTop="1">
      <c r="A34" s="4"/>
      <c r="B34" s="6" t="s">
        <v>130</v>
      </c>
      <c r="C34" s="7"/>
      <c r="D34" s="7" t="s">
        <v>94</v>
      </c>
      <c r="E34" s="55"/>
      <c r="F34" s="11" t="s">
        <v>55</v>
      </c>
      <c r="G34" s="59"/>
      <c r="H34" s="11" t="s">
        <v>56</v>
      </c>
      <c r="I34" s="7"/>
      <c r="J34" s="7"/>
      <c r="K34" s="68">
        <f>E34*G34</f>
        <v>0</v>
      </c>
      <c r="L34" s="11" t="s">
        <v>55</v>
      </c>
      <c r="M34" s="52">
        <f>D9</f>
        <v>10</v>
      </c>
      <c r="N34" s="7"/>
      <c r="O34" s="7"/>
      <c r="P34" s="11"/>
      <c r="Q34" s="7"/>
      <c r="R34" s="11" t="s">
        <v>56</v>
      </c>
      <c r="S34" s="66">
        <f t="shared" si="3"/>
        <v>0</v>
      </c>
    </row>
    <row r="35" spans="1:19" ht="27.75" customHeight="1" thickBot="1" thickTop="1">
      <c r="A35" s="4"/>
      <c r="B35" s="6" t="s">
        <v>131</v>
      </c>
      <c r="C35" s="7"/>
      <c r="D35" s="7" t="s">
        <v>94</v>
      </c>
      <c r="E35" s="55"/>
      <c r="F35" s="11" t="s">
        <v>55</v>
      </c>
      <c r="G35" s="59"/>
      <c r="H35" s="11" t="s">
        <v>56</v>
      </c>
      <c r="I35" s="7"/>
      <c r="J35" s="7"/>
      <c r="K35" s="21"/>
      <c r="L35" s="11"/>
      <c r="M35" s="21"/>
      <c r="N35" s="7"/>
      <c r="O35" s="65">
        <f>E35*G35</f>
        <v>0</v>
      </c>
      <c r="P35" s="11" t="s">
        <v>55</v>
      </c>
      <c r="Q35" s="52"/>
      <c r="R35" s="11" t="s">
        <v>56</v>
      </c>
      <c r="S35" s="68">
        <f t="shared" si="3"/>
        <v>0</v>
      </c>
    </row>
    <row r="36" spans="2:19" ht="12.75" customHeight="1" thickTop="1">
      <c r="B36" s="1"/>
      <c r="Q36" s="17"/>
      <c r="S36" s="17"/>
    </row>
    <row r="37" spans="1:2" ht="12.75" customHeight="1">
      <c r="A37" s="173" t="s">
        <v>35</v>
      </c>
      <c r="B37" s="172"/>
    </row>
    <row r="38" spans="2:19" ht="41.25" customHeight="1" thickBot="1">
      <c r="B38" s="6" t="s">
        <v>17</v>
      </c>
      <c r="C38" s="7"/>
      <c r="D38" s="7" t="s">
        <v>94</v>
      </c>
      <c r="E38" s="52"/>
      <c r="F38" s="11" t="s">
        <v>55</v>
      </c>
      <c r="G38" s="63"/>
      <c r="H38" s="11" t="s">
        <v>56</v>
      </c>
      <c r="I38" s="65">
        <f>E38*G38</f>
        <v>0</v>
      </c>
      <c r="J38" s="7"/>
      <c r="K38" s="7"/>
      <c r="L38" s="11"/>
      <c r="M38" s="7"/>
      <c r="N38" s="7"/>
      <c r="O38" s="7"/>
      <c r="P38" s="11"/>
      <c r="Q38" s="7"/>
      <c r="R38" s="11" t="s">
        <v>56</v>
      </c>
      <c r="S38" s="65">
        <f aca="true" t="shared" si="4" ref="S38:S47">I38+(K38*M38)+(O38*Q38)</f>
        <v>0</v>
      </c>
    </row>
    <row r="39" spans="2:19" ht="27.75" customHeight="1" thickBot="1" thickTop="1">
      <c r="B39" s="6" t="s">
        <v>132</v>
      </c>
      <c r="C39" s="7"/>
      <c r="D39" s="7" t="s">
        <v>94</v>
      </c>
      <c r="E39" s="52"/>
      <c r="F39" s="11" t="s">
        <v>55</v>
      </c>
      <c r="G39" s="60"/>
      <c r="H39" s="11" t="s">
        <v>56</v>
      </c>
      <c r="I39" s="65">
        <f>E39*G39</f>
        <v>0</v>
      </c>
      <c r="J39" s="7"/>
      <c r="K39" s="7"/>
      <c r="L39" s="11"/>
      <c r="M39" s="7"/>
      <c r="N39" s="7"/>
      <c r="O39" s="7"/>
      <c r="P39" s="11"/>
      <c r="Q39" s="13"/>
      <c r="R39" s="11" t="s">
        <v>56</v>
      </c>
      <c r="S39" s="65">
        <f>I39+(K39*M39)+(O39*Q39)</f>
        <v>0</v>
      </c>
    </row>
    <row r="40" spans="2:19" ht="27.75" customHeight="1" thickBot="1" thickTop="1">
      <c r="B40" s="6" t="s">
        <v>46</v>
      </c>
      <c r="C40" s="7"/>
      <c r="D40" s="7" t="s">
        <v>57</v>
      </c>
      <c r="E40" s="55"/>
      <c r="F40" s="11"/>
      <c r="G40" s="16"/>
      <c r="H40" s="11" t="s">
        <v>56</v>
      </c>
      <c r="I40" s="68">
        <f>E40</f>
        <v>0</v>
      </c>
      <c r="J40" s="7"/>
      <c r="K40" s="7"/>
      <c r="L40" s="11"/>
      <c r="M40" s="7"/>
      <c r="N40" s="7"/>
      <c r="O40" s="7"/>
      <c r="P40" s="11"/>
      <c r="Q40" s="7"/>
      <c r="R40" s="11" t="s">
        <v>56</v>
      </c>
      <c r="S40" s="66">
        <f t="shared" si="4"/>
        <v>0</v>
      </c>
    </row>
    <row r="41" spans="2:19" ht="27.75" customHeight="1" thickBot="1" thickTop="1">
      <c r="B41" s="6" t="s">
        <v>36</v>
      </c>
      <c r="C41" s="7"/>
      <c r="D41" s="7" t="s">
        <v>57</v>
      </c>
      <c r="E41" s="55"/>
      <c r="F41" s="11"/>
      <c r="G41" s="7"/>
      <c r="H41" s="11" t="s">
        <v>56</v>
      </c>
      <c r="I41" s="66">
        <f>E41</f>
        <v>0</v>
      </c>
      <c r="J41" s="7"/>
      <c r="K41" s="7"/>
      <c r="L41" s="11"/>
      <c r="M41" s="7"/>
      <c r="N41" s="7"/>
      <c r="O41" s="7"/>
      <c r="P41" s="11"/>
      <c r="Q41" s="7"/>
      <c r="R41" s="11" t="s">
        <v>56</v>
      </c>
      <c r="S41" s="68">
        <f t="shared" si="4"/>
        <v>0</v>
      </c>
    </row>
    <row r="42" spans="2:19" ht="27.75" customHeight="1" thickBot="1" thickTop="1">
      <c r="B42" s="6" t="s">
        <v>47</v>
      </c>
      <c r="C42" s="7"/>
      <c r="D42" s="7" t="s">
        <v>57</v>
      </c>
      <c r="E42" s="55"/>
      <c r="F42" s="11"/>
      <c r="G42" s="7"/>
      <c r="H42" s="11" t="s">
        <v>56</v>
      </c>
      <c r="I42" s="68">
        <f>E42</f>
        <v>0</v>
      </c>
      <c r="J42" s="7"/>
      <c r="K42" s="7"/>
      <c r="L42" s="11"/>
      <c r="M42" s="7"/>
      <c r="N42" s="7"/>
      <c r="O42" s="7"/>
      <c r="P42" s="11"/>
      <c r="Q42" s="7"/>
      <c r="R42" s="22" t="s">
        <v>56</v>
      </c>
      <c r="S42" s="68">
        <f t="shared" si="4"/>
        <v>0</v>
      </c>
    </row>
    <row r="43" spans="2:19" ht="27.75" customHeight="1" thickBot="1" thickTop="1">
      <c r="B43" s="6" t="s">
        <v>45</v>
      </c>
      <c r="C43" s="7"/>
      <c r="D43" s="7" t="s">
        <v>57</v>
      </c>
      <c r="E43" s="52"/>
      <c r="F43" s="11"/>
      <c r="G43" s="7"/>
      <c r="H43" s="11" t="s">
        <v>56</v>
      </c>
      <c r="I43" s="65">
        <f>E43</f>
        <v>0</v>
      </c>
      <c r="J43" s="7"/>
      <c r="K43" s="7"/>
      <c r="L43" s="11"/>
      <c r="M43" s="7"/>
      <c r="N43" s="7"/>
      <c r="O43" s="7"/>
      <c r="P43" s="11"/>
      <c r="Q43" s="7"/>
      <c r="R43" s="11" t="s">
        <v>56</v>
      </c>
      <c r="S43" s="65">
        <f t="shared" si="4"/>
        <v>0</v>
      </c>
    </row>
    <row r="44" spans="2:19" ht="27.75" customHeight="1" thickBot="1" thickTop="1">
      <c r="B44" s="6" t="s">
        <v>133</v>
      </c>
      <c r="C44" s="7"/>
      <c r="D44" s="7" t="s">
        <v>94</v>
      </c>
      <c r="E44" s="55"/>
      <c r="F44" s="11" t="s">
        <v>55</v>
      </c>
      <c r="G44" s="60"/>
      <c r="H44" s="11" t="s">
        <v>56</v>
      </c>
      <c r="I44" s="16"/>
      <c r="J44" s="7"/>
      <c r="K44" s="65">
        <f>E44*G44</f>
        <v>0</v>
      </c>
      <c r="L44" s="11" t="s">
        <v>55</v>
      </c>
      <c r="M44" s="52">
        <f>D9</f>
        <v>10</v>
      </c>
      <c r="N44" s="7"/>
      <c r="O44" s="7"/>
      <c r="P44" s="11"/>
      <c r="Q44" s="7"/>
      <c r="R44" s="24" t="s">
        <v>56</v>
      </c>
      <c r="S44" s="66">
        <f t="shared" si="4"/>
        <v>0</v>
      </c>
    </row>
    <row r="45" spans="2:19" ht="27.75" customHeight="1" thickBot="1" thickTop="1">
      <c r="B45" s="6" t="s">
        <v>134</v>
      </c>
      <c r="C45" s="7"/>
      <c r="D45" s="7" t="s">
        <v>94</v>
      </c>
      <c r="E45" s="55"/>
      <c r="F45" s="11" t="s">
        <v>55</v>
      </c>
      <c r="G45" s="59"/>
      <c r="H45" s="11" t="s">
        <v>56</v>
      </c>
      <c r="I45" s="7"/>
      <c r="J45" s="7"/>
      <c r="K45" s="66">
        <f>E45*G45</f>
        <v>0</v>
      </c>
      <c r="L45" s="11" t="s">
        <v>55</v>
      </c>
      <c r="M45" s="55">
        <f>D9</f>
        <v>10</v>
      </c>
      <c r="N45" s="7"/>
      <c r="O45" s="7"/>
      <c r="P45" s="11"/>
      <c r="Q45" s="7"/>
      <c r="R45" s="11" t="s">
        <v>56</v>
      </c>
      <c r="S45" s="68">
        <f t="shared" si="4"/>
        <v>0</v>
      </c>
    </row>
    <row r="46" spans="2:19" ht="27.75" customHeight="1" thickBot="1" thickTop="1">
      <c r="B46" s="6" t="s">
        <v>135</v>
      </c>
      <c r="C46" s="7"/>
      <c r="D46" s="7" t="s">
        <v>94</v>
      </c>
      <c r="E46" s="55"/>
      <c r="F46" s="11" t="s">
        <v>55</v>
      </c>
      <c r="G46" s="59"/>
      <c r="H46" s="11" t="s">
        <v>56</v>
      </c>
      <c r="I46" s="7"/>
      <c r="J46" s="7"/>
      <c r="K46" s="68">
        <f>E46*G46</f>
        <v>0</v>
      </c>
      <c r="L46" s="11" t="s">
        <v>55</v>
      </c>
      <c r="M46" s="55">
        <f>D9</f>
        <v>10</v>
      </c>
      <c r="N46" s="7"/>
      <c r="O46" s="7"/>
      <c r="P46" s="11"/>
      <c r="Q46" s="7"/>
      <c r="R46" s="11" t="s">
        <v>56</v>
      </c>
      <c r="S46" s="68">
        <f t="shared" si="4"/>
        <v>0</v>
      </c>
    </row>
    <row r="47" spans="2:19" ht="27.75" customHeight="1" thickBot="1" thickTop="1">
      <c r="B47" s="6" t="s">
        <v>99</v>
      </c>
      <c r="C47" s="7"/>
      <c r="D47" s="7" t="s">
        <v>94</v>
      </c>
      <c r="E47" s="55"/>
      <c r="F47" s="11" t="s">
        <v>55</v>
      </c>
      <c r="G47" s="59"/>
      <c r="H47" s="11" t="s">
        <v>56</v>
      </c>
      <c r="I47" s="7"/>
      <c r="J47" s="7"/>
      <c r="K47" s="68">
        <f>E47*G47</f>
        <v>0</v>
      </c>
      <c r="L47" s="11" t="s">
        <v>55</v>
      </c>
      <c r="M47" s="55">
        <f>D9</f>
        <v>10</v>
      </c>
      <c r="N47" s="7"/>
      <c r="O47" s="7"/>
      <c r="P47" s="11"/>
      <c r="Q47" s="7"/>
      <c r="R47" s="11" t="s">
        <v>56</v>
      </c>
      <c r="S47" s="68">
        <f t="shared" si="4"/>
        <v>0</v>
      </c>
    </row>
    <row r="48" spans="2:19" ht="27.75" customHeight="1" thickBot="1" thickTop="1">
      <c r="B48" s="6" t="s">
        <v>101</v>
      </c>
      <c r="C48" s="7"/>
      <c r="D48" s="7" t="s">
        <v>94</v>
      </c>
      <c r="E48" s="55"/>
      <c r="F48" s="11" t="s">
        <v>55</v>
      </c>
      <c r="G48" s="59"/>
      <c r="H48" s="11" t="s">
        <v>56</v>
      </c>
      <c r="I48" s="7"/>
      <c r="J48" s="7"/>
      <c r="K48" s="21"/>
      <c r="L48" s="11"/>
      <c r="M48" s="21"/>
      <c r="N48" s="7"/>
      <c r="O48" s="69">
        <f>E48*G48</f>
        <v>0</v>
      </c>
      <c r="P48" s="11" t="s">
        <v>55</v>
      </c>
      <c r="Q48" s="56"/>
      <c r="R48" s="11" t="s">
        <v>56</v>
      </c>
      <c r="S48" s="67">
        <f>I48+(K48*M48)+(O48*Q48)</f>
        <v>0</v>
      </c>
    </row>
    <row r="49" spans="2:19" ht="27.75" customHeight="1" thickBot="1" thickTop="1">
      <c r="B49" s="6" t="s">
        <v>86</v>
      </c>
      <c r="C49" s="7"/>
      <c r="D49" s="7" t="s">
        <v>57</v>
      </c>
      <c r="E49" s="55"/>
      <c r="F49" s="11"/>
      <c r="G49" s="21"/>
      <c r="H49" s="11" t="s">
        <v>56</v>
      </c>
      <c r="I49" s="7"/>
      <c r="J49" s="7"/>
      <c r="K49" s="7"/>
      <c r="L49" s="11"/>
      <c r="M49" s="7"/>
      <c r="N49" s="7"/>
      <c r="O49" s="68">
        <f>E49</f>
        <v>0</v>
      </c>
      <c r="P49" s="11" t="s">
        <v>55</v>
      </c>
      <c r="Q49" s="55"/>
      <c r="R49" s="11" t="s">
        <v>56</v>
      </c>
      <c r="S49" s="68">
        <f>I49+(K49*M49)+(O49*Q49)</f>
        <v>0</v>
      </c>
    </row>
    <row r="50" spans="2:19" s="4" customFormat="1" ht="12.75" customHeight="1" thickTop="1">
      <c r="B50" s="45"/>
      <c r="F50" s="9"/>
      <c r="G50" s="34"/>
      <c r="H50" s="35"/>
      <c r="I50" s="34"/>
      <c r="J50" s="34"/>
      <c r="K50" s="34"/>
      <c r="L50" s="35"/>
      <c r="M50" s="34"/>
      <c r="N50" s="34"/>
      <c r="O50" s="34"/>
      <c r="P50" s="35"/>
      <c r="Q50" s="34"/>
      <c r="R50" s="35"/>
      <c r="S50" s="34"/>
    </row>
    <row r="51" spans="1:19" ht="25.5" customHeight="1">
      <c r="A51" s="173" t="s">
        <v>80</v>
      </c>
      <c r="B51" s="172"/>
      <c r="E51" s="34"/>
      <c r="F51" s="46"/>
      <c r="G51" s="12" t="s">
        <v>142</v>
      </c>
      <c r="H51" s="12"/>
      <c r="I51" s="12" t="s">
        <v>143</v>
      </c>
      <c r="J51" s="12"/>
      <c r="K51" s="12" t="s">
        <v>144</v>
      </c>
      <c r="L51" s="12"/>
      <c r="M51" s="12" t="s">
        <v>54</v>
      </c>
      <c r="N51" s="12"/>
      <c r="O51" s="12" t="s">
        <v>145</v>
      </c>
      <c r="P51" s="12"/>
      <c r="Q51" s="12" t="s">
        <v>66</v>
      </c>
      <c r="R51" s="12"/>
      <c r="S51" s="6" t="s">
        <v>146</v>
      </c>
    </row>
    <row r="52" spans="2:19" ht="27.75" customHeight="1" thickBot="1">
      <c r="B52" s="6" t="s">
        <v>87</v>
      </c>
      <c r="C52" s="7"/>
      <c r="D52" s="7" t="s">
        <v>57</v>
      </c>
      <c r="E52" s="53"/>
      <c r="F52" s="11"/>
      <c r="G52" s="21"/>
      <c r="H52" s="24" t="s">
        <v>56</v>
      </c>
      <c r="I52" s="21"/>
      <c r="J52" s="21"/>
      <c r="K52" s="21"/>
      <c r="L52" s="24"/>
      <c r="M52" s="21"/>
      <c r="N52" s="21"/>
      <c r="O52" s="69">
        <f>E52</f>
        <v>0</v>
      </c>
      <c r="P52" s="24" t="s">
        <v>55</v>
      </c>
      <c r="Q52" s="57"/>
      <c r="R52" s="24" t="s">
        <v>56</v>
      </c>
      <c r="S52" s="69">
        <f>I52+(K52*M52)+(O52*Q52)</f>
        <v>0</v>
      </c>
    </row>
    <row r="53" spans="2:19" ht="27.75" customHeight="1" thickBot="1" thickTop="1">
      <c r="B53" s="6" t="s">
        <v>136</v>
      </c>
      <c r="C53" s="7"/>
      <c r="D53" s="7" t="s">
        <v>94</v>
      </c>
      <c r="E53" s="55"/>
      <c r="F53" s="11" t="s">
        <v>55</v>
      </c>
      <c r="G53" s="62"/>
      <c r="H53" s="11" t="s">
        <v>56</v>
      </c>
      <c r="I53" s="7"/>
      <c r="J53" s="7"/>
      <c r="K53" s="7"/>
      <c r="L53" s="11"/>
      <c r="M53" s="7"/>
      <c r="N53" s="7"/>
      <c r="O53" s="69">
        <f>E53*G53</f>
        <v>0</v>
      </c>
      <c r="P53" s="11" t="s">
        <v>55</v>
      </c>
      <c r="Q53" s="55"/>
      <c r="R53" s="11" t="s">
        <v>56</v>
      </c>
      <c r="S53" s="68">
        <f>I53+(K53*M53)+(O53*Q53)</f>
        <v>0</v>
      </c>
    </row>
    <row r="54" spans="2:17" ht="12.75" customHeight="1" thickTop="1">
      <c r="B54" s="1"/>
      <c r="E54" s="4"/>
      <c r="O54" s="4"/>
      <c r="Q54" s="4"/>
    </row>
    <row r="55" spans="1:19" ht="12.75" customHeight="1">
      <c r="A55" s="173" t="s">
        <v>41</v>
      </c>
      <c r="B55" s="172"/>
      <c r="D55" s="34"/>
      <c r="E55" s="34"/>
      <c r="F55" s="35"/>
      <c r="G55" s="25"/>
      <c r="H55" s="25"/>
      <c r="I55" s="25"/>
      <c r="J55" s="25"/>
      <c r="K55" s="25"/>
      <c r="L55" s="25"/>
      <c r="M55" s="25"/>
      <c r="N55" s="25"/>
      <c r="O55" s="25"/>
      <c r="P55" s="25"/>
      <c r="Q55" s="25"/>
      <c r="R55" s="25"/>
      <c r="S55" s="26"/>
    </row>
    <row r="56" spans="2:19" ht="27.75" customHeight="1" thickBot="1">
      <c r="B56" s="6" t="s">
        <v>109</v>
      </c>
      <c r="C56" s="7"/>
      <c r="D56" s="7" t="s">
        <v>94</v>
      </c>
      <c r="E56" s="52"/>
      <c r="F56" s="11" t="s">
        <v>55</v>
      </c>
      <c r="G56" s="63"/>
      <c r="H56" s="11" t="s">
        <v>56</v>
      </c>
      <c r="I56" s="65">
        <f>E56*G56</f>
        <v>0</v>
      </c>
      <c r="J56" s="7"/>
      <c r="K56" s="7"/>
      <c r="L56" s="11"/>
      <c r="M56" s="7"/>
      <c r="N56" s="7"/>
      <c r="O56" s="7"/>
      <c r="P56" s="11"/>
      <c r="Q56" s="7"/>
      <c r="R56" s="11" t="s">
        <v>56</v>
      </c>
      <c r="S56" s="70">
        <f aca="true" t="shared" si="5" ref="S56:S61">I56+(K56*M56)+(O56*Q56)</f>
        <v>0</v>
      </c>
    </row>
    <row r="57" spans="2:19" ht="27.75" customHeight="1" thickBot="1" thickTop="1">
      <c r="B57" s="6" t="s">
        <v>137</v>
      </c>
      <c r="C57" s="7"/>
      <c r="D57" s="7" t="s">
        <v>94</v>
      </c>
      <c r="E57" s="53"/>
      <c r="F57" s="11" t="s">
        <v>55</v>
      </c>
      <c r="G57" s="58"/>
      <c r="H57" s="11" t="s">
        <v>56</v>
      </c>
      <c r="I57" s="65">
        <f>E57*G57</f>
        <v>0</v>
      </c>
      <c r="J57" s="7"/>
      <c r="K57" s="7"/>
      <c r="L57" s="11"/>
      <c r="M57" s="7"/>
      <c r="N57" s="7"/>
      <c r="O57" s="7"/>
      <c r="P57" s="11"/>
      <c r="Q57" s="7"/>
      <c r="R57" s="11" t="s">
        <v>56</v>
      </c>
      <c r="S57" s="68">
        <f t="shared" si="5"/>
        <v>0</v>
      </c>
    </row>
    <row r="58" spans="2:19" ht="27.75" customHeight="1" thickBot="1" thickTop="1">
      <c r="B58" s="6" t="s">
        <v>138</v>
      </c>
      <c r="C58" s="7"/>
      <c r="D58" s="7" t="s">
        <v>94</v>
      </c>
      <c r="E58" s="55"/>
      <c r="F58" s="11" t="s">
        <v>55</v>
      </c>
      <c r="G58" s="59"/>
      <c r="H58" s="11" t="s">
        <v>56</v>
      </c>
      <c r="I58" s="65">
        <f>E58*G58</f>
        <v>0</v>
      </c>
      <c r="J58" s="7"/>
      <c r="K58" s="7"/>
      <c r="L58" s="11"/>
      <c r="M58" s="7"/>
      <c r="N58" s="7"/>
      <c r="O58" s="73"/>
      <c r="P58" s="11"/>
      <c r="Q58" s="7"/>
      <c r="R58" s="11" t="s">
        <v>56</v>
      </c>
      <c r="S58" s="67">
        <f t="shared" si="5"/>
        <v>0</v>
      </c>
    </row>
    <row r="59" spans="2:19" ht="27.75" customHeight="1" thickBot="1" thickTop="1">
      <c r="B59" s="6" t="s">
        <v>111</v>
      </c>
      <c r="C59" s="7"/>
      <c r="D59" s="7" t="s">
        <v>94</v>
      </c>
      <c r="E59" s="56"/>
      <c r="F59" s="11" t="s">
        <v>55</v>
      </c>
      <c r="G59" s="60"/>
      <c r="H59" s="11" t="s">
        <v>56</v>
      </c>
      <c r="I59" s="65">
        <f>E59*G59</f>
        <v>0</v>
      </c>
      <c r="J59" s="7"/>
      <c r="K59" s="7"/>
      <c r="L59" s="11"/>
      <c r="M59" s="7"/>
      <c r="N59" s="7"/>
      <c r="O59" s="7"/>
      <c r="P59" s="11"/>
      <c r="Q59" s="7"/>
      <c r="R59" s="11" t="s">
        <v>56</v>
      </c>
      <c r="S59" s="68">
        <f t="shared" si="5"/>
        <v>0</v>
      </c>
    </row>
    <row r="60" spans="2:19" ht="27.75" customHeight="1" thickBot="1" thickTop="1">
      <c r="B60" s="6" t="s">
        <v>139</v>
      </c>
      <c r="C60" s="7"/>
      <c r="D60" s="7" t="s">
        <v>94</v>
      </c>
      <c r="E60" s="54"/>
      <c r="F60" s="11" t="s">
        <v>55</v>
      </c>
      <c r="G60" s="61"/>
      <c r="H60" s="11" t="s">
        <v>56</v>
      </c>
      <c r="I60" s="65">
        <f>E60*G60</f>
        <v>0</v>
      </c>
      <c r="J60" s="7"/>
      <c r="K60" s="7"/>
      <c r="L60" s="11"/>
      <c r="M60" s="7"/>
      <c r="N60" s="7"/>
      <c r="O60" s="7"/>
      <c r="P60" s="11"/>
      <c r="Q60" s="7"/>
      <c r="R60" s="11" t="s">
        <v>56</v>
      </c>
      <c r="S60" s="68">
        <f t="shared" si="5"/>
        <v>0</v>
      </c>
    </row>
    <row r="61" spans="2:19" ht="27.75" customHeight="1" thickBot="1" thickTop="1">
      <c r="B61" s="6" t="s">
        <v>61</v>
      </c>
      <c r="C61" s="7"/>
      <c r="D61" s="7" t="s">
        <v>57</v>
      </c>
      <c r="E61" s="55"/>
      <c r="F61" s="11"/>
      <c r="G61" s="16"/>
      <c r="H61" s="11" t="s">
        <v>56</v>
      </c>
      <c r="I61" s="65">
        <f>E61</f>
        <v>0</v>
      </c>
      <c r="J61" s="7"/>
      <c r="K61" s="7"/>
      <c r="L61" s="11"/>
      <c r="M61" s="7"/>
      <c r="N61" s="7"/>
      <c r="O61" s="7"/>
      <c r="P61" s="11"/>
      <c r="Q61" s="7"/>
      <c r="R61" s="11" t="s">
        <v>56</v>
      </c>
      <c r="S61" s="68">
        <f t="shared" si="5"/>
        <v>0</v>
      </c>
    </row>
    <row r="62" spans="2:19" ht="27.75" customHeight="1" thickBot="1" thickTop="1">
      <c r="B62" s="6" t="s">
        <v>116</v>
      </c>
      <c r="C62" s="7"/>
      <c r="D62" s="7" t="s">
        <v>94</v>
      </c>
      <c r="E62" s="55"/>
      <c r="F62" s="11" t="s">
        <v>55</v>
      </c>
      <c r="G62" s="58"/>
      <c r="H62" s="11" t="s">
        <v>56</v>
      </c>
      <c r="I62" s="7"/>
      <c r="J62" s="7"/>
      <c r="K62" s="7"/>
      <c r="L62" s="11"/>
      <c r="M62" s="7"/>
      <c r="N62" s="7"/>
      <c r="O62" s="69">
        <f>E62*G62</f>
        <v>0</v>
      </c>
      <c r="P62" s="11" t="s">
        <v>55</v>
      </c>
      <c r="Q62" s="57"/>
      <c r="R62" s="11" t="s">
        <v>56</v>
      </c>
      <c r="S62" s="68">
        <f>I62+(K62*M62)+(O62*Q62)</f>
        <v>0</v>
      </c>
    </row>
    <row r="63" spans="2:19" ht="27.75" customHeight="1" thickBot="1" thickTop="1">
      <c r="B63" s="6" t="s">
        <v>39</v>
      </c>
      <c r="C63" s="7"/>
      <c r="D63" s="7" t="s">
        <v>57</v>
      </c>
      <c r="E63" s="55"/>
      <c r="F63" s="11"/>
      <c r="G63" s="16"/>
      <c r="H63" s="11" t="s">
        <v>56</v>
      </c>
      <c r="I63" s="7"/>
      <c r="J63" s="7"/>
      <c r="K63" s="7"/>
      <c r="L63" s="11"/>
      <c r="M63" s="7"/>
      <c r="N63" s="7"/>
      <c r="O63" s="68">
        <f>E63</f>
        <v>0</v>
      </c>
      <c r="P63" s="11" t="s">
        <v>55</v>
      </c>
      <c r="Q63" s="53"/>
      <c r="R63" s="11" t="s">
        <v>56</v>
      </c>
      <c r="S63" s="68">
        <f>I63+(K63*M63)+(O63*Q63)</f>
        <v>0</v>
      </c>
    </row>
    <row r="64" spans="2:17" ht="12.75" customHeight="1" thickTop="1">
      <c r="B64" s="1"/>
      <c r="Q64" s="17"/>
    </row>
    <row r="65" spans="1:19" ht="12.75" customHeight="1">
      <c r="A65" s="173" t="s">
        <v>42</v>
      </c>
      <c r="B65" s="172"/>
      <c r="G65" s="25"/>
      <c r="H65" s="25"/>
      <c r="I65" s="25"/>
      <c r="J65" s="25"/>
      <c r="K65" s="25"/>
      <c r="L65" s="25"/>
      <c r="M65" s="25"/>
      <c r="N65" s="25"/>
      <c r="O65" s="25"/>
      <c r="P65" s="25"/>
      <c r="Q65" s="25"/>
      <c r="R65" s="25"/>
      <c r="S65" s="26"/>
    </row>
    <row r="66" spans="2:19" ht="27.75" customHeight="1" thickBot="1">
      <c r="B66" s="8" t="s">
        <v>140</v>
      </c>
      <c r="C66" s="7"/>
      <c r="D66" s="7" t="s">
        <v>94</v>
      </c>
      <c r="E66" s="56"/>
      <c r="F66" s="11" t="s">
        <v>55</v>
      </c>
      <c r="G66" s="60"/>
      <c r="H66" s="11" t="s">
        <v>56</v>
      </c>
      <c r="I66" s="65">
        <f>E66*G66</f>
        <v>0</v>
      </c>
      <c r="J66" s="7"/>
      <c r="K66" s="7"/>
      <c r="L66" s="11"/>
      <c r="M66" s="7"/>
      <c r="N66" s="7"/>
      <c r="O66" s="7"/>
      <c r="P66" s="11"/>
      <c r="Q66" s="7"/>
      <c r="R66" s="11" t="s">
        <v>56</v>
      </c>
      <c r="S66" s="70">
        <f>I66+(K66*M66)+(O66*Q66)</f>
        <v>0</v>
      </c>
    </row>
    <row r="67" spans="2:19" ht="27.75" customHeight="1" thickBot="1" thickTop="1">
      <c r="B67" s="38" t="s">
        <v>117</v>
      </c>
      <c r="C67" s="15"/>
      <c r="D67" s="7" t="s">
        <v>94</v>
      </c>
      <c r="E67" s="54"/>
      <c r="F67" s="22" t="s">
        <v>55</v>
      </c>
      <c r="G67" s="61"/>
      <c r="H67" s="22" t="s">
        <v>56</v>
      </c>
      <c r="I67" s="65">
        <f>E67*G67</f>
        <v>0</v>
      </c>
      <c r="J67" s="7"/>
      <c r="K67" s="7"/>
      <c r="L67" s="11"/>
      <c r="M67" s="7"/>
      <c r="N67" s="7"/>
      <c r="O67" s="7"/>
      <c r="P67" s="11"/>
      <c r="Q67" s="7"/>
      <c r="R67" s="22" t="s">
        <v>56</v>
      </c>
      <c r="S67" s="68">
        <f>I67+(K67*M67)+(O67*Q67)</f>
        <v>0</v>
      </c>
    </row>
    <row r="68" spans="2:19" ht="27.75" customHeight="1" thickBot="1" thickTop="1">
      <c r="B68" s="8" t="s">
        <v>118</v>
      </c>
      <c r="C68" s="7"/>
      <c r="D68" s="7" t="s">
        <v>94</v>
      </c>
      <c r="E68" s="55"/>
      <c r="F68" s="11" t="s">
        <v>55</v>
      </c>
      <c r="G68" s="59"/>
      <c r="H68" s="11" t="s">
        <v>56</v>
      </c>
      <c r="I68" s="7"/>
      <c r="J68" s="21"/>
      <c r="K68" s="69">
        <f>E68*G68</f>
        <v>0</v>
      </c>
      <c r="L68" s="24" t="s">
        <v>55</v>
      </c>
      <c r="M68" s="53">
        <f>D9</f>
        <v>10</v>
      </c>
      <c r="N68" s="21"/>
      <c r="O68" s="21"/>
      <c r="P68" s="24"/>
      <c r="Q68" s="21"/>
      <c r="R68" s="11" t="s">
        <v>56</v>
      </c>
      <c r="S68" s="66">
        <f>I68+(K68*M68)+(O68*Q68)</f>
        <v>0</v>
      </c>
    </row>
    <row r="69" spans="13:19" ht="12.75" customHeight="1" thickTop="1">
      <c r="M69" s="17"/>
      <c r="S69" s="17"/>
    </row>
    <row r="70" spans="5:19" ht="27.75" customHeight="1" thickBot="1">
      <c r="E70" s="177" t="s">
        <v>63</v>
      </c>
      <c r="F70" s="177"/>
      <c r="G70" s="177"/>
      <c r="H70" s="11" t="s">
        <v>56</v>
      </c>
      <c r="I70" s="184">
        <f>SUM(I12:I18)+SUM(I21:I25)+I30+SUM(I38:I43)+SUM(I56:I61)+SUM(I66:I67)</f>
        <v>0</v>
      </c>
      <c r="J70" s="184"/>
      <c r="O70" s="7" t="s">
        <v>53</v>
      </c>
      <c r="P70" s="11" t="s">
        <v>56</v>
      </c>
      <c r="Q70" s="185">
        <f>SUM(S12:S18)+SUM(S21:S27)+SUM(S30:S35)+SUM(S38:S49)+SUM(S52:S53)+SUM(S56:S63)+SUM(S66:S68)</f>
        <v>0</v>
      </c>
      <c r="R70" s="185"/>
      <c r="S70" s="185"/>
    </row>
    <row r="71" spans="9:19" ht="12.75" customHeight="1" thickTop="1">
      <c r="I71" s="4"/>
      <c r="Q71" s="17"/>
      <c r="R71" s="23"/>
      <c r="S71" s="17"/>
    </row>
    <row r="72" spans="9:19" ht="27.75" customHeight="1" thickBot="1">
      <c r="I72" s="181" t="s">
        <v>68</v>
      </c>
      <c r="J72" s="182"/>
      <c r="K72" s="182"/>
      <c r="L72" s="182"/>
      <c r="M72" s="182"/>
      <c r="N72" s="182"/>
      <c r="O72" s="183"/>
      <c r="P72" s="11" t="s">
        <v>56</v>
      </c>
      <c r="Q72" s="178">
        <f>I70+((((1.07)^D9-1)/(0.035*(1.07)^D9))*((Q70-I70)/D9))</f>
        <v>0</v>
      </c>
      <c r="R72" s="179"/>
      <c r="S72" s="180"/>
    </row>
    <row r="73" ht="12.75" customHeight="1" thickTop="1"/>
    <row r="74" spans="2:19" ht="39" customHeight="1">
      <c r="B74" s="171" t="s">
        <v>84</v>
      </c>
      <c r="C74" s="172"/>
      <c r="D74" s="172"/>
      <c r="E74" s="172"/>
      <c r="F74" s="172"/>
      <c r="G74" s="172"/>
      <c r="H74" s="172"/>
      <c r="I74" s="172"/>
      <c r="J74" s="172"/>
      <c r="K74" s="172"/>
      <c r="L74" s="172"/>
      <c r="M74" s="172"/>
      <c r="N74" s="172"/>
      <c r="O74" s="172"/>
      <c r="P74" s="172"/>
      <c r="Q74" s="172"/>
      <c r="R74" s="172"/>
      <c r="S74" s="172"/>
    </row>
  </sheetData>
  <sheetProtection/>
  <mergeCells count="22">
    <mergeCell ref="A3:S3"/>
    <mergeCell ref="D5:I5"/>
    <mergeCell ref="Q72:S72"/>
    <mergeCell ref="I72:O72"/>
    <mergeCell ref="I70:J70"/>
    <mergeCell ref="Q70:S70"/>
    <mergeCell ref="A2:S2"/>
    <mergeCell ref="D29:E29"/>
    <mergeCell ref="L5:O5"/>
    <mergeCell ref="Q5:S5"/>
    <mergeCell ref="D11:E11"/>
    <mergeCell ref="A11:B11"/>
    <mergeCell ref="B74:S74"/>
    <mergeCell ref="A51:B51"/>
    <mergeCell ref="L7:O7"/>
    <mergeCell ref="Q7:S7"/>
    <mergeCell ref="E70:G70"/>
    <mergeCell ref="A20:B20"/>
    <mergeCell ref="A29:B29"/>
    <mergeCell ref="A37:B37"/>
    <mergeCell ref="A55:B55"/>
    <mergeCell ref="A65:B65"/>
  </mergeCells>
  <dataValidations count="1">
    <dataValidation type="list" allowBlank="1" showInputMessage="1" showErrorMessage="1" sqref="D9">
      <formula1>Years2</formula1>
    </dataValidation>
  </dataValidations>
  <printOptions/>
  <pageMargins left="0.5" right="0.23" top="0.5" bottom="0.5" header="0.5" footer="0.5"/>
  <pageSetup fitToHeight="1" fitToWidth="1" horizontalDpi="300" verticalDpi="300" orientation="landscape" scale="26" r:id="rId3"/>
  <rowBreaks count="2" manualBreakCount="2">
    <brk id="27" max="255" man="1"/>
    <brk id="49" max="18" man="1"/>
  </rowBreaks>
  <ignoredErrors>
    <ignoredError sqref="I61" formula="1"/>
  </ignoredErrors>
  <legacyDrawing r:id="rId2"/>
</worksheet>
</file>

<file path=xl/worksheets/sheet4.xml><?xml version="1.0" encoding="utf-8"?>
<worksheet xmlns="http://schemas.openxmlformats.org/spreadsheetml/2006/main" xmlns:r="http://schemas.openxmlformats.org/officeDocument/2006/relationships">
  <dimension ref="A1:B51"/>
  <sheetViews>
    <sheetView zoomScalePageLayoutView="0" workbookViewId="0" topLeftCell="A1">
      <selection activeCell="B1" sqref="B1:B10"/>
    </sheetView>
  </sheetViews>
  <sheetFormatPr defaultColWidth="9.140625" defaultRowHeight="12.75"/>
  <cols>
    <col min="2" max="2" width="10.57421875" style="0" customWidth="1"/>
  </cols>
  <sheetData>
    <row r="1" spans="1:2" ht="12.75">
      <c r="A1">
        <v>1</v>
      </c>
      <c r="B1">
        <v>50</v>
      </c>
    </row>
    <row r="2" spans="1:2" ht="12.75">
      <c r="A2">
        <v>2</v>
      </c>
      <c r="B2">
        <v>45</v>
      </c>
    </row>
    <row r="3" spans="1:2" ht="12.75">
      <c r="A3">
        <v>3</v>
      </c>
      <c r="B3">
        <v>40</v>
      </c>
    </row>
    <row r="4" spans="1:2" ht="12.75">
      <c r="A4">
        <v>4</v>
      </c>
      <c r="B4">
        <v>35</v>
      </c>
    </row>
    <row r="5" spans="1:2" ht="12.75">
      <c r="A5">
        <v>5</v>
      </c>
      <c r="B5">
        <v>30</v>
      </c>
    </row>
    <row r="6" spans="1:2" ht="12.75">
      <c r="A6">
        <v>6</v>
      </c>
      <c r="B6">
        <v>25</v>
      </c>
    </row>
    <row r="7" spans="1:2" ht="12.75">
      <c r="A7">
        <v>7</v>
      </c>
      <c r="B7">
        <v>20</v>
      </c>
    </row>
    <row r="8" spans="1:2" ht="12.75">
      <c r="A8">
        <v>8</v>
      </c>
      <c r="B8">
        <v>15</v>
      </c>
    </row>
    <row r="9" spans="1:2" ht="12.75">
      <c r="A9">
        <v>9</v>
      </c>
      <c r="B9">
        <v>10</v>
      </c>
    </row>
    <row r="10" spans="1:2" ht="12.75">
      <c r="A10">
        <v>10</v>
      </c>
      <c r="B10">
        <v>5</v>
      </c>
    </row>
    <row r="11" ht="12.75">
      <c r="A11">
        <v>11</v>
      </c>
    </row>
    <row r="12" ht="12.75">
      <c r="A12">
        <v>12</v>
      </c>
    </row>
    <row r="13" ht="12.75">
      <c r="A13">
        <v>13</v>
      </c>
    </row>
    <row r="14" ht="12.75">
      <c r="A14">
        <v>14</v>
      </c>
    </row>
    <row r="15" ht="12.75">
      <c r="A15">
        <v>15</v>
      </c>
    </row>
    <row r="16" ht="12.75">
      <c r="A16">
        <v>16</v>
      </c>
    </row>
    <row r="17" ht="12.75">
      <c r="A17">
        <v>17</v>
      </c>
    </row>
    <row r="18" ht="12.75">
      <c r="A18">
        <v>18</v>
      </c>
    </row>
    <row r="19" ht="12.75">
      <c r="A19">
        <v>19</v>
      </c>
    </row>
    <row r="20" ht="12.75">
      <c r="A20">
        <v>20</v>
      </c>
    </row>
    <row r="21" ht="12.75">
      <c r="A21">
        <v>21</v>
      </c>
    </row>
    <row r="22" ht="12.75">
      <c r="A22">
        <v>22</v>
      </c>
    </row>
    <row r="23" ht="12.75">
      <c r="A23">
        <v>23</v>
      </c>
    </row>
    <row r="24" ht="12.75">
      <c r="A24">
        <v>24</v>
      </c>
    </row>
    <row r="25" ht="12.75">
      <c r="A25">
        <v>25</v>
      </c>
    </row>
    <row r="26" ht="12.75">
      <c r="A26">
        <v>26</v>
      </c>
    </row>
    <row r="27" ht="12.75">
      <c r="A27">
        <v>27</v>
      </c>
    </row>
    <row r="28" ht="12.75">
      <c r="A28">
        <v>28</v>
      </c>
    </row>
    <row r="29" ht="12.75">
      <c r="A29">
        <v>29</v>
      </c>
    </row>
    <row r="30" ht="12.75">
      <c r="A30">
        <v>30</v>
      </c>
    </row>
    <row r="31" ht="12.75">
      <c r="A31">
        <v>31</v>
      </c>
    </row>
    <row r="32" ht="12.75">
      <c r="A32">
        <v>32</v>
      </c>
    </row>
    <row r="33" ht="12.75">
      <c r="A33">
        <v>33</v>
      </c>
    </row>
    <row r="34" ht="12.75">
      <c r="A34">
        <v>34</v>
      </c>
    </row>
    <row r="35" ht="12.75">
      <c r="A35">
        <v>35</v>
      </c>
    </row>
    <row r="36" ht="12.75">
      <c r="A36">
        <v>36</v>
      </c>
    </row>
    <row r="37" ht="12.75">
      <c r="A37">
        <v>37</v>
      </c>
    </row>
    <row r="38" ht="12.75">
      <c r="A38">
        <v>38</v>
      </c>
    </row>
    <row r="39" ht="12.75">
      <c r="A39">
        <v>39</v>
      </c>
    </row>
    <row r="40" ht="12.75">
      <c r="A40">
        <v>40</v>
      </c>
    </row>
    <row r="41" ht="12.75">
      <c r="A41">
        <v>41</v>
      </c>
    </row>
    <row r="42" ht="12.75">
      <c r="A42">
        <v>42</v>
      </c>
    </row>
    <row r="43" ht="12.75">
      <c r="A43">
        <v>43</v>
      </c>
    </row>
    <row r="44" ht="12.75">
      <c r="A44">
        <v>44</v>
      </c>
    </row>
    <row r="45" ht="12.75">
      <c r="A45">
        <v>45</v>
      </c>
    </row>
    <row r="46" ht="12.75">
      <c r="A46">
        <v>46</v>
      </c>
    </row>
    <row r="47" ht="12.75">
      <c r="A47">
        <v>47</v>
      </c>
    </row>
    <row r="48" ht="12.75">
      <c r="A48">
        <v>48</v>
      </c>
    </row>
    <row r="49" ht="12.75">
      <c r="A49">
        <v>49</v>
      </c>
    </row>
    <row r="50" ht="12.75">
      <c r="A50">
        <v>50</v>
      </c>
    </row>
    <row r="51" ht="12.75">
      <c r="A51">
        <v>51</v>
      </c>
    </row>
  </sheetData>
  <sheetProtection/>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T92"/>
  <sheetViews>
    <sheetView showGridLines="0" showZeros="0" workbookViewId="0" topLeftCell="A1">
      <selection activeCell="B1" sqref="B1"/>
    </sheetView>
  </sheetViews>
  <sheetFormatPr defaultColWidth="9.140625" defaultRowHeight="12.75"/>
  <cols>
    <col min="1" max="1" width="2.8515625" style="0" customWidth="1"/>
    <col min="2" max="2" width="36.8515625" style="0" customWidth="1"/>
    <col min="3" max="3" width="0.85546875" style="0" customWidth="1"/>
    <col min="4" max="4" width="6.421875" style="0" customWidth="1"/>
    <col min="5" max="5" width="7.7109375" style="0" customWidth="1"/>
    <col min="6" max="6" width="1.7109375" style="0" customWidth="1"/>
    <col min="7" max="7" width="8.7109375" style="0" customWidth="1"/>
    <col min="8" max="8" width="1.7109375" style="0" customWidth="1"/>
    <col min="9" max="9" width="12.00390625" style="0" customWidth="1"/>
    <col min="10" max="10" width="0.85546875" style="0" customWidth="1"/>
    <col min="11" max="11" width="12.00390625" style="0" customWidth="1"/>
    <col min="12" max="12" width="1.7109375" style="0" customWidth="1"/>
    <col min="13" max="13" width="5.57421875" style="0" customWidth="1"/>
    <col min="14" max="14" width="0.85546875" style="0" customWidth="1"/>
    <col min="15" max="15" width="12.00390625" style="0" customWidth="1"/>
    <col min="16" max="16" width="1.7109375" style="0" customWidth="1"/>
    <col min="17" max="17" width="9.28125" style="0" customWidth="1"/>
    <col min="18" max="18" width="1.7109375" style="0" customWidth="1"/>
    <col min="19" max="19" width="9.57421875" style="0" customWidth="1"/>
  </cols>
  <sheetData>
    <row r="1" ht="15" customHeight="1"/>
    <row r="2" spans="1:19" ht="20.25">
      <c r="A2" s="194" t="s">
        <v>4</v>
      </c>
      <c r="B2" s="194"/>
      <c r="C2" s="194"/>
      <c r="D2" s="194"/>
      <c r="E2" s="194"/>
      <c r="F2" s="194"/>
      <c r="G2" s="194"/>
      <c r="H2" s="194"/>
      <c r="I2" s="194"/>
      <c r="J2" s="194"/>
      <c r="K2" s="194"/>
      <c r="L2" s="194"/>
      <c r="M2" s="194"/>
      <c r="N2" s="194"/>
      <c r="O2" s="194"/>
      <c r="P2" s="194"/>
      <c r="Q2" s="194"/>
      <c r="R2" s="194"/>
      <c r="S2" s="194"/>
    </row>
    <row r="3" spans="1:19" ht="18">
      <c r="A3" s="189" t="s">
        <v>5</v>
      </c>
      <c r="B3" s="189"/>
      <c r="C3" s="189"/>
      <c r="D3" s="189"/>
      <c r="E3" s="189"/>
      <c r="F3" s="189"/>
      <c r="G3" s="189"/>
      <c r="H3" s="189"/>
      <c r="I3" s="189"/>
      <c r="J3" s="189"/>
      <c r="K3" s="189"/>
      <c r="L3" s="189"/>
      <c r="M3" s="189"/>
      <c r="N3" s="189"/>
      <c r="O3" s="189"/>
      <c r="P3" s="189"/>
      <c r="Q3" s="189"/>
      <c r="R3" s="189"/>
      <c r="S3" s="189"/>
    </row>
    <row r="4" spans="1:19" ht="6.75" customHeight="1">
      <c r="A4" s="20"/>
      <c r="B4" s="20"/>
      <c r="C4" s="20"/>
      <c r="D4" s="20"/>
      <c r="E4" s="20"/>
      <c r="F4" s="20"/>
      <c r="G4" s="20"/>
      <c r="H4" s="20"/>
      <c r="I4" s="20"/>
      <c r="J4" s="20"/>
      <c r="K4" s="20"/>
      <c r="L4" s="20"/>
      <c r="M4" s="20"/>
      <c r="N4" s="20"/>
      <c r="O4" s="20"/>
      <c r="P4" s="20"/>
      <c r="Q4" s="20"/>
      <c r="R4" s="20"/>
      <c r="S4" s="20"/>
    </row>
    <row r="5" spans="1:19" ht="27.75" customHeight="1">
      <c r="A5" s="20"/>
      <c r="B5" s="27" t="s">
        <v>6</v>
      </c>
      <c r="C5" s="28"/>
      <c r="D5" s="188"/>
      <c r="E5" s="188"/>
      <c r="F5" s="188"/>
      <c r="G5" s="188"/>
      <c r="H5" s="188"/>
      <c r="I5" s="188"/>
      <c r="J5" s="20"/>
      <c r="K5" s="20"/>
      <c r="L5" s="174" t="s">
        <v>74</v>
      </c>
      <c r="M5" s="174"/>
      <c r="N5" s="174"/>
      <c r="O5" s="174"/>
      <c r="P5" s="20"/>
      <c r="Q5" s="188"/>
      <c r="R5" s="188"/>
      <c r="S5" s="188"/>
    </row>
    <row r="6" spans="1:19" ht="6.75" customHeight="1">
      <c r="A6" s="20"/>
      <c r="B6" s="27"/>
      <c r="C6" s="28"/>
      <c r="D6" s="33"/>
      <c r="E6" s="33"/>
      <c r="F6" s="33"/>
      <c r="G6" s="33"/>
      <c r="H6" s="33"/>
      <c r="I6" s="33"/>
      <c r="J6" s="20"/>
      <c r="K6" s="20"/>
      <c r="L6" s="20"/>
      <c r="M6" s="20"/>
      <c r="N6" s="20"/>
      <c r="O6" s="20"/>
      <c r="P6" s="20"/>
      <c r="Q6" s="44"/>
      <c r="R6" s="44"/>
      <c r="S6" s="44"/>
    </row>
    <row r="7" spans="1:19" ht="32.25" customHeight="1">
      <c r="A7" s="20"/>
      <c r="B7" s="169" t="s">
        <v>7</v>
      </c>
      <c r="C7" s="28"/>
      <c r="D7" s="188"/>
      <c r="E7" s="188"/>
      <c r="F7" s="188"/>
      <c r="G7" s="188"/>
      <c r="H7" s="188"/>
      <c r="I7" s="188"/>
      <c r="J7" s="20"/>
      <c r="K7" s="20"/>
      <c r="L7" s="192" t="s">
        <v>76</v>
      </c>
      <c r="M7" s="192"/>
      <c r="N7" s="192"/>
      <c r="O7" s="192"/>
      <c r="Q7" s="191"/>
      <c r="R7" s="191"/>
      <c r="S7" s="191"/>
    </row>
    <row r="8" spans="1:19" ht="27.75" customHeight="1">
      <c r="A8" s="20"/>
      <c r="B8" s="29"/>
      <c r="C8" s="28"/>
      <c r="D8" s="75"/>
      <c r="E8" s="75"/>
      <c r="F8" s="75"/>
      <c r="G8" s="75"/>
      <c r="H8" s="75"/>
      <c r="I8" s="75"/>
      <c r="J8" s="164"/>
      <c r="K8" s="164"/>
      <c r="L8" s="165"/>
      <c r="M8" s="165"/>
      <c r="N8" s="165"/>
      <c r="O8" s="165"/>
      <c r="P8" s="106"/>
      <c r="Q8" s="76"/>
      <c r="R8" s="76"/>
      <c r="S8" s="76"/>
    </row>
    <row r="9" spans="1:19" ht="12.75" customHeight="1">
      <c r="A9" s="20"/>
      <c r="B9" s="190" t="s">
        <v>20</v>
      </c>
      <c r="D9" s="77"/>
      <c r="E9" s="77"/>
      <c r="F9" s="78"/>
      <c r="G9" s="77"/>
      <c r="H9" s="78"/>
      <c r="I9" s="77"/>
      <c r="J9" s="77"/>
      <c r="K9" s="77"/>
      <c r="L9" s="78"/>
      <c r="M9" s="77"/>
      <c r="N9" s="77"/>
      <c r="O9" s="77"/>
      <c r="P9" s="78"/>
      <c r="Q9" s="77"/>
      <c r="R9" s="78"/>
      <c r="S9" s="77"/>
    </row>
    <row r="10" spans="1:19" ht="12.75" customHeight="1">
      <c r="A10" s="20"/>
      <c r="B10" s="190"/>
      <c r="D10" s="77"/>
      <c r="E10" s="77"/>
      <c r="F10" s="78"/>
      <c r="G10" s="77"/>
      <c r="H10" s="78"/>
      <c r="I10" s="77"/>
      <c r="J10" s="77"/>
      <c r="K10" s="77"/>
      <c r="L10" s="78"/>
      <c r="M10" s="77"/>
      <c r="N10" s="77"/>
      <c r="O10" s="77"/>
      <c r="P10" s="78"/>
      <c r="Q10" s="77"/>
      <c r="R10" s="78"/>
      <c r="S10" s="77"/>
    </row>
    <row r="11" spans="1:19" ht="12.75" customHeight="1">
      <c r="A11" s="20"/>
      <c r="B11" s="190"/>
      <c r="D11" s="79"/>
      <c r="E11" s="79"/>
      <c r="F11" s="80"/>
      <c r="G11" s="79"/>
      <c r="H11" s="80"/>
      <c r="I11" s="79"/>
      <c r="J11" s="79"/>
      <c r="K11" s="79"/>
      <c r="L11" s="80"/>
      <c r="M11" s="79"/>
      <c r="N11" s="79"/>
      <c r="O11" s="79"/>
      <c r="P11" s="80"/>
      <c r="Q11" s="79"/>
      <c r="R11" s="80"/>
      <c r="S11" s="79"/>
    </row>
    <row r="12" spans="1:19" ht="20.25" customHeight="1" thickBot="1">
      <c r="A12" s="20"/>
      <c r="B12" s="29"/>
      <c r="C12" s="28"/>
      <c r="D12" s="30"/>
      <c r="E12" s="30"/>
      <c r="F12" s="30"/>
      <c r="G12" s="30"/>
      <c r="H12" s="31"/>
      <c r="I12" s="31"/>
      <c r="J12" s="20"/>
      <c r="K12" s="20"/>
      <c r="L12" s="20"/>
      <c r="M12" s="20"/>
      <c r="N12" s="20"/>
      <c r="O12" s="20"/>
      <c r="P12" s="20"/>
      <c r="Q12" s="20"/>
      <c r="R12" s="20"/>
      <c r="S12" s="20"/>
    </row>
    <row r="13" spans="1:19" ht="15" customHeight="1">
      <c r="A13" s="20"/>
      <c r="B13" s="27" t="s">
        <v>88</v>
      </c>
      <c r="C13" s="28"/>
      <c r="D13" s="51">
        <v>10</v>
      </c>
      <c r="E13" s="30"/>
      <c r="F13" s="72"/>
      <c r="G13" s="193" t="s">
        <v>77</v>
      </c>
      <c r="H13" s="193"/>
      <c r="I13" s="193"/>
      <c r="J13" s="193"/>
      <c r="K13" s="193"/>
      <c r="L13" s="174" t="s">
        <v>75</v>
      </c>
      <c r="M13" s="175"/>
      <c r="N13" s="175"/>
      <c r="O13" s="175"/>
      <c r="P13" s="20"/>
      <c r="Q13" s="176"/>
      <c r="R13" s="176"/>
      <c r="S13" s="176"/>
    </row>
    <row r="14" spans="4:18" ht="17.25" customHeight="1">
      <c r="D14" s="40"/>
      <c r="F14" s="2"/>
      <c r="H14" s="2"/>
      <c r="L14" s="2"/>
      <c r="P14" s="2"/>
      <c r="R14" s="2"/>
    </row>
    <row r="15" spans="1:19" ht="25.5" customHeight="1">
      <c r="A15" s="173" t="s">
        <v>28</v>
      </c>
      <c r="B15" s="172"/>
      <c r="D15" s="186"/>
      <c r="E15" s="187"/>
      <c r="F15" s="9"/>
      <c r="G15" s="12" t="s">
        <v>49</v>
      </c>
      <c r="H15" s="12"/>
      <c r="I15" s="12" t="s">
        <v>50</v>
      </c>
      <c r="J15" s="12"/>
      <c r="K15" s="12" t="s">
        <v>51</v>
      </c>
      <c r="L15" s="12"/>
      <c r="M15" s="12" t="s">
        <v>54</v>
      </c>
      <c r="N15" s="12"/>
      <c r="O15" s="12" t="s">
        <v>52</v>
      </c>
      <c r="P15" s="12"/>
      <c r="Q15" s="12" t="s">
        <v>66</v>
      </c>
      <c r="R15" s="12"/>
      <c r="S15" s="6" t="s">
        <v>53</v>
      </c>
    </row>
    <row r="16" spans="2:19" ht="54" customHeight="1" thickBot="1">
      <c r="B16" s="6" t="s">
        <v>26</v>
      </c>
      <c r="C16" s="7"/>
      <c r="D16" s="7" t="s">
        <v>94</v>
      </c>
      <c r="E16" s="52"/>
      <c r="F16" s="19" t="s">
        <v>55</v>
      </c>
      <c r="G16" s="63"/>
      <c r="H16" s="11" t="s">
        <v>56</v>
      </c>
      <c r="I16" s="65">
        <f>E16*G16</f>
        <v>0</v>
      </c>
      <c r="J16" s="7"/>
      <c r="K16" s="7"/>
      <c r="L16" s="11"/>
      <c r="M16" s="7"/>
      <c r="N16" s="7"/>
      <c r="O16" s="7"/>
      <c r="P16" s="11"/>
      <c r="Q16" s="7"/>
      <c r="R16" s="11" t="s">
        <v>56</v>
      </c>
      <c r="S16" s="65">
        <f>I16+(K16*M16)+(O16*Q16)</f>
        <v>0</v>
      </c>
    </row>
    <row r="17" spans="2:19" ht="27.75" customHeight="1" thickBot="1" thickTop="1">
      <c r="B17" s="6" t="s">
        <v>85</v>
      </c>
      <c r="C17" s="7"/>
      <c r="D17" s="7" t="s">
        <v>94</v>
      </c>
      <c r="E17" s="52"/>
      <c r="F17" s="19"/>
      <c r="G17" s="63"/>
      <c r="H17" s="11" t="s">
        <v>56</v>
      </c>
      <c r="I17" s="65">
        <f>E17*G17</f>
        <v>0</v>
      </c>
      <c r="J17" s="7"/>
      <c r="K17" s="7"/>
      <c r="L17" s="11"/>
      <c r="M17" s="7"/>
      <c r="N17" s="7"/>
      <c r="O17" s="7"/>
      <c r="P17" s="11"/>
      <c r="Q17" s="7"/>
      <c r="R17" s="11" t="s">
        <v>56</v>
      </c>
      <c r="S17" s="65">
        <f>I17+(K17*M17)+(O17*Q17)</f>
        <v>0</v>
      </c>
    </row>
    <row r="18" spans="2:19" ht="27.75" customHeight="1" thickBot="1" thickTop="1">
      <c r="B18" s="6" t="s">
        <v>95</v>
      </c>
      <c r="C18" s="7"/>
      <c r="D18" s="7" t="s">
        <v>94</v>
      </c>
      <c r="E18" s="52"/>
      <c r="F18" s="11" t="s">
        <v>55</v>
      </c>
      <c r="G18" s="58"/>
      <c r="H18" s="11" t="s">
        <v>56</v>
      </c>
      <c r="I18" s="65">
        <f>E18*G18</f>
        <v>0</v>
      </c>
      <c r="J18" s="7"/>
      <c r="K18" s="7"/>
      <c r="L18" s="11"/>
      <c r="M18" s="7"/>
      <c r="N18" s="7"/>
      <c r="O18" s="7"/>
      <c r="P18" s="11"/>
      <c r="Q18" s="7"/>
      <c r="R18" s="11" t="s">
        <v>56</v>
      </c>
      <c r="S18" s="66">
        <f>I18+(K18*M18)+(O18*Q18)</f>
        <v>0</v>
      </c>
    </row>
    <row r="19" spans="2:19" ht="27.75" customHeight="1" thickBot="1" thickTop="1">
      <c r="B19" s="8" t="s">
        <v>8</v>
      </c>
      <c r="C19" s="7"/>
      <c r="D19" s="7" t="s">
        <v>94</v>
      </c>
      <c r="E19" s="55"/>
      <c r="F19" s="11" t="s">
        <v>55</v>
      </c>
      <c r="G19" s="61"/>
      <c r="H19" s="11" t="s">
        <v>56</v>
      </c>
      <c r="I19" s="65">
        <f>E19*G19</f>
        <v>0</v>
      </c>
      <c r="J19" s="7"/>
      <c r="K19" s="7"/>
      <c r="L19" s="11"/>
      <c r="M19" s="7"/>
      <c r="N19" s="7"/>
      <c r="O19" s="7"/>
      <c r="P19" s="11"/>
      <c r="Q19" s="7"/>
      <c r="R19" s="11" t="s">
        <v>56</v>
      </c>
      <c r="S19" s="67">
        <f>I19+(K19*M19)+(O19*Q19)</f>
        <v>0</v>
      </c>
    </row>
    <row r="20" spans="2:19" ht="27.75" customHeight="1" thickBot="1" thickTop="1">
      <c r="B20" s="8" t="s">
        <v>96</v>
      </c>
      <c r="C20" s="7"/>
      <c r="D20" s="7" t="s">
        <v>94</v>
      </c>
      <c r="E20" s="55"/>
      <c r="F20" s="11" t="s">
        <v>55</v>
      </c>
      <c r="G20" s="61"/>
      <c r="H20" s="11" t="s">
        <v>56</v>
      </c>
      <c r="I20" s="65">
        <f>E20*G20</f>
        <v>0</v>
      </c>
      <c r="J20" s="7"/>
      <c r="K20" s="7"/>
      <c r="L20" s="11"/>
      <c r="M20" s="7"/>
      <c r="N20" s="7"/>
      <c r="O20" s="7"/>
      <c r="P20" s="11"/>
      <c r="Q20" s="7"/>
      <c r="R20" s="11" t="s">
        <v>56</v>
      </c>
      <c r="S20" s="67">
        <f>I20+(K20*M20)+(O20*Q20)</f>
        <v>0</v>
      </c>
    </row>
    <row r="21" spans="2:19" ht="12.75" customHeight="1" thickTop="1">
      <c r="B21" s="5"/>
      <c r="C21" s="4"/>
      <c r="D21" s="4"/>
      <c r="E21" s="4"/>
      <c r="F21" s="9"/>
      <c r="G21" s="17"/>
      <c r="H21" s="9"/>
      <c r="I21" s="4"/>
      <c r="J21" s="4"/>
      <c r="K21" s="4"/>
      <c r="L21" s="9"/>
      <c r="M21" s="4"/>
      <c r="N21" s="4"/>
      <c r="O21" s="4"/>
      <c r="P21" s="9"/>
      <c r="Q21" s="4"/>
      <c r="R21" s="9"/>
      <c r="S21" s="17"/>
    </row>
    <row r="22" spans="1:18" ht="12.75" customHeight="1">
      <c r="A22" s="173" t="s">
        <v>29</v>
      </c>
      <c r="B22" s="172"/>
      <c r="E22" s="4"/>
      <c r="F22" s="9"/>
      <c r="G22" s="4"/>
      <c r="H22" s="2"/>
      <c r="L22" s="2"/>
      <c r="P22" s="2"/>
      <c r="R22" s="2"/>
    </row>
    <row r="23" spans="2:19" ht="27.75" customHeight="1" thickBot="1">
      <c r="B23" s="6" t="s">
        <v>97</v>
      </c>
      <c r="C23" s="7"/>
      <c r="D23" s="7" t="s">
        <v>94</v>
      </c>
      <c r="E23" s="52"/>
      <c r="F23" s="11" t="s">
        <v>55</v>
      </c>
      <c r="G23" s="60"/>
      <c r="H23" s="11" t="s">
        <v>56</v>
      </c>
      <c r="I23" s="65">
        <f>E23*G23</f>
        <v>0</v>
      </c>
      <c r="J23" s="7"/>
      <c r="K23" s="13"/>
      <c r="L23" s="19"/>
      <c r="M23" s="13"/>
      <c r="N23" s="13"/>
      <c r="O23" s="13"/>
      <c r="P23" s="19"/>
      <c r="Q23" s="13"/>
      <c r="R23" s="11" t="s">
        <v>56</v>
      </c>
      <c r="S23" s="65">
        <f>I23+(K23*M23)+(O23*Q23)</f>
        <v>0</v>
      </c>
    </row>
    <row r="24" spans="2:19" ht="27.75" customHeight="1" thickBot="1" thickTop="1">
      <c r="B24" s="6" t="s">
        <v>30</v>
      </c>
      <c r="C24" s="7"/>
      <c r="D24" s="7" t="s">
        <v>48</v>
      </c>
      <c r="E24" s="55"/>
      <c r="F24" s="11" t="s">
        <v>55</v>
      </c>
      <c r="G24" s="59"/>
      <c r="H24" s="11" t="s">
        <v>56</v>
      </c>
      <c r="I24" s="65">
        <f>E24*G24</f>
        <v>0</v>
      </c>
      <c r="J24" s="7"/>
      <c r="K24" s="13"/>
      <c r="L24" s="19"/>
      <c r="M24" s="13"/>
      <c r="N24" s="13"/>
      <c r="O24" s="13"/>
      <c r="P24" s="19"/>
      <c r="Q24" s="13"/>
      <c r="R24" s="11" t="s">
        <v>56</v>
      </c>
      <c r="S24" s="68">
        <f>I24+(K24*M24)+(O24*Q24)</f>
        <v>0</v>
      </c>
    </row>
    <row r="25" ht="12.75" customHeight="1" thickTop="1"/>
    <row r="26" spans="1:19" ht="12.75" customHeight="1">
      <c r="A26" s="173" t="s">
        <v>31</v>
      </c>
      <c r="B26" s="172"/>
      <c r="D26" s="186"/>
      <c r="E26" s="187"/>
      <c r="F26" s="9"/>
      <c r="G26" s="25"/>
      <c r="H26" s="25"/>
      <c r="I26" s="25"/>
      <c r="J26" s="25"/>
      <c r="K26" s="25"/>
      <c r="L26" s="25"/>
      <c r="M26" s="25"/>
      <c r="N26" s="25"/>
      <c r="O26" s="25"/>
      <c r="P26" s="25"/>
      <c r="Q26" s="25"/>
      <c r="R26" s="25"/>
      <c r="S26" s="26"/>
    </row>
    <row r="27" spans="1:19" ht="27.75" customHeight="1" thickBot="1">
      <c r="A27" s="4"/>
      <c r="B27" s="6" t="s">
        <v>32</v>
      </c>
      <c r="C27" s="7"/>
      <c r="D27" s="7" t="s">
        <v>57</v>
      </c>
      <c r="E27" s="52"/>
      <c r="F27" s="11"/>
      <c r="G27" s="21"/>
      <c r="H27" s="24" t="s">
        <v>56</v>
      </c>
      <c r="I27" s="66">
        <f>E27</f>
        <v>0</v>
      </c>
      <c r="J27" s="21"/>
      <c r="K27" s="21"/>
      <c r="L27" s="24"/>
      <c r="M27" s="21"/>
      <c r="N27" s="21"/>
      <c r="O27" s="21"/>
      <c r="P27" s="24"/>
      <c r="Q27" s="21"/>
      <c r="R27" s="24" t="s">
        <v>56</v>
      </c>
      <c r="S27" s="66">
        <f>I27+(K27*M27)+(O27*Q27)</f>
        <v>0</v>
      </c>
    </row>
    <row r="28" spans="1:19" ht="27.75" customHeight="1" thickBot="1" thickTop="1">
      <c r="A28" s="4"/>
      <c r="B28" s="6" t="s">
        <v>33</v>
      </c>
      <c r="C28" s="7"/>
      <c r="D28" s="7" t="s">
        <v>57</v>
      </c>
      <c r="E28" s="54"/>
      <c r="F28" s="11"/>
      <c r="G28" s="7"/>
      <c r="H28" s="11" t="s">
        <v>56</v>
      </c>
      <c r="I28" s="67">
        <f>E28</f>
        <v>0</v>
      </c>
      <c r="J28" s="7"/>
      <c r="K28" s="7"/>
      <c r="L28" s="11"/>
      <c r="M28" s="7"/>
      <c r="N28" s="7"/>
      <c r="O28" s="7"/>
      <c r="P28" s="11"/>
      <c r="Q28" s="7"/>
      <c r="R28" s="11" t="s">
        <v>56</v>
      </c>
      <c r="S28" s="68">
        <f>I28+(K28*M28)+(O28*Q28)</f>
        <v>0</v>
      </c>
    </row>
    <row r="29" spans="1:19" ht="27.75" customHeight="1" thickBot="1" thickTop="1">
      <c r="A29" s="4"/>
      <c r="B29" s="6" t="s">
        <v>98</v>
      </c>
      <c r="C29" s="7"/>
      <c r="D29" s="7" t="s">
        <v>94</v>
      </c>
      <c r="E29" s="54"/>
      <c r="F29" s="11" t="s">
        <v>55</v>
      </c>
      <c r="G29" s="63"/>
      <c r="H29" s="11" t="s">
        <v>56</v>
      </c>
      <c r="I29" s="16"/>
      <c r="J29" s="7"/>
      <c r="K29" s="70">
        <f>E29*G29</f>
        <v>0</v>
      </c>
      <c r="L29" s="11" t="s">
        <v>55</v>
      </c>
      <c r="M29" s="52">
        <f>D13</f>
        <v>10</v>
      </c>
      <c r="N29" s="7"/>
      <c r="O29" s="7"/>
      <c r="P29" s="11"/>
      <c r="Q29" s="7"/>
      <c r="R29" s="11" t="s">
        <v>56</v>
      </c>
      <c r="S29" s="66">
        <f>I29+(K29*M29)+(O29*Q29)</f>
        <v>0</v>
      </c>
    </row>
    <row r="30" spans="1:19" ht="27.75" customHeight="1" thickBot="1" thickTop="1">
      <c r="A30" s="4"/>
      <c r="B30" s="6" t="s">
        <v>60</v>
      </c>
      <c r="C30" s="7"/>
      <c r="D30" s="7" t="s">
        <v>48</v>
      </c>
      <c r="E30" s="54"/>
      <c r="F30" s="11" t="s">
        <v>55</v>
      </c>
      <c r="G30" s="59"/>
      <c r="H30" s="11" t="s">
        <v>56</v>
      </c>
      <c r="I30" s="7"/>
      <c r="J30" s="7"/>
      <c r="K30" s="68">
        <f>E30*G30</f>
        <v>0</v>
      </c>
      <c r="L30" s="11" t="s">
        <v>55</v>
      </c>
      <c r="M30" s="52">
        <f>D13</f>
        <v>10</v>
      </c>
      <c r="N30" s="7"/>
      <c r="O30" s="7"/>
      <c r="P30" s="11"/>
      <c r="Q30" s="7"/>
      <c r="R30" s="11" t="s">
        <v>56</v>
      </c>
      <c r="S30" s="68">
        <f>I30+(K30*M30)+(O30*Q30)</f>
        <v>0</v>
      </c>
    </row>
    <row r="31" spans="1:19" ht="27.75" customHeight="1" thickBot="1" thickTop="1">
      <c r="A31" s="4"/>
      <c r="B31" s="6" t="s">
        <v>34</v>
      </c>
      <c r="C31" s="7"/>
      <c r="D31" s="7" t="s">
        <v>57</v>
      </c>
      <c r="E31" s="55"/>
      <c r="F31" s="11"/>
      <c r="G31" s="21"/>
      <c r="H31" s="11" t="s">
        <v>56</v>
      </c>
      <c r="I31" s="7"/>
      <c r="J31" s="7"/>
      <c r="K31" s="21"/>
      <c r="L31" s="11"/>
      <c r="M31" s="7"/>
      <c r="N31" s="7"/>
      <c r="O31" s="65">
        <f>E31</f>
        <v>0</v>
      </c>
      <c r="P31" s="11" t="s">
        <v>55</v>
      </c>
      <c r="Q31" s="52"/>
      <c r="R31" s="11" t="s">
        <v>56</v>
      </c>
      <c r="S31" s="68">
        <f>I31+(K31*M31)+(O31*Q31)</f>
        <v>0</v>
      </c>
    </row>
    <row r="32" spans="2:19" ht="13.5" thickTop="1">
      <c r="B32" s="1"/>
      <c r="F32" s="2"/>
      <c r="H32" s="2"/>
      <c r="L32" s="2"/>
      <c r="O32" s="34"/>
      <c r="P32" s="35"/>
      <c r="Q32" s="34"/>
      <c r="R32" s="35"/>
      <c r="S32" s="34"/>
    </row>
    <row r="33" spans="1:19" ht="25.5" customHeight="1">
      <c r="A33" s="173" t="s">
        <v>35</v>
      </c>
      <c r="B33" s="172"/>
      <c r="E33" s="4"/>
      <c r="F33" s="9"/>
      <c r="G33" s="12" t="s">
        <v>142</v>
      </c>
      <c r="H33" s="12"/>
      <c r="I33" s="12" t="s">
        <v>143</v>
      </c>
      <c r="J33" s="12"/>
      <c r="K33" s="12" t="s">
        <v>144</v>
      </c>
      <c r="L33" s="12"/>
      <c r="M33" s="12" t="s">
        <v>54</v>
      </c>
      <c r="N33" s="12"/>
      <c r="O33" s="12" t="s">
        <v>145</v>
      </c>
      <c r="P33" s="12"/>
      <c r="Q33" s="12" t="s">
        <v>66</v>
      </c>
      <c r="R33" s="12"/>
      <c r="S33" s="12" t="s">
        <v>146</v>
      </c>
    </row>
    <row r="34" spans="2:19" ht="27.75" customHeight="1" thickBot="1">
      <c r="B34" s="6" t="s">
        <v>99</v>
      </c>
      <c r="C34" s="7"/>
      <c r="D34" s="7" t="s">
        <v>94</v>
      </c>
      <c r="E34" s="52"/>
      <c r="F34" s="11" t="s">
        <v>55</v>
      </c>
      <c r="G34" s="62"/>
      <c r="H34" s="11" t="s">
        <v>56</v>
      </c>
      <c r="I34" s="7"/>
      <c r="J34" s="7"/>
      <c r="K34" s="69">
        <f>E34*G34</f>
        <v>0</v>
      </c>
      <c r="L34" s="11" t="s">
        <v>55</v>
      </c>
      <c r="M34" s="57">
        <f>D13</f>
        <v>10</v>
      </c>
      <c r="N34" s="7"/>
      <c r="O34" s="7"/>
      <c r="P34" s="11"/>
      <c r="Q34" s="7"/>
      <c r="R34" s="11" t="s">
        <v>56</v>
      </c>
      <c r="S34" s="69">
        <f aca="true" t="shared" si="0" ref="S34:S40">I34+(K34*M34)+(O34*Q34)</f>
        <v>0</v>
      </c>
    </row>
    <row r="35" spans="2:19" ht="27.75" customHeight="1" thickBot="1" thickTop="1">
      <c r="B35" s="6" t="s">
        <v>100</v>
      </c>
      <c r="C35" s="7"/>
      <c r="D35" s="7" t="s">
        <v>94</v>
      </c>
      <c r="E35" s="52"/>
      <c r="F35" s="11" t="s">
        <v>55</v>
      </c>
      <c r="G35" s="62"/>
      <c r="H35" s="11" t="s">
        <v>56</v>
      </c>
      <c r="I35" s="7"/>
      <c r="J35" s="7"/>
      <c r="K35" s="69">
        <f>E35*G35</f>
        <v>0</v>
      </c>
      <c r="L35" s="11" t="s">
        <v>55</v>
      </c>
      <c r="M35" s="57">
        <f>D13</f>
        <v>10</v>
      </c>
      <c r="N35" s="7"/>
      <c r="O35" s="7"/>
      <c r="P35" s="11"/>
      <c r="Q35" s="7"/>
      <c r="R35" s="11" t="s">
        <v>56</v>
      </c>
      <c r="S35" s="66">
        <f t="shared" si="0"/>
        <v>0</v>
      </c>
    </row>
    <row r="36" spans="2:19" ht="27.75" customHeight="1" thickBot="1" thickTop="1">
      <c r="B36" s="6" t="s">
        <v>101</v>
      </c>
      <c r="C36" s="7"/>
      <c r="D36" s="7" t="s">
        <v>94</v>
      </c>
      <c r="E36" s="55"/>
      <c r="F36" s="11" t="s">
        <v>55</v>
      </c>
      <c r="G36" s="59"/>
      <c r="H36" s="11" t="s">
        <v>56</v>
      </c>
      <c r="I36" s="7"/>
      <c r="J36" s="7"/>
      <c r="K36" s="21"/>
      <c r="L36" s="11"/>
      <c r="M36" s="21"/>
      <c r="N36" s="7"/>
      <c r="O36" s="66">
        <f>E36*G36</f>
        <v>0</v>
      </c>
      <c r="P36" s="11" t="s">
        <v>55</v>
      </c>
      <c r="Q36" s="56"/>
      <c r="R36" s="11" t="s">
        <v>56</v>
      </c>
      <c r="S36" s="68">
        <f t="shared" si="0"/>
        <v>0</v>
      </c>
    </row>
    <row r="37" spans="2:19" ht="27.75" customHeight="1" thickBot="1" thickTop="1">
      <c r="B37" s="6" t="s">
        <v>102</v>
      </c>
      <c r="C37" s="7"/>
      <c r="D37" s="7" t="s">
        <v>94</v>
      </c>
      <c r="E37" s="54"/>
      <c r="F37" s="11" t="s">
        <v>55</v>
      </c>
      <c r="G37" s="61"/>
      <c r="H37" s="11" t="s">
        <v>56</v>
      </c>
      <c r="I37" s="7"/>
      <c r="J37" s="7"/>
      <c r="K37" s="7"/>
      <c r="L37" s="11"/>
      <c r="M37" s="7"/>
      <c r="N37" s="7"/>
      <c r="O37" s="67">
        <f>E37*G37</f>
        <v>0</v>
      </c>
      <c r="P37" s="11" t="s">
        <v>55</v>
      </c>
      <c r="Q37" s="55"/>
      <c r="R37" s="11" t="s">
        <v>56</v>
      </c>
      <c r="S37" s="66">
        <f t="shared" si="0"/>
        <v>0</v>
      </c>
    </row>
    <row r="38" spans="2:19" ht="27.75" customHeight="1" thickBot="1" thickTop="1">
      <c r="B38" s="6" t="s">
        <v>103</v>
      </c>
      <c r="C38" s="7"/>
      <c r="D38" s="7" t="s">
        <v>94</v>
      </c>
      <c r="E38" s="55"/>
      <c r="F38" s="11" t="s">
        <v>55</v>
      </c>
      <c r="G38" s="61"/>
      <c r="H38" s="11" t="s">
        <v>56</v>
      </c>
      <c r="I38" s="7"/>
      <c r="J38" s="7"/>
      <c r="K38" s="7"/>
      <c r="L38" s="11"/>
      <c r="M38" s="7"/>
      <c r="N38" s="7"/>
      <c r="O38" s="67">
        <f>E38*G38</f>
        <v>0</v>
      </c>
      <c r="P38" s="11" t="s">
        <v>55</v>
      </c>
      <c r="Q38" s="53"/>
      <c r="R38" s="11" t="s">
        <v>56</v>
      </c>
      <c r="S38" s="67">
        <f t="shared" si="0"/>
        <v>0</v>
      </c>
    </row>
    <row r="39" spans="2:19" ht="27.75" customHeight="1" thickBot="1" thickTop="1">
      <c r="B39" s="6" t="s">
        <v>37</v>
      </c>
      <c r="C39" s="7"/>
      <c r="D39" s="13" t="s">
        <v>48</v>
      </c>
      <c r="E39" s="55"/>
      <c r="F39" s="11" t="s">
        <v>55</v>
      </c>
      <c r="G39" s="61"/>
      <c r="H39" s="11" t="s">
        <v>56</v>
      </c>
      <c r="I39" s="7"/>
      <c r="J39" s="7"/>
      <c r="K39" s="7"/>
      <c r="L39" s="11"/>
      <c r="M39" s="7"/>
      <c r="N39" s="7"/>
      <c r="O39" s="67">
        <f>E39*G39</f>
        <v>0</v>
      </c>
      <c r="P39" s="11" t="s">
        <v>55</v>
      </c>
      <c r="Q39" s="54"/>
      <c r="R39" s="11" t="s">
        <v>56</v>
      </c>
      <c r="S39" s="68">
        <f t="shared" si="0"/>
        <v>0</v>
      </c>
    </row>
    <row r="40" spans="2:19" ht="27.75" customHeight="1" thickBot="1" thickTop="1">
      <c r="B40" s="6" t="s">
        <v>104</v>
      </c>
      <c r="C40" s="7"/>
      <c r="D40" s="7" t="s">
        <v>94</v>
      </c>
      <c r="E40" s="55"/>
      <c r="F40" s="22" t="s">
        <v>55</v>
      </c>
      <c r="G40" s="59"/>
      <c r="H40" s="11" t="s">
        <v>56</v>
      </c>
      <c r="I40" s="7"/>
      <c r="J40" s="7"/>
      <c r="K40" s="7"/>
      <c r="L40" s="11"/>
      <c r="M40" s="7"/>
      <c r="N40" s="7"/>
      <c r="O40" s="67">
        <f>E40*G40</f>
        <v>0</v>
      </c>
      <c r="P40" s="11" t="s">
        <v>55</v>
      </c>
      <c r="Q40" s="54"/>
      <c r="R40" s="11" t="s">
        <v>56</v>
      </c>
      <c r="S40" s="68">
        <f t="shared" si="0"/>
        <v>0</v>
      </c>
    </row>
    <row r="41" spans="2:19" ht="27.75" customHeight="1" thickBot="1" thickTop="1">
      <c r="B41" s="6" t="s">
        <v>89</v>
      </c>
      <c r="C41" s="7"/>
      <c r="D41" s="13" t="s">
        <v>57</v>
      </c>
      <c r="E41" s="55"/>
      <c r="F41" s="7"/>
      <c r="G41" s="21"/>
      <c r="H41" s="11" t="s">
        <v>56</v>
      </c>
      <c r="I41" s="7"/>
      <c r="J41" s="7"/>
      <c r="K41" s="7"/>
      <c r="L41" s="11"/>
      <c r="M41" s="7"/>
      <c r="N41" s="7"/>
      <c r="O41" s="68">
        <f>E41</f>
        <v>0</v>
      </c>
      <c r="P41" s="11" t="s">
        <v>55</v>
      </c>
      <c r="Q41" s="54"/>
      <c r="R41" s="11" t="s">
        <v>56</v>
      </c>
      <c r="S41" s="68">
        <f>I41+(K41*M41)+(O41*Q41)</f>
        <v>0</v>
      </c>
    </row>
    <row r="42" spans="6:18" ht="12.75" customHeight="1" thickTop="1">
      <c r="F42" s="2"/>
      <c r="H42" s="2"/>
      <c r="L42" s="2"/>
      <c r="P42" s="2"/>
      <c r="Q42" s="17"/>
      <c r="R42" s="2"/>
    </row>
    <row r="43" spans="1:19" ht="12.75" customHeight="1">
      <c r="A43" s="173" t="s">
        <v>38</v>
      </c>
      <c r="B43" s="172"/>
      <c r="C43" s="34"/>
      <c r="D43" s="34"/>
      <c r="E43" s="34"/>
      <c r="F43" s="35"/>
      <c r="G43" s="25"/>
      <c r="H43" s="25"/>
      <c r="I43" s="25"/>
      <c r="J43" s="25"/>
      <c r="K43" s="25"/>
      <c r="L43" s="25"/>
      <c r="M43" s="25"/>
      <c r="N43" s="25"/>
      <c r="O43" s="25"/>
      <c r="P43" s="25"/>
      <c r="Q43" s="25"/>
      <c r="R43" s="25"/>
      <c r="S43" s="26"/>
    </row>
    <row r="44" spans="2:19" ht="27.75" customHeight="1" thickBot="1">
      <c r="B44" s="6" t="s">
        <v>105</v>
      </c>
      <c r="C44" s="7"/>
      <c r="D44" s="7" t="s">
        <v>94</v>
      </c>
      <c r="E44" s="56"/>
      <c r="F44" s="11" t="s">
        <v>55</v>
      </c>
      <c r="G44" s="60"/>
      <c r="H44" s="11" t="s">
        <v>56</v>
      </c>
      <c r="I44" s="65">
        <f>E44*G44</f>
        <v>0</v>
      </c>
      <c r="J44" s="7"/>
      <c r="K44" s="13"/>
      <c r="L44" s="19"/>
      <c r="M44" s="13"/>
      <c r="N44" s="13"/>
      <c r="O44" s="13"/>
      <c r="P44" s="19"/>
      <c r="Q44" s="13"/>
      <c r="R44" s="11" t="s">
        <v>56</v>
      </c>
      <c r="S44" s="65">
        <f>I44+(K44*M44)+(O44*Q44)</f>
        <v>0</v>
      </c>
    </row>
    <row r="45" spans="2:19" ht="27.75" customHeight="1" thickBot="1" thickTop="1">
      <c r="B45" s="6" t="s">
        <v>106</v>
      </c>
      <c r="C45" s="7"/>
      <c r="D45" s="7" t="s">
        <v>94</v>
      </c>
      <c r="E45" s="55"/>
      <c r="F45" s="11" t="s">
        <v>55</v>
      </c>
      <c r="G45" s="61"/>
      <c r="H45" s="11" t="s">
        <v>56</v>
      </c>
      <c r="I45" s="65">
        <f>E45*G45</f>
        <v>0</v>
      </c>
      <c r="J45" s="7"/>
      <c r="K45" s="13"/>
      <c r="L45" s="19"/>
      <c r="M45" s="13"/>
      <c r="N45" s="13"/>
      <c r="O45" s="13"/>
      <c r="P45" s="19"/>
      <c r="Q45" s="13"/>
      <c r="R45" s="11" t="s">
        <v>56</v>
      </c>
      <c r="S45" s="66">
        <f>I45+(K45*M45)+(O45*Q45)</f>
        <v>0</v>
      </c>
    </row>
    <row r="46" spans="2:19" ht="27.75" customHeight="1" thickBot="1" thickTop="1">
      <c r="B46" s="6" t="s">
        <v>107</v>
      </c>
      <c r="C46" s="7"/>
      <c r="D46" s="7" t="s">
        <v>94</v>
      </c>
      <c r="E46" s="53"/>
      <c r="F46" s="11" t="s">
        <v>55</v>
      </c>
      <c r="G46" s="59"/>
      <c r="H46" s="11" t="s">
        <v>56</v>
      </c>
      <c r="I46" s="7"/>
      <c r="J46" s="7"/>
      <c r="K46" s="65">
        <f>E46*G46</f>
        <v>0</v>
      </c>
      <c r="L46" s="19" t="s">
        <v>55</v>
      </c>
      <c r="M46" s="52">
        <f>D13</f>
        <v>10</v>
      </c>
      <c r="N46" s="13"/>
      <c r="O46" s="13"/>
      <c r="P46" s="19"/>
      <c r="Q46" s="13"/>
      <c r="R46" s="11" t="s">
        <v>56</v>
      </c>
      <c r="S46" s="68">
        <f>I46+(K46*M46)+(O46*Q46)</f>
        <v>0</v>
      </c>
    </row>
    <row r="47" spans="2:19" ht="27.75" customHeight="1" thickBot="1" thickTop="1">
      <c r="B47" s="6" t="s">
        <v>108</v>
      </c>
      <c r="C47" s="7"/>
      <c r="D47" s="7" t="s">
        <v>94</v>
      </c>
      <c r="E47" s="55"/>
      <c r="F47" s="11" t="s">
        <v>55</v>
      </c>
      <c r="G47" s="59"/>
      <c r="H47" s="11" t="s">
        <v>56</v>
      </c>
      <c r="I47" s="7"/>
      <c r="J47" s="7"/>
      <c r="K47" s="3"/>
      <c r="L47" s="19"/>
      <c r="M47" s="3"/>
      <c r="N47" s="13"/>
      <c r="O47" s="65">
        <f>E47*G47</f>
        <v>0</v>
      </c>
      <c r="P47" s="19" t="s">
        <v>55</v>
      </c>
      <c r="Q47" s="52"/>
      <c r="R47" s="11" t="s">
        <v>56</v>
      </c>
      <c r="S47" s="65">
        <f>I47+(K47*M47)+(O47*Q47)</f>
        <v>0</v>
      </c>
    </row>
    <row r="48" spans="2:18" ht="12.75" customHeight="1" thickTop="1">
      <c r="B48" s="1"/>
      <c r="E48" s="4"/>
      <c r="F48" s="2"/>
      <c r="H48" s="2"/>
      <c r="L48" s="2"/>
      <c r="O48" s="4"/>
      <c r="P48" s="2"/>
      <c r="Q48" s="4"/>
      <c r="R48" s="2"/>
    </row>
    <row r="49" spans="1:20" ht="12.75" customHeight="1">
      <c r="A49" s="173" t="s">
        <v>41</v>
      </c>
      <c r="B49" s="172"/>
      <c r="D49" s="34"/>
      <c r="E49" s="34"/>
      <c r="F49" s="35"/>
      <c r="G49" s="25"/>
      <c r="H49" s="25"/>
      <c r="I49" s="25"/>
      <c r="J49" s="25"/>
      <c r="K49" s="25"/>
      <c r="L49" s="25"/>
      <c r="M49" s="25"/>
      <c r="N49" s="25"/>
      <c r="O49" s="25"/>
      <c r="P49" s="25"/>
      <c r="Q49" s="25"/>
      <c r="R49" s="25"/>
      <c r="S49" s="26"/>
      <c r="T49" s="4"/>
    </row>
    <row r="50" spans="2:19" ht="27.75" customHeight="1" thickBot="1">
      <c r="B50" s="6" t="s">
        <v>109</v>
      </c>
      <c r="C50" s="7"/>
      <c r="D50" s="7" t="s">
        <v>94</v>
      </c>
      <c r="E50" s="52"/>
      <c r="F50" s="11" t="s">
        <v>55</v>
      </c>
      <c r="G50" s="63"/>
      <c r="H50" s="11" t="s">
        <v>56</v>
      </c>
      <c r="I50" s="65">
        <f>E50*G50</f>
        <v>0</v>
      </c>
      <c r="J50" s="7"/>
      <c r="K50" s="7"/>
      <c r="L50" s="11"/>
      <c r="M50" s="7"/>
      <c r="N50" s="7"/>
      <c r="O50" s="7"/>
      <c r="P50" s="11"/>
      <c r="Q50" s="7"/>
      <c r="R50" s="11" t="s">
        <v>56</v>
      </c>
      <c r="S50" s="70">
        <f>I50+(K50*M50)+(O50*Q50)</f>
        <v>0</v>
      </c>
    </row>
    <row r="51" spans="2:19" ht="27.75" customHeight="1" thickBot="1" thickTop="1">
      <c r="B51" s="6" t="s">
        <v>110</v>
      </c>
      <c r="C51" s="7"/>
      <c r="D51" s="7" t="s">
        <v>94</v>
      </c>
      <c r="E51" s="55"/>
      <c r="F51" s="11" t="s">
        <v>55</v>
      </c>
      <c r="G51" s="59"/>
      <c r="H51" s="11" t="s">
        <v>56</v>
      </c>
      <c r="I51" s="65">
        <f>E51*G51</f>
        <v>0</v>
      </c>
      <c r="J51" s="7"/>
      <c r="K51" s="7"/>
      <c r="L51" s="11"/>
      <c r="M51" s="7"/>
      <c r="N51" s="7"/>
      <c r="O51" s="7"/>
      <c r="P51" s="11"/>
      <c r="Q51" s="7"/>
      <c r="R51" s="11" t="s">
        <v>56</v>
      </c>
      <c r="S51" s="68">
        <f>I51+(K51*M51)+(O51*Q51)</f>
        <v>0</v>
      </c>
    </row>
    <row r="52" spans="2:19" ht="27.75" customHeight="1" thickBot="1" thickTop="1">
      <c r="B52" s="6" t="s">
        <v>111</v>
      </c>
      <c r="C52" s="7"/>
      <c r="D52" s="7" t="s">
        <v>94</v>
      </c>
      <c r="E52" s="53"/>
      <c r="F52" s="11" t="s">
        <v>55</v>
      </c>
      <c r="G52" s="58"/>
      <c r="H52" s="11" t="s">
        <v>56</v>
      </c>
      <c r="I52" s="65">
        <f>E52*G52</f>
        <v>0</v>
      </c>
      <c r="J52" s="7"/>
      <c r="K52" s="7"/>
      <c r="L52" s="11"/>
      <c r="M52" s="7"/>
      <c r="N52" s="7"/>
      <c r="O52" s="7"/>
      <c r="P52" s="11"/>
      <c r="Q52" s="7"/>
      <c r="R52" s="11" t="s">
        <v>56</v>
      </c>
      <c r="S52" s="69">
        <f>I52+(K52*M52)+(O52*Q52)</f>
        <v>0</v>
      </c>
    </row>
    <row r="53" spans="2:19" ht="27.75" customHeight="1" thickBot="1" thickTop="1">
      <c r="B53" s="6" t="s">
        <v>112</v>
      </c>
      <c r="C53" s="7"/>
      <c r="D53" s="7" t="s">
        <v>94</v>
      </c>
      <c r="E53" s="55"/>
      <c r="F53" s="11" t="s">
        <v>55</v>
      </c>
      <c r="G53" s="59"/>
      <c r="H53" s="11" t="s">
        <v>56</v>
      </c>
      <c r="I53" s="65">
        <f>E53*G53</f>
        <v>0</v>
      </c>
      <c r="J53" s="7"/>
      <c r="K53" s="7"/>
      <c r="L53" s="11"/>
      <c r="M53" s="7"/>
      <c r="N53" s="7"/>
      <c r="O53" s="7"/>
      <c r="P53" s="11"/>
      <c r="Q53" s="7"/>
      <c r="R53" s="11" t="s">
        <v>56</v>
      </c>
      <c r="S53" s="68">
        <f>I53+(K53*M53)+(O53*Q53)</f>
        <v>0</v>
      </c>
    </row>
    <row r="54" spans="2:19" ht="27.75" customHeight="1" thickBot="1" thickTop="1">
      <c r="B54" s="6" t="s">
        <v>113</v>
      </c>
      <c r="C54" s="7"/>
      <c r="D54" s="7" t="s">
        <v>94</v>
      </c>
      <c r="E54" s="55"/>
      <c r="F54" s="11" t="s">
        <v>55</v>
      </c>
      <c r="G54" s="59"/>
      <c r="H54" s="11" t="s">
        <v>56</v>
      </c>
      <c r="I54" s="68">
        <f>E54*G54</f>
        <v>0</v>
      </c>
      <c r="J54" s="7"/>
      <c r="K54" s="7"/>
      <c r="L54" s="11"/>
      <c r="M54" s="7"/>
      <c r="N54" s="7"/>
      <c r="O54" s="7"/>
      <c r="P54" s="11"/>
      <c r="Q54" s="7"/>
      <c r="R54" s="11" t="s">
        <v>56</v>
      </c>
      <c r="S54" s="68">
        <f>I54+(K54*M54)+(O54*Q54)</f>
        <v>0</v>
      </c>
    </row>
    <row r="55" spans="2:18" s="4" customFormat="1" ht="12.75" customHeight="1" thickTop="1">
      <c r="B55" s="45"/>
      <c r="F55" s="9"/>
      <c r="H55" s="9"/>
      <c r="L55" s="9"/>
      <c r="P55" s="9"/>
      <c r="R55" s="9"/>
    </row>
    <row r="56" spans="1:19" ht="25.5" customHeight="1">
      <c r="A56" s="173" t="s">
        <v>78</v>
      </c>
      <c r="B56" s="172"/>
      <c r="C56" s="34"/>
      <c r="D56" s="34"/>
      <c r="E56" s="34"/>
      <c r="F56" s="46"/>
      <c r="G56" s="12" t="s">
        <v>142</v>
      </c>
      <c r="H56" s="12"/>
      <c r="I56" s="12" t="s">
        <v>143</v>
      </c>
      <c r="J56" s="12"/>
      <c r="K56" s="12" t="s">
        <v>144</v>
      </c>
      <c r="L56" s="12"/>
      <c r="M56" s="12" t="s">
        <v>54</v>
      </c>
      <c r="N56" s="12"/>
      <c r="O56" s="12" t="s">
        <v>145</v>
      </c>
      <c r="P56" s="12"/>
      <c r="Q56" s="12" t="s">
        <v>66</v>
      </c>
      <c r="R56" s="12"/>
      <c r="S56" s="12" t="s">
        <v>146</v>
      </c>
    </row>
    <row r="57" spans="2:19" ht="27.75" customHeight="1" thickBot="1">
      <c r="B57" s="6" t="s">
        <v>58</v>
      </c>
      <c r="C57" s="21"/>
      <c r="D57" s="21" t="s">
        <v>48</v>
      </c>
      <c r="E57" s="57"/>
      <c r="F57" s="24" t="s">
        <v>55</v>
      </c>
      <c r="G57" s="62"/>
      <c r="H57" s="11" t="s">
        <v>56</v>
      </c>
      <c r="I57" s="65">
        <f>E57*G57</f>
        <v>0</v>
      </c>
      <c r="J57" s="7"/>
      <c r="K57" s="7"/>
      <c r="L57" s="11"/>
      <c r="M57" s="7"/>
      <c r="N57" s="7"/>
      <c r="O57" s="7"/>
      <c r="P57" s="11"/>
      <c r="Q57" s="7"/>
      <c r="R57" s="11" t="s">
        <v>56</v>
      </c>
      <c r="S57" s="69">
        <f aca="true" t="shared" si="1" ref="S57:S66">I57+(K57*M57)+(O57*Q57)</f>
        <v>0</v>
      </c>
    </row>
    <row r="58" spans="2:19" ht="27.75" customHeight="1" thickBot="1" thickTop="1">
      <c r="B58" s="6" t="s">
        <v>59</v>
      </c>
      <c r="C58" s="7"/>
      <c r="D58" s="7" t="s">
        <v>57</v>
      </c>
      <c r="E58" s="55"/>
      <c r="F58" s="11"/>
      <c r="G58" s="21"/>
      <c r="H58" s="11" t="s">
        <v>56</v>
      </c>
      <c r="I58" s="68">
        <f>E58</f>
        <v>0</v>
      </c>
      <c r="J58" s="7"/>
      <c r="K58" s="7"/>
      <c r="L58" s="11"/>
      <c r="M58" s="7"/>
      <c r="N58" s="7"/>
      <c r="O58" s="7"/>
      <c r="P58" s="11"/>
      <c r="Q58" s="7"/>
      <c r="R58" s="11" t="s">
        <v>56</v>
      </c>
      <c r="S58" s="68">
        <f t="shared" si="1"/>
        <v>0</v>
      </c>
    </row>
    <row r="59" spans="2:19" ht="27.75" customHeight="1" thickBot="1" thickTop="1">
      <c r="B59" s="6" t="s">
        <v>9</v>
      </c>
      <c r="C59" s="7"/>
      <c r="D59" s="7" t="s">
        <v>94</v>
      </c>
      <c r="E59" s="55"/>
      <c r="F59" s="11" t="s">
        <v>55</v>
      </c>
      <c r="G59" s="62"/>
      <c r="H59" s="11" t="s">
        <v>56</v>
      </c>
      <c r="I59" s="16"/>
      <c r="J59" s="7"/>
      <c r="K59" s="65">
        <f>E59*G59</f>
        <v>0</v>
      </c>
      <c r="L59" s="11" t="s">
        <v>55</v>
      </c>
      <c r="M59" s="52">
        <f>D13</f>
        <v>10</v>
      </c>
      <c r="N59" s="7"/>
      <c r="O59" s="7"/>
      <c r="P59" s="11"/>
      <c r="Q59" s="7"/>
      <c r="R59" s="11" t="s">
        <v>56</v>
      </c>
      <c r="S59" s="68">
        <f t="shared" si="1"/>
        <v>0</v>
      </c>
    </row>
    <row r="60" spans="2:19" ht="27.75" customHeight="1" thickBot="1" thickTop="1">
      <c r="B60" s="6" t="s">
        <v>114</v>
      </c>
      <c r="C60" s="7"/>
      <c r="D60" s="7" t="s">
        <v>94</v>
      </c>
      <c r="E60" s="53"/>
      <c r="F60" s="11" t="s">
        <v>55</v>
      </c>
      <c r="G60" s="59"/>
      <c r="H60" s="11" t="s">
        <v>56</v>
      </c>
      <c r="I60" s="7"/>
      <c r="J60" s="7"/>
      <c r="K60" s="65">
        <f>E60*G60</f>
        <v>0</v>
      </c>
      <c r="L60" s="11" t="s">
        <v>55</v>
      </c>
      <c r="M60" s="55">
        <f>D13</f>
        <v>10</v>
      </c>
      <c r="N60" s="7"/>
      <c r="O60" s="7"/>
      <c r="P60" s="11"/>
      <c r="Q60" s="7"/>
      <c r="R60" s="11" t="s">
        <v>56</v>
      </c>
      <c r="S60" s="68">
        <f t="shared" si="1"/>
        <v>0</v>
      </c>
    </row>
    <row r="61" spans="2:19" ht="27.75" customHeight="1" thickBot="1" thickTop="1">
      <c r="B61" s="6" t="s">
        <v>62</v>
      </c>
      <c r="C61" s="7"/>
      <c r="D61" s="7" t="s">
        <v>48</v>
      </c>
      <c r="E61" s="55"/>
      <c r="F61" s="11" t="s">
        <v>55</v>
      </c>
      <c r="G61" s="59"/>
      <c r="H61" s="11" t="s">
        <v>56</v>
      </c>
      <c r="I61" s="7"/>
      <c r="J61" s="7"/>
      <c r="K61" s="65">
        <f>E61*G61</f>
        <v>0</v>
      </c>
      <c r="L61" s="11" t="s">
        <v>55</v>
      </c>
      <c r="M61" s="57">
        <f>D13</f>
        <v>10</v>
      </c>
      <c r="N61" s="7"/>
      <c r="O61" s="7"/>
      <c r="P61" s="11"/>
      <c r="Q61" s="7"/>
      <c r="R61" s="11" t="s">
        <v>56</v>
      </c>
      <c r="S61" s="68">
        <f t="shared" si="1"/>
        <v>0</v>
      </c>
    </row>
    <row r="62" spans="2:19" ht="27.75" customHeight="1" thickBot="1" thickTop="1">
      <c r="B62" s="6" t="s">
        <v>115</v>
      </c>
      <c r="C62" s="7"/>
      <c r="D62" s="7" t="s">
        <v>94</v>
      </c>
      <c r="E62" s="55"/>
      <c r="F62" s="11" t="s">
        <v>55</v>
      </c>
      <c r="G62" s="59"/>
      <c r="H62" s="11" t="s">
        <v>56</v>
      </c>
      <c r="I62" s="7"/>
      <c r="J62" s="7"/>
      <c r="K62" s="65">
        <f>E62*G62</f>
        <v>0</v>
      </c>
      <c r="L62" s="11" t="s">
        <v>55</v>
      </c>
      <c r="M62" s="55">
        <f>D13</f>
        <v>10</v>
      </c>
      <c r="N62" s="7"/>
      <c r="O62" s="7"/>
      <c r="P62" s="11"/>
      <c r="Q62" s="7"/>
      <c r="R62" s="11" t="s">
        <v>56</v>
      </c>
      <c r="S62" s="68">
        <f t="shared" si="1"/>
        <v>0</v>
      </c>
    </row>
    <row r="63" spans="2:19" ht="27.75" customHeight="1" thickBot="1" thickTop="1">
      <c r="B63" s="6" t="s">
        <v>10</v>
      </c>
      <c r="C63" s="7"/>
      <c r="D63" s="7" t="s">
        <v>94</v>
      </c>
      <c r="E63" s="53"/>
      <c r="F63" s="11" t="s">
        <v>55</v>
      </c>
      <c r="G63" s="58"/>
      <c r="H63" s="11" t="s">
        <v>56</v>
      </c>
      <c r="I63" s="7"/>
      <c r="J63" s="7"/>
      <c r="K63" s="21"/>
      <c r="L63" s="11"/>
      <c r="M63" s="21"/>
      <c r="N63" s="7"/>
      <c r="O63" s="65">
        <f>E63*G63</f>
        <v>0</v>
      </c>
      <c r="P63" s="11" t="s">
        <v>55</v>
      </c>
      <c r="Q63" s="56"/>
      <c r="R63" s="11" t="s">
        <v>56</v>
      </c>
      <c r="S63" s="68">
        <f t="shared" si="1"/>
        <v>0</v>
      </c>
    </row>
    <row r="64" spans="2:19" ht="27.75" customHeight="1" thickBot="1" thickTop="1">
      <c r="B64" s="6" t="s">
        <v>40</v>
      </c>
      <c r="C64" s="7"/>
      <c r="D64" s="7" t="s">
        <v>48</v>
      </c>
      <c r="E64" s="55"/>
      <c r="F64" s="11" t="s">
        <v>55</v>
      </c>
      <c r="G64" s="61"/>
      <c r="H64" s="11" t="s">
        <v>56</v>
      </c>
      <c r="I64" s="7"/>
      <c r="J64" s="7"/>
      <c r="K64" s="7"/>
      <c r="L64" s="11"/>
      <c r="M64" s="7"/>
      <c r="N64" s="7"/>
      <c r="O64" s="65">
        <f>E64*G64</f>
        <v>0</v>
      </c>
      <c r="P64" s="11" t="s">
        <v>55</v>
      </c>
      <c r="Q64" s="54"/>
      <c r="R64" s="11" t="s">
        <v>56</v>
      </c>
      <c r="S64" s="68">
        <f t="shared" si="1"/>
        <v>0</v>
      </c>
    </row>
    <row r="65" spans="2:19" ht="27.75" customHeight="1" thickBot="1" thickTop="1">
      <c r="B65" s="6" t="s">
        <v>116</v>
      </c>
      <c r="C65" s="7"/>
      <c r="D65" s="7" t="s">
        <v>94</v>
      </c>
      <c r="E65" s="55"/>
      <c r="F65" s="11" t="s">
        <v>55</v>
      </c>
      <c r="G65" s="61"/>
      <c r="H65" s="11" t="s">
        <v>56</v>
      </c>
      <c r="I65" s="7"/>
      <c r="J65" s="7"/>
      <c r="K65" s="7"/>
      <c r="L65" s="11"/>
      <c r="M65" s="7"/>
      <c r="N65" s="7"/>
      <c r="O65" s="65">
        <f>E65*G65</f>
        <v>0</v>
      </c>
      <c r="P65" s="11" t="s">
        <v>55</v>
      </c>
      <c r="Q65" s="55"/>
      <c r="R65" s="11" t="s">
        <v>56</v>
      </c>
      <c r="S65" s="68">
        <f t="shared" si="1"/>
        <v>0</v>
      </c>
    </row>
    <row r="66" spans="2:19" ht="27.75" customHeight="1" thickBot="1" thickTop="1">
      <c r="B66" s="6" t="s">
        <v>39</v>
      </c>
      <c r="C66" s="7"/>
      <c r="D66" s="7" t="s">
        <v>57</v>
      </c>
      <c r="E66" s="55"/>
      <c r="F66" s="11"/>
      <c r="G66" s="16"/>
      <c r="H66" s="11" t="s">
        <v>56</v>
      </c>
      <c r="I66" s="7"/>
      <c r="J66" s="7"/>
      <c r="K66" s="7"/>
      <c r="L66" s="11"/>
      <c r="M66" s="7"/>
      <c r="N66" s="7"/>
      <c r="O66" s="68">
        <f>E66</f>
        <v>0</v>
      </c>
      <c r="P66" s="11" t="s">
        <v>55</v>
      </c>
      <c r="Q66" s="53"/>
      <c r="R66" s="11" t="s">
        <v>56</v>
      </c>
      <c r="S66" s="68">
        <f t="shared" si="1"/>
        <v>0</v>
      </c>
    </row>
    <row r="67" spans="2:18" ht="12.75" customHeight="1" thickTop="1">
      <c r="B67" s="1"/>
      <c r="F67" s="2"/>
      <c r="H67" s="2"/>
      <c r="L67" s="2"/>
      <c r="P67" s="2"/>
      <c r="Q67" s="17"/>
      <c r="R67" s="2"/>
    </row>
    <row r="68" spans="1:19" ht="12.75" customHeight="1">
      <c r="A68" s="173" t="s">
        <v>42</v>
      </c>
      <c r="B68" s="172"/>
      <c r="D68" s="34"/>
      <c r="E68" s="34"/>
      <c r="F68" s="35"/>
      <c r="G68" s="25"/>
      <c r="H68" s="25"/>
      <c r="I68" s="25"/>
      <c r="J68" s="25"/>
      <c r="K68" s="25"/>
      <c r="L68" s="25"/>
      <c r="M68" s="25"/>
      <c r="N68" s="25"/>
      <c r="O68" s="25"/>
      <c r="P68" s="25"/>
      <c r="Q68" s="25"/>
      <c r="R68" s="25"/>
      <c r="S68" s="26"/>
    </row>
    <row r="69" spans="2:19" ht="27.75" customHeight="1" thickBot="1">
      <c r="B69" s="38" t="s">
        <v>117</v>
      </c>
      <c r="C69" s="15"/>
      <c r="D69" s="7" t="s">
        <v>94</v>
      </c>
      <c r="E69" s="52"/>
      <c r="F69" s="22" t="s">
        <v>55</v>
      </c>
      <c r="G69" s="58"/>
      <c r="H69" s="22" t="s">
        <v>56</v>
      </c>
      <c r="I69" s="65">
        <f>E69*G69</f>
        <v>0</v>
      </c>
      <c r="J69" s="7"/>
      <c r="K69" s="7"/>
      <c r="L69" s="11"/>
      <c r="M69" s="7"/>
      <c r="N69" s="7"/>
      <c r="O69" s="7"/>
      <c r="P69" s="11"/>
      <c r="Q69" s="7"/>
      <c r="R69" s="22" t="s">
        <v>56</v>
      </c>
      <c r="S69" s="69">
        <f aca="true" t="shared" si="2" ref="S69:S75">I69+(K69*M69)+(O69*Q69)</f>
        <v>0</v>
      </c>
    </row>
    <row r="70" spans="2:19" ht="27.75" customHeight="1" thickBot="1" thickTop="1">
      <c r="B70" s="8" t="s">
        <v>118</v>
      </c>
      <c r="C70" s="7"/>
      <c r="D70" s="7" t="s">
        <v>94</v>
      </c>
      <c r="E70" s="55"/>
      <c r="F70" s="11" t="s">
        <v>55</v>
      </c>
      <c r="G70" s="59"/>
      <c r="H70" s="11" t="s">
        <v>56</v>
      </c>
      <c r="I70" s="7"/>
      <c r="J70" s="21"/>
      <c r="K70" s="69">
        <f>E70*G70</f>
        <v>0</v>
      </c>
      <c r="L70" s="24" t="s">
        <v>55</v>
      </c>
      <c r="M70" s="53">
        <f>D13</f>
        <v>10</v>
      </c>
      <c r="N70" s="21"/>
      <c r="O70" s="21"/>
      <c r="P70" s="24"/>
      <c r="Q70" s="21"/>
      <c r="R70" s="11" t="s">
        <v>56</v>
      </c>
      <c r="S70" s="66">
        <f t="shared" si="2"/>
        <v>0</v>
      </c>
    </row>
    <row r="71" spans="2:19" ht="27.75" customHeight="1" thickBot="1" thickTop="1">
      <c r="B71" s="39" t="s">
        <v>11</v>
      </c>
      <c r="C71" s="21"/>
      <c r="D71" s="7" t="s">
        <v>94</v>
      </c>
      <c r="E71" s="57"/>
      <c r="F71" s="24" t="s">
        <v>55</v>
      </c>
      <c r="G71" s="62"/>
      <c r="H71" s="24" t="s">
        <v>56</v>
      </c>
      <c r="I71" s="21"/>
      <c r="J71" s="21"/>
      <c r="K71" s="69">
        <f>E71*G71</f>
        <v>0</v>
      </c>
      <c r="L71" s="24" t="s">
        <v>55</v>
      </c>
      <c r="M71" s="55">
        <f>D13</f>
        <v>10</v>
      </c>
      <c r="N71" s="21"/>
      <c r="O71" s="21"/>
      <c r="P71" s="24"/>
      <c r="Q71" s="21"/>
      <c r="R71" s="24" t="s">
        <v>56</v>
      </c>
      <c r="S71" s="68">
        <f t="shared" si="2"/>
        <v>0</v>
      </c>
    </row>
    <row r="72" spans="2:19" ht="27.75" customHeight="1" thickBot="1" thickTop="1">
      <c r="B72" s="8" t="s">
        <v>119</v>
      </c>
      <c r="C72" s="7"/>
      <c r="D72" s="7" t="s">
        <v>94</v>
      </c>
      <c r="E72" s="55"/>
      <c r="F72" s="11" t="s">
        <v>55</v>
      </c>
      <c r="G72" s="59"/>
      <c r="H72" s="11" t="s">
        <v>56</v>
      </c>
      <c r="I72" s="7"/>
      <c r="J72" s="7"/>
      <c r="K72" s="21"/>
      <c r="L72" s="11"/>
      <c r="M72" s="16"/>
      <c r="N72" s="7"/>
      <c r="O72" s="65">
        <f>E72*G72</f>
        <v>0</v>
      </c>
      <c r="P72" s="22" t="s">
        <v>55</v>
      </c>
      <c r="Q72" s="56"/>
      <c r="R72" s="11" t="s">
        <v>56</v>
      </c>
      <c r="S72" s="68">
        <f t="shared" si="2"/>
        <v>0</v>
      </c>
    </row>
    <row r="73" spans="2:19" ht="27.75" customHeight="1" thickBot="1" thickTop="1">
      <c r="B73" s="8" t="s">
        <v>120</v>
      </c>
      <c r="C73" s="7"/>
      <c r="D73" s="7" t="s">
        <v>94</v>
      </c>
      <c r="E73" s="55"/>
      <c r="F73" s="11" t="s">
        <v>55</v>
      </c>
      <c r="G73" s="59"/>
      <c r="H73" s="11" t="s">
        <v>56</v>
      </c>
      <c r="I73" s="7"/>
      <c r="J73" s="7"/>
      <c r="K73" s="7"/>
      <c r="L73" s="11"/>
      <c r="M73" s="7"/>
      <c r="N73" s="7"/>
      <c r="O73" s="69">
        <f>E73*G73</f>
        <v>0</v>
      </c>
      <c r="P73" s="11" t="s">
        <v>55</v>
      </c>
      <c r="Q73" s="55"/>
      <c r="R73" s="11" t="s">
        <v>56</v>
      </c>
      <c r="S73" s="68">
        <f t="shared" si="2"/>
        <v>0</v>
      </c>
    </row>
    <row r="74" spans="2:19" ht="27.75" customHeight="1" thickBot="1" thickTop="1">
      <c r="B74" s="8" t="s">
        <v>43</v>
      </c>
      <c r="C74" s="7"/>
      <c r="D74" s="7" t="s">
        <v>57</v>
      </c>
      <c r="E74" s="52"/>
      <c r="F74" s="11"/>
      <c r="G74" s="16"/>
      <c r="H74" s="11" t="s">
        <v>56</v>
      </c>
      <c r="I74" s="7"/>
      <c r="J74" s="7"/>
      <c r="K74" s="7"/>
      <c r="L74" s="11"/>
      <c r="M74" s="7"/>
      <c r="N74" s="7"/>
      <c r="O74" s="65">
        <f>E74</f>
        <v>0</v>
      </c>
      <c r="P74" s="11" t="s">
        <v>55</v>
      </c>
      <c r="Q74" s="55"/>
      <c r="R74" s="11" t="s">
        <v>56</v>
      </c>
      <c r="S74" s="68">
        <f t="shared" si="2"/>
        <v>0</v>
      </c>
    </row>
    <row r="75" spans="2:19" ht="27.75" customHeight="1" thickBot="1" thickTop="1">
      <c r="B75" s="8" t="s">
        <v>12</v>
      </c>
      <c r="C75" s="7"/>
      <c r="D75" s="7" t="s">
        <v>94</v>
      </c>
      <c r="E75" s="55"/>
      <c r="F75" s="11" t="s">
        <v>55</v>
      </c>
      <c r="G75" s="63"/>
      <c r="H75" s="11" t="s">
        <v>56</v>
      </c>
      <c r="I75" s="7"/>
      <c r="J75" s="7"/>
      <c r="K75" s="7"/>
      <c r="L75" s="11"/>
      <c r="M75" s="7"/>
      <c r="N75" s="7"/>
      <c r="O75" s="69">
        <f>E75*G75</f>
        <v>0</v>
      </c>
      <c r="P75" s="11" t="s">
        <v>55</v>
      </c>
      <c r="Q75" s="57"/>
      <c r="R75" s="11" t="s">
        <v>56</v>
      </c>
      <c r="S75" s="69">
        <f t="shared" si="2"/>
        <v>0</v>
      </c>
    </row>
    <row r="76" spans="2:18" s="4" customFormat="1" ht="12.75" customHeight="1" thickTop="1">
      <c r="B76" s="5"/>
      <c r="F76" s="9"/>
      <c r="H76" s="9"/>
      <c r="L76" s="9"/>
      <c r="P76" s="9"/>
      <c r="R76" s="9"/>
    </row>
    <row r="77" spans="1:19" ht="25.5" customHeight="1">
      <c r="A77" s="173" t="s">
        <v>79</v>
      </c>
      <c r="B77" s="172"/>
      <c r="C77" s="34"/>
      <c r="D77" s="34"/>
      <c r="E77" s="34"/>
      <c r="F77" s="46"/>
      <c r="G77" s="12" t="s">
        <v>142</v>
      </c>
      <c r="H77" s="12"/>
      <c r="I77" s="12" t="s">
        <v>143</v>
      </c>
      <c r="J77" s="12"/>
      <c r="K77" s="12" t="s">
        <v>144</v>
      </c>
      <c r="L77" s="12"/>
      <c r="M77" s="12" t="s">
        <v>54</v>
      </c>
      <c r="N77" s="12"/>
      <c r="O77" s="12" t="s">
        <v>145</v>
      </c>
      <c r="P77" s="12"/>
      <c r="Q77" s="12" t="s">
        <v>66</v>
      </c>
      <c r="R77" s="12"/>
      <c r="S77" s="12" t="s">
        <v>146</v>
      </c>
    </row>
    <row r="78" spans="2:19" ht="27.75" customHeight="1" thickBot="1">
      <c r="B78" s="8" t="s">
        <v>121</v>
      </c>
      <c r="C78" s="21"/>
      <c r="D78" s="7" t="s">
        <v>94</v>
      </c>
      <c r="E78" s="53"/>
      <c r="F78" s="24" t="s">
        <v>55</v>
      </c>
      <c r="G78" s="58"/>
      <c r="H78" s="11" t="s">
        <v>56</v>
      </c>
      <c r="I78" s="7"/>
      <c r="J78" s="7"/>
      <c r="K78" s="7"/>
      <c r="L78" s="11"/>
      <c r="M78" s="7"/>
      <c r="N78" s="7"/>
      <c r="O78" s="69">
        <f>E78*G78</f>
        <v>0</v>
      </c>
      <c r="P78" s="11" t="s">
        <v>55</v>
      </c>
      <c r="Q78" s="53"/>
      <c r="R78" s="11" t="s">
        <v>56</v>
      </c>
      <c r="S78" s="69">
        <f>I78+(K78*M78)+(O78*Q78)</f>
        <v>0</v>
      </c>
    </row>
    <row r="79" spans="2:19" ht="27.75" customHeight="1" thickBot="1" thickTop="1">
      <c r="B79" s="8" t="s">
        <v>122</v>
      </c>
      <c r="C79" s="7"/>
      <c r="D79" s="7" t="s">
        <v>94</v>
      </c>
      <c r="E79" s="55"/>
      <c r="F79" s="11" t="s">
        <v>55</v>
      </c>
      <c r="G79" s="61"/>
      <c r="H79" s="11" t="s">
        <v>56</v>
      </c>
      <c r="I79" s="7"/>
      <c r="J79" s="7"/>
      <c r="K79" s="7"/>
      <c r="L79" s="11"/>
      <c r="M79" s="7"/>
      <c r="N79" s="7"/>
      <c r="O79" s="68">
        <f>E79*G79</f>
        <v>0</v>
      </c>
      <c r="P79" s="11" t="s">
        <v>55</v>
      </c>
      <c r="Q79" s="54"/>
      <c r="R79" s="11" t="s">
        <v>56</v>
      </c>
      <c r="S79" s="68">
        <f>I79+(K79*M79)+(O79*Q79)</f>
        <v>0</v>
      </c>
    </row>
    <row r="80" spans="2:19" ht="27.75" customHeight="1" thickBot="1" thickTop="1">
      <c r="B80" s="8" t="s">
        <v>44</v>
      </c>
      <c r="C80" s="7"/>
      <c r="D80" s="7" t="s">
        <v>48</v>
      </c>
      <c r="E80" s="53"/>
      <c r="F80" s="11" t="s">
        <v>55</v>
      </c>
      <c r="G80" s="59"/>
      <c r="H80" s="11" t="s">
        <v>56</v>
      </c>
      <c r="I80" s="7"/>
      <c r="J80" s="7"/>
      <c r="K80" s="7"/>
      <c r="L80" s="11"/>
      <c r="M80" s="7"/>
      <c r="N80" s="7"/>
      <c r="O80" s="68">
        <f>E80*G80</f>
        <v>0</v>
      </c>
      <c r="P80" s="11" t="s">
        <v>55</v>
      </c>
      <c r="Q80" s="55"/>
      <c r="R80" s="11" t="s">
        <v>56</v>
      </c>
      <c r="S80" s="68">
        <f>I80+(K80*M80)+(O80*Q80)</f>
        <v>0</v>
      </c>
    </row>
    <row r="81" spans="2:19" ht="27.75" customHeight="1" thickBot="1" thickTop="1">
      <c r="B81" s="8" t="s">
        <v>123</v>
      </c>
      <c r="C81" s="7"/>
      <c r="D81" s="7" t="s">
        <v>94</v>
      </c>
      <c r="E81" s="55"/>
      <c r="F81" s="11" t="s">
        <v>55</v>
      </c>
      <c r="G81" s="59"/>
      <c r="H81" s="11" t="s">
        <v>56</v>
      </c>
      <c r="I81" s="7"/>
      <c r="J81" s="7"/>
      <c r="K81" s="7"/>
      <c r="L81" s="11"/>
      <c r="M81" s="7"/>
      <c r="N81" s="7"/>
      <c r="O81" s="68">
        <f>E81*G81</f>
        <v>0</v>
      </c>
      <c r="P81" s="11" t="s">
        <v>55</v>
      </c>
      <c r="Q81" s="52"/>
      <c r="R81" s="11" t="s">
        <v>56</v>
      </c>
      <c r="S81" s="68">
        <f>I81+(K81*M81)+(O81*Q81)</f>
        <v>0</v>
      </c>
    </row>
    <row r="82" spans="2:19" ht="27.75" customHeight="1" thickBot="1" thickTop="1">
      <c r="B82" s="36" t="s">
        <v>65</v>
      </c>
      <c r="C82" s="37"/>
      <c r="D82" s="7" t="s">
        <v>94</v>
      </c>
      <c r="E82" s="55"/>
      <c r="F82" s="11" t="s">
        <v>55</v>
      </c>
      <c r="G82" s="59"/>
      <c r="H82" s="11" t="s">
        <v>56</v>
      </c>
      <c r="I82" s="7"/>
      <c r="J82" s="7"/>
      <c r="K82" s="7"/>
      <c r="L82" s="11"/>
      <c r="M82" s="7"/>
      <c r="N82" s="7"/>
      <c r="O82" s="68">
        <f>E82*G82</f>
        <v>0</v>
      </c>
      <c r="P82" s="11" t="s">
        <v>55</v>
      </c>
      <c r="Q82" s="52"/>
      <c r="R82" s="11" t="s">
        <v>56</v>
      </c>
      <c r="S82" s="68">
        <f>I82+(K82*M82)+(O82*Q82)</f>
        <v>0</v>
      </c>
    </row>
    <row r="83" spans="6:18" ht="12.75" customHeight="1" thickTop="1">
      <c r="F83" s="2"/>
      <c r="H83" s="2"/>
      <c r="L83" s="2"/>
      <c r="P83" s="2"/>
      <c r="R83" s="2"/>
    </row>
    <row r="84" spans="6:18" ht="12.75" customHeight="1">
      <c r="F84" s="2"/>
      <c r="H84" s="2"/>
      <c r="L84" s="2"/>
      <c r="P84" s="2"/>
      <c r="R84" s="2"/>
    </row>
    <row r="85" spans="6:18" ht="12.75" customHeight="1">
      <c r="F85" s="2"/>
      <c r="H85" s="2"/>
      <c r="L85" s="2"/>
      <c r="P85" s="2"/>
      <c r="R85" s="2"/>
    </row>
    <row r="86" spans="5:19" ht="27.75" customHeight="1" thickBot="1">
      <c r="E86" s="177" t="s">
        <v>63</v>
      </c>
      <c r="F86" s="177"/>
      <c r="G86" s="177"/>
      <c r="H86" s="11" t="s">
        <v>56</v>
      </c>
      <c r="I86" s="184">
        <f>SUM(I16:I20)+SUM(I23:I24)+SUM(I27:I28)+SUM(I44:I45)+SUM(I50:I54)+SUM(I57:I58)+I69</f>
        <v>0</v>
      </c>
      <c r="J86" s="184"/>
      <c r="L86" s="2"/>
      <c r="O86" s="7" t="s">
        <v>53</v>
      </c>
      <c r="P86" s="11" t="s">
        <v>56</v>
      </c>
      <c r="Q86" s="185">
        <f>SUM(S16:S20)+SUM(S23:S24)+SUM(S27:S31)+SUM(S34:S41)+SUM(S44:S47)+SUM(S50:S54)+SUM(S57:S66)+SUM(S69:S75)+SUM(S78:S82)</f>
        <v>0</v>
      </c>
      <c r="R86" s="185"/>
      <c r="S86" s="185"/>
    </row>
    <row r="87" spans="6:19" ht="12.75" customHeight="1" thickTop="1">
      <c r="F87" s="2"/>
      <c r="H87" s="2"/>
      <c r="I87" s="4"/>
      <c r="L87" s="2"/>
      <c r="P87" s="2"/>
      <c r="Q87" s="17"/>
      <c r="R87" s="23"/>
      <c r="S87" s="17"/>
    </row>
    <row r="88" spans="6:19" ht="27.75" customHeight="1" thickBot="1">
      <c r="F88" s="2"/>
      <c r="H88" s="2"/>
      <c r="I88" s="181" t="s">
        <v>68</v>
      </c>
      <c r="J88" s="182"/>
      <c r="K88" s="182"/>
      <c r="L88" s="182"/>
      <c r="M88" s="182"/>
      <c r="N88" s="182"/>
      <c r="O88" s="183"/>
      <c r="P88" s="11" t="s">
        <v>56</v>
      </c>
      <c r="Q88" s="178">
        <f>I86+((((1.07)^D13-1)/(0.035*(1.07)^D13))*((Q86-I86)/D13))</f>
        <v>0</v>
      </c>
      <c r="R88" s="179"/>
      <c r="S88" s="180"/>
    </row>
    <row r="89" spans="6:18" ht="12.75" customHeight="1" thickTop="1">
      <c r="F89" s="2"/>
      <c r="H89" s="2"/>
      <c r="L89" s="2"/>
      <c r="P89" s="2"/>
      <c r="R89" s="2"/>
    </row>
    <row r="90" spans="6:18" ht="12.75" customHeight="1">
      <c r="F90" s="2"/>
      <c r="H90" s="2"/>
      <c r="L90" s="2"/>
      <c r="P90" s="2"/>
      <c r="R90" s="2"/>
    </row>
    <row r="91" spans="2:19" ht="37.5" customHeight="1">
      <c r="B91" s="171" t="s">
        <v>84</v>
      </c>
      <c r="C91" s="172"/>
      <c r="D91" s="172"/>
      <c r="E91" s="172"/>
      <c r="F91" s="172"/>
      <c r="G91" s="172"/>
      <c r="H91" s="172"/>
      <c r="I91" s="172"/>
      <c r="J91" s="172"/>
      <c r="K91" s="172"/>
      <c r="L91" s="172"/>
      <c r="M91" s="172"/>
      <c r="N91" s="172"/>
      <c r="O91" s="172"/>
      <c r="P91" s="172"/>
      <c r="Q91" s="172"/>
      <c r="R91" s="172"/>
      <c r="S91" s="172"/>
    </row>
    <row r="92" spans="6:18" ht="12.75">
      <c r="F92" s="2"/>
      <c r="H92" s="2"/>
      <c r="L92" s="2"/>
      <c r="P92" s="2"/>
      <c r="R92" s="2"/>
    </row>
  </sheetData>
  <sheetProtection/>
  <mergeCells count="29">
    <mergeCell ref="Q7:S7"/>
    <mergeCell ref="L7:O7"/>
    <mergeCell ref="G13:K13"/>
    <mergeCell ref="A2:S2"/>
    <mergeCell ref="A3:S3"/>
    <mergeCell ref="D5:I5"/>
    <mergeCell ref="D7:I7"/>
    <mergeCell ref="L5:O5"/>
    <mergeCell ref="Q5:S5"/>
    <mergeCell ref="L13:O13"/>
    <mergeCell ref="Q13:S13"/>
    <mergeCell ref="A15:B15"/>
    <mergeCell ref="D15:E15"/>
    <mergeCell ref="A22:B22"/>
    <mergeCell ref="A77:B77"/>
    <mergeCell ref="A26:B26"/>
    <mergeCell ref="D26:E26"/>
    <mergeCell ref="A33:B33"/>
    <mergeCell ref="A43:B43"/>
    <mergeCell ref="B9:B11"/>
    <mergeCell ref="B91:S91"/>
    <mergeCell ref="E86:G86"/>
    <mergeCell ref="I86:J86"/>
    <mergeCell ref="Q86:S86"/>
    <mergeCell ref="I88:O88"/>
    <mergeCell ref="Q88:S88"/>
    <mergeCell ref="A49:B49"/>
    <mergeCell ref="A68:B68"/>
    <mergeCell ref="A56:B56"/>
  </mergeCells>
  <dataValidations count="1">
    <dataValidation type="list" allowBlank="1" showInputMessage="1" showErrorMessage="1" sqref="D13">
      <formula1>Years2</formula1>
    </dataValidation>
  </dataValidations>
  <printOptions/>
  <pageMargins left="0.5" right="0.28" top="0.56" bottom="0.57" header="0.49" footer="0.5"/>
  <pageSetup fitToHeight="1" fitToWidth="1" horizontalDpi="300" verticalDpi="300" orientation="landscape" scale="25" r:id="rId3"/>
  <rowBreaks count="3" manualBreakCount="3">
    <brk id="31" max="18" man="1"/>
    <brk id="54" max="255" man="1"/>
    <brk id="75"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T92"/>
  <sheetViews>
    <sheetView showGridLines="0" showZeros="0" workbookViewId="0" topLeftCell="A1">
      <selection activeCell="B1" sqref="B1"/>
    </sheetView>
  </sheetViews>
  <sheetFormatPr defaultColWidth="9.140625" defaultRowHeight="12.75"/>
  <cols>
    <col min="1" max="1" width="2.8515625" style="0" customWidth="1"/>
    <col min="2" max="2" width="36.8515625" style="0" customWidth="1"/>
    <col min="3" max="3" width="0.85546875" style="0" customWidth="1"/>
    <col min="4" max="4" width="6.421875" style="0" customWidth="1"/>
    <col min="5" max="5" width="7.7109375" style="0" customWidth="1"/>
    <col min="6" max="6" width="1.7109375" style="0" customWidth="1"/>
    <col min="7" max="7" width="8.7109375" style="0" customWidth="1"/>
    <col min="8" max="8" width="1.7109375" style="0" customWidth="1"/>
    <col min="9" max="9" width="12.00390625" style="0" customWidth="1"/>
    <col min="10" max="10" width="0.85546875" style="0" customWidth="1"/>
    <col min="11" max="11" width="12.00390625" style="0" customWidth="1"/>
    <col min="12" max="12" width="1.7109375" style="0" customWidth="1"/>
    <col min="13" max="13" width="5.57421875" style="0" customWidth="1"/>
    <col min="14" max="14" width="0.85546875" style="0" customWidth="1"/>
    <col min="15" max="15" width="12.00390625" style="0" customWidth="1"/>
    <col min="16" max="16" width="1.7109375" style="0" customWidth="1"/>
    <col min="17" max="17" width="9.28125" style="0" customWidth="1"/>
    <col min="18" max="18" width="1.7109375" style="0" customWidth="1"/>
    <col min="19" max="19" width="9.57421875" style="0" customWidth="1"/>
  </cols>
  <sheetData>
    <row r="1" ht="15" customHeight="1"/>
    <row r="2" spans="1:19" ht="20.25">
      <c r="A2" s="194" t="s">
        <v>4</v>
      </c>
      <c r="B2" s="194"/>
      <c r="C2" s="194"/>
      <c r="D2" s="194"/>
      <c r="E2" s="194"/>
      <c r="F2" s="194"/>
      <c r="G2" s="194"/>
      <c r="H2" s="194"/>
      <c r="I2" s="194"/>
      <c r="J2" s="194"/>
      <c r="K2" s="194"/>
      <c r="L2" s="194"/>
      <c r="M2" s="194"/>
      <c r="N2" s="194"/>
      <c r="O2" s="194"/>
      <c r="P2" s="194"/>
      <c r="Q2" s="194"/>
      <c r="R2" s="194"/>
      <c r="S2" s="194"/>
    </row>
    <row r="3" spans="1:19" ht="18">
      <c r="A3" s="189" t="s">
        <v>5</v>
      </c>
      <c r="B3" s="189"/>
      <c r="C3" s="189"/>
      <c r="D3" s="189"/>
      <c r="E3" s="189"/>
      <c r="F3" s="189"/>
      <c r="G3" s="189"/>
      <c r="H3" s="189"/>
      <c r="I3" s="189"/>
      <c r="J3" s="189"/>
      <c r="K3" s="189"/>
      <c r="L3" s="189"/>
      <c r="M3" s="189"/>
      <c r="N3" s="189"/>
      <c r="O3" s="189"/>
      <c r="P3" s="189"/>
      <c r="Q3" s="189"/>
      <c r="R3" s="189"/>
      <c r="S3" s="189"/>
    </row>
    <row r="4" spans="1:19" ht="6.75" customHeight="1">
      <c r="A4" s="20"/>
      <c r="B4" s="20"/>
      <c r="C4" s="20"/>
      <c r="D4" s="20"/>
      <c r="E4" s="20"/>
      <c r="F4" s="20"/>
      <c r="G4" s="20"/>
      <c r="H4" s="20"/>
      <c r="I4" s="20"/>
      <c r="J4" s="20"/>
      <c r="K4" s="20"/>
      <c r="L4" s="20"/>
      <c r="M4" s="20"/>
      <c r="N4" s="20"/>
      <c r="O4" s="20"/>
      <c r="P4" s="20"/>
      <c r="Q4" s="20"/>
      <c r="R4" s="20"/>
      <c r="S4" s="20"/>
    </row>
    <row r="5" spans="1:19" ht="27.75" customHeight="1">
      <c r="A5" s="20"/>
      <c r="B5" s="27" t="s">
        <v>6</v>
      </c>
      <c r="C5" s="28"/>
      <c r="D5" s="188"/>
      <c r="E5" s="188"/>
      <c r="F5" s="188"/>
      <c r="G5" s="188"/>
      <c r="H5" s="188"/>
      <c r="I5" s="188"/>
      <c r="J5" s="20"/>
      <c r="K5" s="20"/>
      <c r="L5" s="174" t="s">
        <v>74</v>
      </c>
      <c r="M5" s="174"/>
      <c r="N5" s="174"/>
      <c r="O5" s="174"/>
      <c r="P5" s="20"/>
      <c r="Q5" s="188"/>
      <c r="R5" s="188"/>
      <c r="S5" s="188"/>
    </row>
    <row r="6" spans="1:19" ht="6.75" customHeight="1">
      <c r="A6" s="20"/>
      <c r="B6" s="27"/>
      <c r="C6" s="28"/>
      <c r="D6" s="33"/>
      <c r="E6" s="33"/>
      <c r="F6" s="33"/>
      <c r="G6" s="33"/>
      <c r="H6" s="33"/>
      <c r="I6" s="33"/>
      <c r="J6" s="20"/>
      <c r="K6" s="20"/>
      <c r="L6" s="20"/>
      <c r="M6" s="20"/>
      <c r="N6" s="20"/>
      <c r="O6" s="20"/>
      <c r="P6" s="20"/>
      <c r="Q6" s="44"/>
      <c r="R6" s="44"/>
      <c r="S6" s="44"/>
    </row>
    <row r="7" spans="1:19" ht="27.75" customHeight="1">
      <c r="A7" s="20"/>
      <c r="B7" s="169" t="s">
        <v>7</v>
      </c>
      <c r="C7" s="28"/>
      <c r="D7" s="188"/>
      <c r="E7" s="188"/>
      <c r="F7" s="188"/>
      <c r="G7" s="188"/>
      <c r="H7" s="188"/>
      <c r="I7" s="188"/>
      <c r="J7" s="20"/>
      <c r="K7" s="20"/>
      <c r="L7" s="192" t="s">
        <v>76</v>
      </c>
      <c r="M7" s="192"/>
      <c r="N7" s="192"/>
      <c r="O7" s="192"/>
      <c r="Q7" s="191"/>
      <c r="R7" s="191"/>
      <c r="S7" s="191"/>
    </row>
    <row r="8" spans="1:19" ht="27.75" customHeight="1">
      <c r="A8" s="20"/>
      <c r="B8" s="29"/>
      <c r="C8" s="28"/>
      <c r="D8" s="75"/>
      <c r="E8" s="75"/>
      <c r="F8" s="75"/>
      <c r="G8" s="75"/>
      <c r="H8" s="75"/>
      <c r="I8" s="75"/>
      <c r="J8" s="164"/>
      <c r="K8" s="164"/>
      <c r="L8" s="165"/>
      <c r="M8" s="165"/>
      <c r="N8" s="165"/>
      <c r="O8" s="165"/>
      <c r="P8" s="106"/>
      <c r="Q8" s="76"/>
      <c r="R8" s="76"/>
      <c r="S8" s="76"/>
    </row>
    <row r="9" spans="1:19" ht="12.75" customHeight="1">
      <c r="A9" s="20"/>
      <c r="B9" s="190" t="s">
        <v>20</v>
      </c>
      <c r="D9" s="77"/>
      <c r="E9" s="77"/>
      <c r="F9" s="78"/>
      <c r="G9" s="77"/>
      <c r="H9" s="78"/>
      <c r="I9" s="77"/>
      <c r="J9" s="77"/>
      <c r="K9" s="77"/>
      <c r="L9" s="78"/>
      <c r="M9" s="77"/>
      <c r="N9" s="77"/>
      <c r="O9" s="77"/>
      <c r="P9" s="78"/>
      <c r="Q9" s="77"/>
      <c r="R9" s="78"/>
      <c r="S9" s="77"/>
    </row>
    <row r="10" spans="1:19" ht="12.75" customHeight="1">
      <c r="A10" s="20"/>
      <c r="B10" s="190"/>
      <c r="D10" s="77"/>
      <c r="E10" s="77"/>
      <c r="F10" s="78"/>
      <c r="G10" s="77"/>
      <c r="H10" s="78"/>
      <c r="I10" s="77"/>
      <c r="J10" s="77"/>
      <c r="K10" s="77"/>
      <c r="L10" s="78"/>
      <c r="M10" s="77"/>
      <c r="N10" s="77"/>
      <c r="O10" s="77"/>
      <c r="P10" s="78"/>
      <c r="Q10" s="77"/>
      <c r="R10" s="78"/>
      <c r="S10" s="77"/>
    </row>
    <row r="11" spans="1:19" ht="12.75" customHeight="1">
      <c r="A11" s="20"/>
      <c r="B11" s="190"/>
      <c r="D11" s="79"/>
      <c r="E11" s="79"/>
      <c r="F11" s="80"/>
      <c r="G11" s="79"/>
      <c r="H11" s="80"/>
      <c r="I11" s="79"/>
      <c r="J11" s="79"/>
      <c r="K11" s="79"/>
      <c r="L11" s="80"/>
      <c r="M11" s="79"/>
      <c r="N11" s="79"/>
      <c r="O11" s="79"/>
      <c r="P11" s="80"/>
      <c r="Q11" s="79"/>
      <c r="R11" s="80"/>
      <c r="S11" s="79"/>
    </row>
    <row r="12" spans="1:19" ht="20.25" customHeight="1" thickBot="1">
      <c r="A12" s="20"/>
      <c r="B12" s="29"/>
      <c r="C12" s="28"/>
      <c r="D12" s="30"/>
      <c r="E12" s="30"/>
      <c r="F12" s="30"/>
      <c r="G12" s="30"/>
      <c r="H12" s="31"/>
      <c r="I12" s="31"/>
      <c r="J12" s="20"/>
      <c r="K12" s="20"/>
      <c r="L12" s="20"/>
      <c r="M12" s="20"/>
      <c r="N12" s="20"/>
      <c r="O12" s="20"/>
      <c r="P12" s="20"/>
      <c r="Q12" s="20"/>
      <c r="R12" s="20"/>
      <c r="S12" s="20"/>
    </row>
    <row r="13" spans="1:19" ht="15" customHeight="1">
      <c r="A13" s="20"/>
      <c r="B13" s="27" t="s">
        <v>88</v>
      </c>
      <c r="C13" s="28"/>
      <c r="D13" s="51">
        <v>10</v>
      </c>
      <c r="E13" s="30"/>
      <c r="F13" s="72"/>
      <c r="G13" s="193" t="s">
        <v>77</v>
      </c>
      <c r="H13" s="193"/>
      <c r="I13" s="193"/>
      <c r="J13" s="193"/>
      <c r="K13" s="193"/>
      <c r="L13" s="174" t="s">
        <v>75</v>
      </c>
      <c r="M13" s="175"/>
      <c r="N13" s="175"/>
      <c r="O13" s="175"/>
      <c r="P13" s="20"/>
      <c r="Q13" s="188"/>
      <c r="R13" s="188"/>
      <c r="S13" s="188"/>
    </row>
    <row r="14" spans="4:18" ht="17.25" customHeight="1">
      <c r="D14" s="40"/>
      <c r="F14" s="2"/>
      <c r="H14" s="2"/>
      <c r="L14" s="2"/>
      <c r="P14" s="2"/>
      <c r="R14" s="2"/>
    </row>
    <row r="15" spans="1:19" ht="25.5" customHeight="1">
      <c r="A15" s="173" t="s">
        <v>28</v>
      </c>
      <c r="B15" s="172"/>
      <c r="D15" s="186"/>
      <c r="E15" s="187"/>
      <c r="F15" s="9"/>
      <c r="G15" s="12" t="s">
        <v>142</v>
      </c>
      <c r="H15" s="12"/>
      <c r="I15" s="12" t="s">
        <v>143</v>
      </c>
      <c r="J15" s="12"/>
      <c r="K15" s="12" t="s">
        <v>144</v>
      </c>
      <c r="L15" s="12"/>
      <c r="M15" s="12" t="s">
        <v>54</v>
      </c>
      <c r="N15" s="12"/>
      <c r="O15" s="12" t="s">
        <v>145</v>
      </c>
      <c r="P15" s="12"/>
      <c r="Q15" s="12" t="s">
        <v>66</v>
      </c>
      <c r="R15" s="12"/>
      <c r="S15" s="12" t="s">
        <v>146</v>
      </c>
    </row>
    <row r="16" spans="2:19" ht="53.25" customHeight="1" thickBot="1">
      <c r="B16" s="6" t="s">
        <v>26</v>
      </c>
      <c r="C16" s="7"/>
      <c r="D16" s="7" t="s">
        <v>94</v>
      </c>
      <c r="E16" s="52"/>
      <c r="F16" s="19" t="s">
        <v>55</v>
      </c>
      <c r="G16" s="63"/>
      <c r="H16" s="11" t="s">
        <v>56</v>
      </c>
      <c r="I16" s="65">
        <f>E16*G16</f>
        <v>0</v>
      </c>
      <c r="J16" s="7"/>
      <c r="K16" s="7"/>
      <c r="L16" s="11"/>
      <c r="M16" s="7"/>
      <c r="N16" s="7"/>
      <c r="O16" s="7"/>
      <c r="P16" s="11"/>
      <c r="Q16" s="7"/>
      <c r="R16" s="11" t="s">
        <v>56</v>
      </c>
      <c r="S16" s="65">
        <f>I16+(K16*M16)+(O16*Q16)</f>
        <v>0</v>
      </c>
    </row>
    <row r="17" spans="2:19" ht="27.75" customHeight="1" thickBot="1" thickTop="1">
      <c r="B17" s="6" t="s">
        <v>85</v>
      </c>
      <c r="C17" s="7"/>
      <c r="D17" s="7" t="s">
        <v>94</v>
      </c>
      <c r="E17" s="52"/>
      <c r="F17" s="19" t="s">
        <v>55</v>
      </c>
      <c r="G17" s="63"/>
      <c r="H17" s="11" t="s">
        <v>56</v>
      </c>
      <c r="I17" s="65">
        <f>E17*G17</f>
        <v>0</v>
      </c>
      <c r="J17" s="7"/>
      <c r="K17" s="7"/>
      <c r="L17" s="11"/>
      <c r="M17" s="7"/>
      <c r="N17" s="7"/>
      <c r="O17" s="7"/>
      <c r="P17" s="11"/>
      <c r="Q17" s="7"/>
      <c r="R17" s="11" t="s">
        <v>56</v>
      </c>
      <c r="S17" s="65">
        <f>I17+(K17*M17)+(O17*Q17)</f>
        <v>0</v>
      </c>
    </row>
    <row r="18" spans="2:19" ht="27.75" customHeight="1" thickBot="1" thickTop="1">
      <c r="B18" s="6" t="s">
        <v>95</v>
      </c>
      <c r="C18" s="7"/>
      <c r="D18" s="7" t="s">
        <v>94</v>
      </c>
      <c r="E18" s="52"/>
      <c r="F18" s="11" t="s">
        <v>55</v>
      </c>
      <c r="G18" s="58"/>
      <c r="H18" s="11" t="s">
        <v>56</v>
      </c>
      <c r="I18" s="65">
        <f>E18*G18</f>
        <v>0</v>
      </c>
      <c r="J18" s="7"/>
      <c r="K18" s="7"/>
      <c r="L18" s="11"/>
      <c r="M18" s="7"/>
      <c r="N18" s="7"/>
      <c r="O18" s="7"/>
      <c r="P18" s="11"/>
      <c r="Q18" s="7"/>
      <c r="R18" s="11" t="s">
        <v>56</v>
      </c>
      <c r="S18" s="66">
        <f>I18+(K18*M18)+(O18*Q18)</f>
        <v>0</v>
      </c>
    </row>
    <row r="19" spans="2:19" ht="27.75" customHeight="1" thickBot="1" thickTop="1">
      <c r="B19" s="8" t="s">
        <v>8</v>
      </c>
      <c r="C19" s="7"/>
      <c r="D19" s="7" t="s">
        <v>94</v>
      </c>
      <c r="E19" s="55"/>
      <c r="F19" s="11" t="s">
        <v>55</v>
      </c>
      <c r="G19" s="61"/>
      <c r="H19" s="11" t="s">
        <v>56</v>
      </c>
      <c r="I19" s="65">
        <f>E19*G19</f>
        <v>0</v>
      </c>
      <c r="J19" s="7"/>
      <c r="K19" s="7"/>
      <c r="L19" s="11"/>
      <c r="M19" s="7"/>
      <c r="N19" s="7"/>
      <c r="O19" s="7"/>
      <c r="P19" s="11"/>
      <c r="Q19" s="7"/>
      <c r="R19" s="11" t="s">
        <v>56</v>
      </c>
      <c r="S19" s="67">
        <f>I19+(K19*M19)+(O19*Q19)</f>
        <v>0</v>
      </c>
    </row>
    <row r="20" spans="2:19" ht="27.75" customHeight="1" thickBot="1" thickTop="1">
      <c r="B20" s="8" t="s">
        <v>96</v>
      </c>
      <c r="C20" s="7"/>
      <c r="D20" s="7" t="s">
        <v>94</v>
      </c>
      <c r="E20" s="55"/>
      <c r="F20" s="11" t="s">
        <v>55</v>
      </c>
      <c r="G20" s="61"/>
      <c r="H20" s="11" t="s">
        <v>56</v>
      </c>
      <c r="I20" s="65">
        <f>E20*G20</f>
        <v>0</v>
      </c>
      <c r="J20" s="7"/>
      <c r="K20" s="7"/>
      <c r="L20" s="11"/>
      <c r="M20" s="7"/>
      <c r="N20" s="7"/>
      <c r="O20" s="7"/>
      <c r="P20" s="11"/>
      <c r="Q20" s="7"/>
      <c r="R20" s="11" t="s">
        <v>56</v>
      </c>
      <c r="S20" s="67">
        <f>I20+(K20*M20)+(O20*Q20)</f>
        <v>0</v>
      </c>
    </row>
    <row r="21" spans="2:19" ht="12.75" customHeight="1" thickTop="1">
      <c r="B21" s="5"/>
      <c r="C21" s="4"/>
      <c r="D21" s="4"/>
      <c r="E21" s="4"/>
      <c r="F21" s="9"/>
      <c r="G21" s="17"/>
      <c r="H21" s="9"/>
      <c r="I21" s="4"/>
      <c r="J21" s="4"/>
      <c r="K21" s="4"/>
      <c r="L21" s="9"/>
      <c r="M21" s="4"/>
      <c r="N21" s="4"/>
      <c r="O21" s="4"/>
      <c r="P21" s="9"/>
      <c r="Q21" s="4"/>
      <c r="R21" s="9"/>
      <c r="S21" s="17"/>
    </row>
    <row r="22" spans="1:18" ht="12.75" customHeight="1">
      <c r="A22" s="173" t="s">
        <v>29</v>
      </c>
      <c r="B22" s="172"/>
      <c r="E22" s="4"/>
      <c r="F22" s="9"/>
      <c r="G22" s="4"/>
      <c r="H22" s="2"/>
      <c r="L22" s="2"/>
      <c r="P22" s="2"/>
      <c r="R22" s="2"/>
    </row>
    <row r="23" spans="2:19" ht="27.75" customHeight="1" thickBot="1">
      <c r="B23" s="6" t="s">
        <v>97</v>
      </c>
      <c r="C23" s="7"/>
      <c r="D23" s="7" t="s">
        <v>94</v>
      </c>
      <c r="E23" s="52"/>
      <c r="F23" s="11" t="s">
        <v>55</v>
      </c>
      <c r="G23" s="60"/>
      <c r="H23" s="11" t="s">
        <v>56</v>
      </c>
      <c r="I23" s="65">
        <f>E23*G23</f>
        <v>0</v>
      </c>
      <c r="J23" s="7"/>
      <c r="K23" s="13"/>
      <c r="L23" s="19"/>
      <c r="M23" s="13"/>
      <c r="N23" s="13"/>
      <c r="O23" s="13"/>
      <c r="P23" s="19"/>
      <c r="Q23" s="13"/>
      <c r="R23" s="11" t="s">
        <v>56</v>
      </c>
      <c r="S23" s="65">
        <f>I23+(K23*M23)+(O23*Q23)</f>
        <v>0</v>
      </c>
    </row>
    <row r="24" spans="2:19" ht="27.75" customHeight="1" thickBot="1" thickTop="1">
      <c r="B24" s="6" t="s">
        <v>30</v>
      </c>
      <c r="C24" s="7"/>
      <c r="D24" s="7" t="s">
        <v>48</v>
      </c>
      <c r="E24" s="55"/>
      <c r="F24" s="11" t="s">
        <v>55</v>
      </c>
      <c r="G24" s="59"/>
      <c r="H24" s="11" t="s">
        <v>56</v>
      </c>
      <c r="I24" s="65">
        <f>E24*G24</f>
        <v>0</v>
      </c>
      <c r="J24" s="7"/>
      <c r="K24" s="13"/>
      <c r="L24" s="19"/>
      <c r="M24" s="13"/>
      <c r="N24" s="13"/>
      <c r="O24" s="13"/>
      <c r="P24" s="19"/>
      <c r="Q24" s="13"/>
      <c r="R24" s="11" t="s">
        <v>56</v>
      </c>
      <c r="S24" s="68">
        <f>I24+(K24*M24)+(O24*Q24)</f>
        <v>0</v>
      </c>
    </row>
    <row r="25" ht="12.75" customHeight="1" thickTop="1"/>
    <row r="26" spans="1:19" ht="12.75" customHeight="1">
      <c r="A26" s="173" t="s">
        <v>31</v>
      </c>
      <c r="B26" s="172"/>
      <c r="D26" s="186"/>
      <c r="E26" s="187"/>
      <c r="F26" s="9"/>
      <c r="G26" s="25"/>
      <c r="H26" s="25"/>
      <c r="I26" s="25"/>
      <c r="J26" s="25"/>
      <c r="K26" s="25"/>
      <c r="L26" s="25"/>
      <c r="M26" s="25"/>
      <c r="N26" s="25"/>
      <c r="O26" s="25"/>
      <c r="P26" s="25"/>
      <c r="Q26" s="25"/>
      <c r="R26" s="25"/>
      <c r="S26" s="26"/>
    </row>
    <row r="27" spans="1:19" ht="27.75" customHeight="1" thickBot="1">
      <c r="A27" s="4"/>
      <c r="B27" s="6" t="s">
        <v>32</v>
      </c>
      <c r="C27" s="7"/>
      <c r="D27" s="7" t="s">
        <v>57</v>
      </c>
      <c r="E27" s="52"/>
      <c r="F27" s="11"/>
      <c r="G27" s="21"/>
      <c r="H27" s="24" t="s">
        <v>56</v>
      </c>
      <c r="I27" s="66">
        <f>E27</f>
        <v>0</v>
      </c>
      <c r="J27" s="21"/>
      <c r="K27" s="21"/>
      <c r="L27" s="24"/>
      <c r="M27" s="21"/>
      <c r="N27" s="21"/>
      <c r="O27" s="21"/>
      <c r="P27" s="24"/>
      <c r="Q27" s="21"/>
      <c r="R27" s="24" t="s">
        <v>56</v>
      </c>
      <c r="S27" s="66">
        <f>I27+(K27*M27)+(O27*Q27)</f>
        <v>0</v>
      </c>
    </row>
    <row r="28" spans="1:19" ht="27.75" customHeight="1" thickBot="1" thickTop="1">
      <c r="A28" s="4"/>
      <c r="B28" s="6" t="s">
        <v>33</v>
      </c>
      <c r="C28" s="7"/>
      <c r="D28" s="7" t="s">
        <v>57</v>
      </c>
      <c r="E28" s="54"/>
      <c r="F28" s="11"/>
      <c r="G28" s="7"/>
      <c r="H28" s="11" t="s">
        <v>56</v>
      </c>
      <c r="I28" s="67">
        <f>E28</f>
        <v>0</v>
      </c>
      <c r="J28" s="7"/>
      <c r="K28" s="7"/>
      <c r="L28" s="11"/>
      <c r="M28" s="7"/>
      <c r="N28" s="7"/>
      <c r="O28" s="7"/>
      <c r="P28" s="11"/>
      <c r="Q28" s="7"/>
      <c r="R28" s="11" t="s">
        <v>56</v>
      </c>
      <c r="S28" s="68">
        <f>I28+(K28*M28)+(O28*Q28)</f>
        <v>0</v>
      </c>
    </row>
    <row r="29" spans="1:19" ht="27.75" customHeight="1" thickBot="1" thickTop="1">
      <c r="A29" s="4"/>
      <c r="B29" s="6" t="s">
        <v>98</v>
      </c>
      <c r="C29" s="7"/>
      <c r="D29" s="7" t="s">
        <v>94</v>
      </c>
      <c r="E29" s="54"/>
      <c r="F29" s="11" t="s">
        <v>55</v>
      </c>
      <c r="G29" s="63"/>
      <c r="H29" s="11" t="s">
        <v>56</v>
      </c>
      <c r="I29" s="16"/>
      <c r="J29" s="7"/>
      <c r="K29" s="70">
        <f>E29*G29</f>
        <v>0</v>
      </c>
      <c r="L29" s="11" t="s">
        <v>55</v>
      </c>
      <c r="M29" s="52">
        <f>D13</f>
        <v>10</v>
      </c>
      <c r="N29" s="7"/>
      <c r="O29" s="7"/>
      <c r="P29" s="11"/>
      <c r="Q29" s="7"/>
      <c r="R29" s="11" t="s">
        <v>56</v>
      </c>
      <c r="S29" s="66">
        <f>I29+(K29*M29)+(O29*Q29)</f>
        <v>0</v>
      </c>
    </row>
    <row r="30" spans="1:19" ht="27.75" customHeight="1" thickBot="1" thickTop="1">
      <c r="A30" s="4"/>
      <c r="B30" s="6" t="s">
        <v>60</v>
      </c>
      <c r="C30" s="7"/>
      <c r="D30" s="7" t="s">
        <v>48</v>
      </c>
      <c r="E30" s="54"/>
      <c r="F30" s="11" t="s">
        <v>55</v>
      </c>
      <c r="G30" s="59"/>
      <c r="H30" s="11" t="s">
        <v>56</v>
      </c>
      <c r="I30" s="7"/>
      <c r="J30" s="7"/>
      <c r="K30" s="68">
        <f>E30*G30</f>
        <v>0</v>
      </c>
      <c r="L30" s="11" t="s">
        <v>55</v>
      </c>
      <c r="M30" s="52">
        <f>D13</f>
        <v>10</v>
      </c>
      <c r="N30" s="7"/>
      <c r="O30" s="7"/>
      <c r="P30" s="11"/>
      <c r="Q30" s="7"/>
      <c r="R30" s="11" t="s">
        <v>56</v>
      </c>
      <c r="S30" s="68">
        <f>I30+(K30*M30)+(O30*Q30)</f>
        <v>0</v>
      </c>
    </row>
    <row r="31" spans="1:19" ht="27.75" customHeight="1" thickBot="1" thickTop="1">
      <c r="A31" s="4"/>
      <c r="B31" s="6" t="s">
        <v>34</v>
      </c>
      <c r="C31" s="7"/>
      <c r="D31" s="7" t="s">
        <v>57</v>
      </c>
      <c r="E31" s="55"/>
      <c r="F31" s="11"/>
      <c r="G31" s="21"/>
      <c r="H31" s="11" t="s">
        <v>56</v>
      </c>
      <c r="I31" s="7"/>
      <c r="J31" s="7"/>
      <c r="K31" s="21"/>
      <c r="L31" s="11"/>
      <c r="M31" s="7"/>
      <c r="N31" s="7"/>
      <c r="O31" s="65">
        <f>E31</f>
        <v>0</v>
      </c>
      <c r="P31" s="11" t="s">
        <v>55</v>
      </c>
      <c r="Q31" s="52"/>
      <c r="R31" s="11" t="s">
        <v>56</v>
      </c>
      <c r="S31" s="68">
        <f>I31+(K31*M31)+(O31*Q31)</f>
        <v>0</v>
      </c>
    </row>
    <row r="32" spans="2:19" ht="13.5" thickTop="1">
      <c r="B32" s="1"/>
      <c r="F32" s="2"/>
      <c r="H32" s="2"/>
      <c r="L32" s="2"/>
      <c r="O32" s="34"/>
      <c r="P32" s="35"/>
      <c r="Q32" s="34"/>
      <c r="R32" s="35"/>
      <c r="S32" s="34"/>
    </row>
    <row r="33" spans="1:19" ht="25.5" customHeight="1">
      <c r="A33" s="173" t="s">
        <v>35</v>
      </c>
      <c r="B33" s="172"/>
      <c r="E33" s="4"/>
      <c r="F33" s="9"/>
      <c r="G33" s="12" t="s">
        <v>142</v>
      </c>
      <c r="H33" s="12"/>
      <c r="I33" s="12" t="s">
        <v>143</v>
      </c>
      <c r="J33" s="12"/>
      <c r="K33" s="12" t="s">
        <v>144</v>
      </c>
      <c r="L33" s="12"/>
      <c r="M33" s="12" t="s">
        <v>54</v>
      </c>
      <c r="N33" s="12"/>
      <c r="O33" s="12" t="s">
        <v>145</v>
      </c>
      <c r="P33" s="12"/>
      <c r="Q33" s="12" t="s">
        <v>66</v>
      </c>
      <c r="R33" s="12"/>
      <c r="S33" s="12" t="s">
        <v>146</v>
      </c>
    </row>
    <row r="34" spans="2:19" ht="27.75" customHeight="1" thickBot="1">
      <c r="B34" s="6" t="s">
        <v>99</v>
      </c>
      <c r="C34" s="7"/>
      <c r="D34" s="7" t="s">
        <v>94</v>
      </c>
      <c r="E34" s="52"/>
      <c r="F34" s="11" t="s">
        <v>55</v>
      </c>
      <c r="G34" s="62"/>
      <c r="H34" s="11" t="s">
        <v>56</v>
      </c>
      <c r="I34" s="7"/>
      <c r="J34" s="7"/>
      <c r="K34" s="69">
        <f>E34*G34</f>
        <v>0</v>
      </c>
      <c r="L34" s="11" t="s">
        <v>55</v>
      </c>
      <c r="M34" s="57">
        <f>D13</f>
        <v>10</v>
      </c>
      <c r="N34" s="7"/>
      <c r="O34" s="7"/>
      <c r="P34" s="11"/>
      <c r="Q34" s="7"/>
      <c r="R34" s="11" t="s">
        <v>56</v>
      </c>
      <c r="S34" s="69">
        <f aca="true" t="shared" si="0" ref="S34:S39">I34+(K34*M34)+(O34*Q34)</f>
        <v>0</v>
      </c>
    </row>
    <row r="35" spans="2:19" ht="27.75" customHeight="1" thickBot="1" thickTop="1">
      <c r="B35" s="6" t="s">
        <v>100</v>
      </c>
      <c r="C35" s="7"/>
      <c r="D35" s="7" t="s">
        <v>94</v>
      </c>
      <c r="E35" s="52"/>
      <c r="F35" s="11" t="s">
        <v>55</v>
      </c>
      <c r="G35" s="62"/>
      <c r="H35" s="11" t="s">
        <v>56</v>
      </c>
      <c r="I35" s="7"/>
      <c r="J35" s="7"/>
      <c r="K35" s="69">
        <f>E35*G35</f>
        <v>0</v>
      </c>
      <c r="L35" s="11" t="s">
        <v>55</v>
      </c>
      <c r="M35" s="57">
        <f>D13</f>
        <v>10</v>
      </c>
      <c r="N35" s="7"/>
      <c r="O35" s="15"/>
      <c r="P35" s="11"/>
      <c r="Q35" s="7"/>
      <c r="R35" s="11" t="s">
        <v>56</v>
      </c>
      <c r="S35" s="66">
        <f t="shared" si="0"/>
        <v>0</v>
      </c>
    </row>
    <row r="36" spans="2:19" ht="27.75" customHeight="1" thickBot="1" thickTop="1">
      <c r="B36" s="6" t="s">
        <v>101</v>
      </c>
      <c r="C36" s="7"/>
      <c r="D36" s="7" t="s">
        <v>94</v>
      </c>
      <c r="E36" s="55"/>
      <c r="F36" s="11" t="s">
        <v>55</v>
      </c>
      <c r="G36" s="59"/>
      <c r="H36" s="11" t="s">
        <v>56</v>
      </c>
      <c r="I36" s="7"/>
      <c r="J36" s="7"/>
      <c r="K36" s="21"/>
      <c r="L36" s="11"/>
      <c r="M36" s="21"/>
      <c r="N36" s="7"/>
      <c r="O36" s="65">
        <f>E36*G36</f>
        <v>0</v>
      </c>
      <c r="P36" s="11" t="s">
        <v>55</v>
      </c>
      <c r="Q36" s="56"/>
      <c r="R36" s="11" t="s">
        <v>56</v>
      </c>
      <c r="S36" s="68">
        <f t="shared" si="0"/>
        <v>0</v>
      </c>
    </row>
    <row r="37" spans="2:19" ht="27.75" customHeight="1" thickBot="1" thickTop="1">
      <c r="B37" s="6" t="s">
        <v>102</v>
      </c>
      <c r="C37" s="7"/>
      <c r="D37" s="7" t="s">
        <v>94</v>
      </c>
      <c r="E37" s="54"/>
      <c r="F37" s="11" t="s">
        <v>55</v>
      </c>
      <c r="G37" s="61"/>
      <c r="H37" s="11" t="s">
        <v>56</v>
      </c>
      <c r="I37" s="7"/>
      <c r="J37" s="7"/>
      <c r="K37" s="7"/>
      <c r="L37" s="11"/>
      <c r="M37" s="7"/>
      <c r="N37" s="7"/>
      <c r="O37" s="67">
        <f>E37*G37</f>
        <v>0</v>
      </c>
      <c r="P37" s="11" t="s">
        <v>55</v>
      </c>
      <c r="Q37" s="55"/>
      <c r="R37" s="11" t="s">
        <v>56</v>
      </c>
      <c r="S37" s="66">
        <f t="shared" si="0"/>
        <v>0</v>
      </c>
    </row>
    <row r="38" spans="2:19" ht="27.75" customHeight="1" thickBot="1" thickTop="1">
      <c r="B38" s="6" t="s">
        <v>103</v>
      </c>
      <c r="C38" s="7"/>
      <c r="D38" s="7" t="s">
        <v>94</v>
      </c>
      <c r="E38" s="55"/>
      <c r="F38" s="11" t="s">
        <v>55</v>
      </c>
      <c r="G38" s="61"/>
      <c r="H38" s="11" t="s">
        <v>56</v>
      </c>
      <c r="I38" s="7"/>
      <c r="J38" s="7"/>
      <c r="K38" s="7"/>
      <c r="L38" s="11"/>
      <c r="M38" s="7"/>
      <c r="N38" s="7"/>
      <c r="O38" s="67">
        <f>E38*G38</f>
        <v>0</v>
      </c>
      <c r="P38" s="11" t="s">
        <v>55</v>
      </c>
      <c r="Q38" s="53"/>
      <c r="R38" s="11" t="s">
        <v>56</v>
      </c>
      <c r="S38" s="67">
        <f t="shared" si="0"/>
        <v>0</v>
      </c>
    </row>
    <row r="39" spans="2:19" ht="27.75" customHeight="1" thickBot="1" thickTop="1">
      <c r="B39" s="6" t="s">
        <v>37</v>
      </c>
      <c r="C39" s="7"/>
      <c r="D39" s="13" t="s">
        <v>48</v>
      </c>
      <c r="E39" s="55"/>
      <c r="F39" s="11" t="s">
        <v>55</v>
      </c>
      <c r="G39" s="61"/>
      <c r="H39" s="11" t="s">
        <v>56</v>
      </c>
      <c r="I39" s="7"/>
      <c r="J39" s="7"/>
      <c r="K39" s="7"/>
      <c r="L39" s="11"/>
      <c r="M39" s="7"/>
      <c r="N39" s="7"/>
      <c r="O39" s="68">
        <f>E39*G39</f>
        <v>0</v>
      </c>
      <c r="P39" s="11" t="s">
        <v>55</v>
      </c>
      <c r="Q39" s="54"/>
      <c r="R39" s="11" t="s">
        <v>56</v>
      </c>
      <c r="S39" s="68">
        <f t="shared" si="0"/>
        <v>0</v>
      </c>
    </row>
    <row r="40" spans="2:19" ht="27.75" customHeight="1" thickBot="1" thickTop="1">
      <c r="B40" s="6" t="s">
        <v>104</v>
      </c>
      <c r="C40" s="7"/>
      <c r="D40" s="7" t="s">
        <v>94</v>
      </c>
      <c r="E40" s="55"/>
      <c r="F40" s="22" t="s">
        <v>55</v>
      </c>
      <c r="G40" s="59"/>
      <c r="H40" s="11" t="s">
        <v>56</v>
      </c>
      <c r="I40" s="7"/>
      <c r="J40" s="7"/>
      <c r="K40" s="7"/>
      <c r="L40" s="11"/>
      <c r="M40" s="7"/>
      <c r="N40" s="7"/>
      <c r="O40" s="69">
        <f>E40*G40</f>
        <v>0</v>
      </c>
      <c r="P40" s="11" t="s">
        <v>55</v>
      </c>
      <c r="Q40" s="54"/>
      <c r="R40" s="11" t="s">
        <v>56</v>
      </c>
      <c r="S40" s="68">
        <f>I40+(K40*M40)+(O40*Q40)</f>
        <v>0</v>
      </c>
    </row>
    <row r="41" spans="2:19" ht="27.75" customHeight="1" thickBot="1" thickTop="1">
      <c r="B41" s="6" t="s">
        <v>89</v>
      </c>
      <c r="C41" s="7"/>
      <c r="D41" s="13" t="s">
        <v>57</v>
      </c>
      <c r="E41" s="55"/>
      <c r="F41" s="7"/>
      <c r="G41" s="21"/>
      <c r="H41" s="11" t="s">
        <v>56</v>
      </c>
      <c r="I41" s="7"/>
      <c r="J41" s="7"/>
      <c r="K41" s="7"/>
      <c r="L41" s="11"/>
      <c r="M41" s="7"/>
      <c r="N41" s="7"/>
      <c r="O41" s="68">
        <f>E41</f>
        <v>0</v>
      </c>
      <c r="P41" s="11" t="s">
        <v>55</v>
      </c>
      <c r="Q41" s="54"/>
      <c r="R41" s="11" t="s">
        <v>56</v>
      </c>
      <c r="S41" s="68">
        <f>I41+(K41*M41)+(O41*Q41)</f>
        <v>0</v>
      </c>
    </row>
    <row r="42" spans="6:18" ht="12.75" customHeight="1" thickTop="1">
      <c r="F42" s="2"/>
      <c r="H42" s="2"/>
      <c r="L42" s="2"/>
      <c r="P42" s="2"/>
      <c r="Q42" s="17"/>
      <c r="R42" s="2"/>
    </row>
    <row r="43" spans="1:19" ht="12.75" customHeight="1">
      <c r="A43" s="173" t="s">
        <v>38</v>
      </c>
      <c r="B43" s="172"/>
      <c r="C43" s="34"/>
      <c r="D43" s="34"/>
      <c r="E43" s="34"/>
      <c r="F43" s="35"/>
      <c r="G43" s="25"/>
      <c r="H43" s="25"/>
      <c r="I43" s="25"/>
      <c r="J43" s="25"/>
      <c r="K43" s="25"/>
      <c r="L43" s="25"/>
      <c r="M43" s="25"/>
      <c r="N43" s="25"/>
      <c r="O43" s="25"/>
      <c r="P43" s="25"/>
      <c r="Q43" s="25"/>
      <c r="R43" s="25"/>
      <c r="S43" s="26"/>
    </row>
    <row r="44" spans="2:19" ht="27.75" customHeight="1" thickBot="1">
      <c r="B44" s="6" t="s">
        <v>105</v>
      </c>
      <c r="C44" s="7"/>
      <c r="D44" s="7" t="s">
        <v>94</v>
      </c>
      <c r="E44" s="56"/>
      <c r="F44" s="11" t="s">
        <v>55</v>
      </c>
      <c r="G44" s="60"/>
      <c r="H44" s="11" t="s">
        <v>56</v>
      </c>
      <c r="I44" s="65">
        <f>E44*G44</f>
        <v>0</v>
      </c>
      <c r="J44" s="7"/>
      <c r="K44" s="13"/>
      <c r="L44" s="19"/>
      <c r="M44" s="13"/>
      <c r="N44" s="13"/>
      <c r="O44" s="13"/>
      <c r="P44" s="19"/>
      <c r="Q44" s="13"/>
      <c r="R44" s="11" t="s">
        <v>56</v>
      </c>
      <c r="S44" s="65">
        <f>I44+(K44*M44)+(O44*Q44)</f>
        <v>0</v>
      </c>
    </row>
    <row r="45" spans="2:19" ht="27.75" customHeight="1" thickBot="1" thickTop="1">
      <c r="B45" s="6" t="s">
        <v>106</v>
      </c>
      <c r="C45" s="7"/>
      <c r="D45" s="7" t="s">
        <v>94</v>
      </c>
      <c r="E45" s="55"/>
      <c r="F45" s="11" t="s">
        <v>55</v>
      </c>
      <c r="G45" s="61"/>
      <c r="H45" s="11" t="s">
        <v>56</v>
      </c>
      <c r="I45" s="65">
        <f>E45*G45</f>
        <v>0</v>
      </c>
      <c r="J45" s="7"/>
      <c r="K45" s="13"/>
      <c r="L45" s="19"/>
      <c r="M45" s="13"/>
      <c r="N45" s="13"/>
      <c r="O45" s="13"/>
      <c r="P45" s="19"/>
      <c r="Q45" s="13"/>
      <c r="R45" s="11" t="s">
        <v>56</v>
      </c>
      <c r="S45" s="66">
        <f>I45+(K45*M45)+(O45*Q45)</f>
        <v>0</v>
      </c>
    </row>
    <row r="46" spans="2:19" ht="27.75" customHeight="1" thickBot="1" thickTop="1">
      <c r="B46" s="6" t="s">
        <v>107</v>
      </c>
      <c r="C46" s="7"/>
      <c r="D46" s="7" t="s">
        <v>94</v>
      </c>
      <c r="E46" s="53"/>
      <c r="F46" s="11" t="s">
        <v>55</v>
      </c>
      <c r="G46" s="59"/>
      <c r="H46" s="11" t="s">
        <v>56</v>
      </c>
      <c r="I46" s="7"/>
      <c r="J46" s="7"/>
      <c r="K46" s="65">
        <f>E46*G46</f>
        <v>0</v>
      </c>
      <c r="L46" s="19" t="s">
        <v>55</v>
      </c>
      <c r="M46" s="52">
        <f>D13</f>
        <v>10</v>
      </c>
      <c r="N46" s="13"/>
      <c r="O46" s="13"/>
      <c r="P46" s="19"/>
      <c r="Q46" s="13"/>
      <c r="R46" s="11" t="s">
        <v>56</v>
      </c>
      <c r="S46" s="68">
        <f>I46+(K46*M46)+(O46*Q46)</f>
        <v>0</v>
      </c>
    </row>
    <row r="47" spans="2:19" ht="27.75" customHeight="1" thickBot="1" thickTop="1">
      <c r="B47" s="6" t="s">
        <v>108</v>
      </c>
      <c r="C47" s="7"/>
      <c r="D47" s="7" t="s">
        <v>94</v>
      </c>
      <c r="E47" s="55"/>
      <c r="F47" s="11" t="s">
        <v>55</v>
      </c>
      <c r="G47" s="59"/>
      <c r="H47" s="11" t="s">
        <v>56</v>
      </c>
      <c r="I47" s="7"/>
      <c r="J47" s="7"/>
      <c r="K47" s="3"/>
      <c r="L47" s="19"/>
      <c r="M47" s="3"/>
      <c r="N47" s="13"/>
      <c r="O47" s="65">
        <f>E47*G47</f>
        <v>0</v>
      </c>
      <c r="P47" s="19" t="s">
        <v>55</v>
      </c>
      <c r="Q47" s="52"/>
      <c r="R47" s="11" t="s">
        <v>56</v>
      </c>
      <c r="S47" s="65">
        <f>I47+(K47*M47)+(O47*Q47)</f>
        <v>0</v>
      </c>
    </row>
    <row r="48" spans="2:18" ht="12.75" customHeight="1" thickTop="1">
      <c r="B48" s="1"/>
      <c r="E48" s="4"/>
      <c r="F48" s="2"/>
      <c r="H48" s="2"/>
      <c r="L48" s="2"/>
      <c r="O48" s="4"/>
      <c r="P48" s="2"/>
      <c r="Q48" s="4"/>
      <c r="R48" s="2"/>
    </row>
    <row r="49" spans="1:20" ht="12.75" customHeight="1">
      <c r="A49" s="173" t="s">
        <v>41</v>
      </c>
      <c r="B49" s="172"/>
      <c r="D49" s="34"/>
      <c r="E49" s="34"/>
      <c r="F49" s="35"/>
      <c r="G49" s="25"/>
      <c r="H49" s="25"/>
      <c r="I49" s="25"/>
      <c r="J49" s="25"/>
      <c r="K49" s="25"/>
      <c r="L49" s="25"/>
      <c r="M49" s="25"/>
      <c r="N49" s="25"/>
      <c r="O49" s="25"/>
      <c r="P49" s="25"/>
      <c r="Q49" s="25"/>
      <c r="R49" s="25"/>
      <c r="S49" s="26"/>
      <c r="T49" s="4"/>
    </row>
    <row r="50" spans="2:19" ht="27.75" customHeight="1" thickBot="1">
      <c r="B50" s="6" t="s">
        <v>109</v>
      </c>
      <c r="C50" s="7"/>
      <c r="D50" s="7" t="s">
        <v>94</v>
      </c>
      <c r="E50" s="52"/>
      <c r="F50" s="11" t="s">
        <v>55</v>
      </c>
      <c r="G50" s="63"/>
      <c r="H50" s="11" t="s">
        <v>56</v>
      </c>
      <c r="I50" s="65">
        <f>E50*G50</f>
        <v>0</v>
      </c>
      <c r="J50" s="7"/>
      <c r="K50" s="7"/>
      <c r="L50" s="11"/>
      <c r="M50" s="7"/>
      <c r="N50" s="7"/>
      <c r="O50" s="7"/>
      <c r="P50" s="11"/>
      <c r="Q50" s="7"/>
      <c r="R50" s="11" t="s">
        <v>56</v>
      </c>
      <c r="S50" s="70">
        <f>I50+(K50*M50)+(O50*Q50)</f>
        <v>0</v>
      </c>
    </row>
    <row r="51" spans="2:19" ht="27.75" customHeight="1" thickBot="1" thickTop="1">
      <c r="B51" s="6" t="s">
        <v>110</v>
      </c>
      <c r="C51" s="7"/>
      <c r="D51" s="7" t="s">
        <v>94</v>
      </c>
      <c r="E51" s="55"/>
      <c r="F51" s="11" t="s">
        <v>55</v>
      </c>
      <c r="G51" s="59"/>
      <c r="H51" s="11" t="s">
        <v>56</v>
      </c>
      <c r="I51" s="65">
        <f>E51*G51</f>
        <v>0</v>
      </c>
      <c r="J51" s="7"/>
      <c r="K51" s="7"/>
      <c r="L51" s="11"/>
      <c r="M51" s="7"/>
      <c r="N51" s="7"/>
      <c r="O51" s="7"/>
      <c r="P51" s="11"/>
      <c r="Q51" s="7"/>
      <c r="R51" s="11" t="s">
        <v>56</v>
      </c>
      <c r="S51" s="68">
        <f>I51+(K51*M51)+(O51*Q51)</f>
        <v>0</v>
      </c>
    </row>
    <row r="52" spans="2:19" ht="27.75" customHeight="1" thickBot="1" thickTop="1">
      <c r="B52" s="6" t="s">
        <v>111</v>
      </c>
      <c r="C52" s="7"/>
      <c r="D52" s="7" t="s">
        <v>94</v>
      </c>
      <c r="E52" s="53"/>
      <c r="F52" s="11" t="s">
        <v>55</v>
      </c>
      <c r="G52" s="58"/>
      <c r="H52" s="11" t="s">
        <v>56</v>
      </c>
      <c r="I52" s="65">
        <f>E52*G52</f>
        <v>0</v>
      </c>
      <c r="J52" s="7"/>
      <c r="K52" s="7"/>
      <c r="L52" s="11"/>
      <c r="M52" s="7"/>
      <c r="N52" s="7"/>
      <c r="O52" s="7"/>
      <c r="P52" s="11"/>
      <c r="Q52" s="7"/>
      <c r="R52" s="11" t="s">
        <v>56</v>
      </c>
      <c r="S52" s="69">
        <f>I52+(K52*M52)+(O52*Q52)</f>
        <v>0</v>
      </c>
    </row>
    <row r="53" spans="2:19" ht="27.75" customHeight="1" thickBot="1" thickTop="1">
      <c r="B53" s="6" t="s">
        <v>112</v>
      </c>
      <c r="C53" s="7"/>
      <c r="D53" s="7" t="s">
        <v>94</v>
      </c>
      <c r="E53" s="55"/>
      <c r="F53" s="11" t="s">
        <v>55</v>
      </c>
      <c r="G53" s="59"/>
      <c r="H53" s="11" t="s">
        <v>56</v>
      </c>
      <c r="I53" s="65">
        <f>E53*G53</f>
        <v>0</v>
      </c>
      <c r="J53" s="7"/>
      <c r="K53" s="7"/>
      <c r="L53" s="11"/>
      <c r="M53" s="7"/>
      <c r="N53" s="7"/>
      <c r="O53" s="7"/>
      <c r="P53" s="11"/>
      <c r="Q53" s="7"/>
      <c r="R53" s="11" t="s">
        <v>56</v>
      </c>
      <c r="S53" s="68">
        <f>I53+(K53*M53)+(O53*Q53)</f>
        <v>0</v>
      </c>
    </row>
    <row r="54" spans="2:19" ht="27.75" customHeight="1" thickBot="1" thickTop="1">
      <c r="B54" s="6" t="s">
        <v>113</v>
      </c>
      <c r="C54" s="7"/>
      <c r="D54" s="7" t="s">
        <v>94</v>
      </c>
      <c r="E54" s="55"/>
      <c r="F54" s="11" t="s">
        <v>55</v>
      </c>
      <c r="G54" s="59"/>
      <c r="H54" s="11" t="s">
        <v>56</v>
      </c>
      <c r="I54" s="68">
        <f>E54*G54</f>
        <v>0</v>
      </c>
      <c r="J54" s="7"/>
      <c r="K54" s="7"/>
      <c r="L54" s="11"/>
      <c r="M54" s="7"/>
      <c r="N54" s="7"/>
      <c r="O54" s="7"/>
      <c r="P54" s="11"/>
      <c r="Q54" s="7"/>
      <c r="R54" s="11" t="s">
        <v>56</v>
      </c>
      <c r="S54" s="68">
        <f>I54+(K54*M54)+(O54*Q54)</f>
        <v>0</v>
      </c>
    </row>
    <row r="55" spans="2:18" s="4" customFormat="1" ht="12.75" customHeight="1" thickTop="1">
      <c r="B55" s="45"/>
      <c r="F55" s="9"/>
      <c r="H55" s="9"/>
      <c r="L55" s="9"/>
      <c r="P55" s="9"/>
      <c r="R55" s="9"/>
    </row>
    <row r="56" spans="1:19" ht="25.5" customHeight="1">
      <c r="A56" s="173" t="s">
        <v>78</v>
      </c>
      <c r="B56" s="172"/>
      <c r="C56" s="34"/>
      <c r="D56" s="34"/>
      <c r="E56" s="34"/>
      <c r="F56" s="46"/>
      <c r="G56" s="12" t="s">
        <v>142</v>
      </c>
      <c r="H56" s="12"/>
      <c r="I56" s="12" t="s">
        <v>143</v>
      </c>
      <c r="J56" s="12"/>
      <c r="K56" s="12" t="s">
        <v>144</v>
      </c>
      <c r="L56" s="12"/>
      <c r="M56" s="12" t="s">
        <v>54</v>
      </c>
      <c r="N56" s="12"/>
      <c r="O56" s="12" t="s">
        <v>145</v>
      </c>
      <c r="P56" s="12"/>
      <c r="Q56" s="12" t="s">
        <v>66</v>
      </c>
      <c r="R56" s="12"/>
      <c r="S56" s="12" t="s">
        <v>146</v>
      </c>
    </row>
    <row r="57" spans="2:19" ht="27.75" customHeight="1" thickBot="1">
      <c r="B57" s="6" t="s">
        <v>58</v>
      </c>
      <c r="C57" s="21"/>
      <c r="D57" s="21" t="s">
        <v>48</v>
      </c>
      <c r="E57" s="57"/>
      <c r="F57" s="24" t="s">
        <v>55</v>
      </c>
      <c r="G57" s="62"/>
      <c r="H57" s="11" t="s">
        <v>56</v>
      </c>
      <c r="I57" s="65">
        <f>E57*G57</f>
        <v>0</v>
      </c>
      <c r="J57" s="7"/>
      <c r="K57" s="7"/>
      <c r="L57" s="11"/>
      <c r="M57" s="7"/>
      <c r="N57" s="7"/>
      <c r="O57" s="7"/>
      <c r="P57" s="11"/>
      <c r="Q57" s="7"/>
      <c r="R57" s="11" t="s">
        <v>56</v>
      </c>
      <c r="S57" s="69">
        <f aca="true" t="shared" si="1" ref="S57:S66">I57+(K57*M57)+(O57*Q57)</f>
        <v>0</v>
      </c>
    </row>
    <row r="58" spans="2:19" ht="27.75" customHeight="1" thickBot="1" thickTop="1">
      <c r="B58" s="6" t="s">
        <v>59</v>
      </c>
      <c r="C58" s="7"/>
      <c r="D58" s="7" t="s">
        <v>57</v>
      </c>
      <c r="E58" s="55"/>
      <c r="F58" s="11"/>
      <c r="G58" s="21"/>
      <c r="H58" s="11" t="s">
        <v>56</v>
      </c>
      <c r="I58" s="68">
        <f>E58</f>
        <v>0</v>
      </c>
      <c r="J58" s="7"/>
      <c r="K58" s="7"/>
      <c r="L58" s="11"/>
      <c r="M58" s="7"/>
      <c r="N58" s="7"/>
      <c r="O58" s="7"/>
      <c r="P58" s="11"/>
      <c r="Q58" s="7"/>
      <c r="R58" s="11" t="s">
        <v>56</v>
      </c>
      <c r="S58" s="68">
        <f t="shared" si="1"/>
        <v>0</v>
      </c>
    </row>
    <row r="59" spans="2:19" ht="27.75" customHeight="1" thickBot="1" thickTop="1">
      <c r="B59" s="6" t="s">
        <v>9</v>
      </c>
      <c r="C59" s="7"/>
      <c r="D59" s="7" t="s">
        <v>94</v>
      </c>
      <c r="E59" s="55"/>
      <c r="F59" s="11" t="s">
        <v>55</v>
      </c>
      <c r="G59" s="62"/>
      <c r="H59" s="11" t="s">
        <v>56</v>
      </c>
      <c r="I59" s="16"/>
      <c r="J59" s="7"/>
      <c r="K59" s="65">
        <f>E59*G59</f>
        <v>0</v>
      </c>
      <c r="L59" s="11" t="s">
        <v>55</v>
      </c>
      <c r="M59" s="52">
        <f>D13</f>
        <v>10</v>
      </c>
      <c r="N59" s="7"/>
      <c r="O59" s="7"/>
      <c r="P59" s="11"/>
      <c r="Q59" s="7"/>
      <c r="R59" s="11" t="s">
        <v>56</v>
      </c>
      <c r="S59" s="68">
        <f t="shared" si="1"/>
        <v>0</v>
      </c>
    </row>
    <row r="60" spans="2:19" ht="27.75" customHeight="1" thickBot="1" thickTop="1">
      <c r="B60" s="6" t="s">
        <v>114</v>
      </c>
      <c r="C60" s="7"/>
      <c r="D60" s="7" t="s">
        <v>94</v>
      </c>
      <c r="E60" s="53"/>
      <c r="F60" s="11" t="s">
        <v>55</v>
      </c>
      <c r="G60" s="59"/>
      <c r="H60" s="11" t="s">
        <v>56</v>
      </c>
      <c r="I60" s="7"/>
      <c r="J60" s="7"/>
      <c r="K60" s="65">
        <f>E60*G60</f>
        <v>0</v>
      </c>
      <c r="L60" s="11" t="s">
        <v>55</v>
      </c>
      <c r="M60" s="55">
        <f>D13</f>
        <v>10</v>
      </c>
      <c r="N60" s="7"/>
      <c r="O60" s="7"/>
      <c r="P60" s="11"/>
      <c r="Q60" s="7"/>
      <c r="R60" s="11" t="s">
        <v>56</v>
      </c>
      <c r="S60" s="68">
        <f t="shared" si="1"/>
        <v>0</v>
      </c>
    </row>
    <row r="61" spans="2:19" ht="27.75" customHeight="1" thickBot="1" thickTop="1">
      <c r="B61" s="6" t="s">
        <v>62</v>
      </c>
      <c r="C61" s="7"/>
      <c r="D61" s="7" t="s">
        <v>48</v>
      </c>
      <c r="E61" s="55"/>
      <c r="F61" s="11" t="s">
        <v>55</v>
      </c>
      <c r="G61" s="59"/>
      <c r="H61" s="11" t="s">
        <v>56</v>
      </c>
      <c r="I61" s="7"/>
      <c r="J61" s="7"/>
      <c r="K61" s="65">
        <f>E61*G61</f>
        <v>0</v>
      </c>
      <c r="L61" s="11" t="s">
        <v>55</v>
      </c>
      <c r="M61" s="57">
        <f>D13</f>
        <v>10</v>
      </c>
      <c r="N61" s="7"/>
      <c r="O61" s="7"/>
      <c r="P61" s="11"/>
      <c r="Q61" s="7"/>
      <c r="R61" s="11" t="s">
        <v>56</v>
      </c>
      <c r="S61" s="68">
        <f t="shared" si="1"/>
        <v>0</v>
      </c>
    </row>
    <row r="62" spans="2:19" ht="27.75" customHeight="1" thickBot="1" thickTop="1">
      <c r="B62" s="6" t="s">
        <v>115</v>
      </c>
      <c r="C62" s="7"/>
      <c r="D62" s="7" t="s">
        <v>94</v>
      </c>
      <c r="E62" s="55"/>
      <c r="F62" s="11" t="s">
        <v>55</v>
      </c>
      <c r="G62" s="59"/>
      <c r="H62" s="11" t="s">
        <v>56</v>
      </c>
      <c r="I62" s="7"/>
      <c r="J62" s="7"/>
      <c r="K62" s="65">
        <f>E62*G62</f>
        <v>0</v>
      </c>
      <c r="L62" s="11" t="s">
        <v>55</v>
      </c>
      <c r="M62" s="55">
        <f>D13</f>
        <v>10</v>
      </c>
      <c r="N62" s="7"/>
      <c r="O62" s="7"/>
      <c r="P62" s="11"/>
      <c r="Q62" s="7"/>
      <c r="R62" s="11" t="s">
        <v>56</v>
      </c>
      <c r="S62" s="68">
        <f t="shared" si="1"/>
        <v>0</v>
      </c>
    </row>
    <row r="63" spans="2:19" ht="27.75" customHeight="1" thickBot="1" thickTop="1">
      <c r="B63" s="6" t="s">
        <v>10</v>
      </c>
      <c r="C63" s="7"/>
      <c r="D63" s="7" t="s">
        <v>94</v>
      </c>
      <c r="E63" s="53"/>
      <c r="F63" s="11" t="s">
        <v>55</v>
      </c>
      <c r="G63" s="58"/>
      <c r="H63" s="11" t="s">
        <v>56</v>
      </c>
      <c r="I63" s="7"/>
      <c r="J63" s="7"/>
      <c r="K63" s="21"/>
      <c r="L63" s="11"/>
      <c r="M63" s="21"/>
      <c r="N63" s="7"/>
      <c r="O63" s="65">
        <f>E63*G63</f>
        <v>0</v>
      </c>
      <c r="P63" s="11" t="s">
        <v>55</v>
      </c>
      <c r="Q63" s="56"/>
      <c r="R63" s="11" t="s">
        <v>56</v>
      </c>
      <c r="S63" s="68">
        <f t="shared" si="1"/>
        <v>0</v>
      </c>
    </row>
    <row r="64" spans="2:19" ht="27.75" customHeight="1" thickBot="1" thickTop="1">
      <c r="B64" s="6" t="s">
        <v>40</v>
      </c>
      <c r="C64" s="7"/>
      <c r="D64" s="7" t="s">
        <v>48</v>
      </c>
      <c r="E64" s="55"/>
      <c r="F64" s="11" t="s">
        <v>55</v>
      </c>
      <c r="G64" s="61"/>
      <c r="H64" s="11" t="s">
        <v>56</v>
      </c>
      <c r="I64" s="7"/>
      <c r="J64" s="7"/>
      <c r="K64" s="7"/>
      <c r="L64" s="11"/>
      <c r="M64" s="7"/>
      <c r="N64" s="7"/>
      <c r="O64" s="65">
        <f>E64*G64</f>
        <v>0</v>
      </c>
      <c r="P64" s="11" t="s">
        <v>55</v>
      </c>
      <c r="Q64" s="54"/>
      <c r="R64" s="11" t="s">
        <v>56</v>
      </c>
      <c r="S64" s="68">
        <f t="shared" si="1"/>
        <v>0</v>
      </c>
    </row>
    <row r="65" spans="2:19" ht="27.75" customHeight="1" thickBot="1" thickTop="1">
      <c r="B65" s="6" t="s">
        <v>116</v>
      </c>
      <c r="C65" s="7"/>
      <c r="D65" s="7" t="s">
        <v>94</v>
      </c>
      <c r="E65" s="55"/>
      <c r="F65" s="11" t="s">
        <v>55</v>
      </c>
      <c r="G65" s="61"/>
      <c r="H65" s="11" t="s">
        <v>56</v>
      </c>
      <c r="I65" s="7"/>
      <c r="J65" s="7"/>
      <c r="K65" s="7"/>
      <c r="L65" s="11"/>
      <c r="M65" s="7"/>
      <c r="N65" s="7"/>
      <c r="O65" s="65">
        <f>E65*G65</f>
        <v>0</v>
      </c>
      <c r="P65" s="11" t="s">
        <v>55</v>
      </c>
      <c r="Q65" s="55"/>
      <c r="R65" s="11" t="s">
        <v>56</v>
      </c>
      <c r="S65" s="68">
        <f t="shared" si="1"/>
        <v>0</v>
      </c>
    </row>
    <row r="66" spans="2:19" ht="27.75" customHeight="1" thickBot="1" thickTop="1">
      <c r="B66" s="6" t="s">
        <v>39</v>
      </c>
      <c r="C66" s="7"/>
      <c r="D66" s="7" t="s">
        <v>57</v>
      </c>
      <c r="E66" s="55"/>
      <c r="F66" s="11"/>
      <c r="G66" s="16"/>
      <c r="H66" s="11" t="s">
        <v>56</v>
      </c>
      <c r="I66" s="7"/>
      <c r="J66" s="7"/>
      <c r="K66" s="7"/>
      <c r="L66" s="11"/>
      <c r="M66" s="7"/>
      <c r="N66" s="7"/>
      <c r="O66" s="68">
        <f>E66</f>
        <v>0</v>
      </c>
      <c r="P66" s="11" t="s">
        <v>55</v>
      </c>
      <c r="Q66" s="53"/>
      <c r="R66" s="11" t="s">
        <v>56</v>
      </c>
      <c r="S66" s="68">
        <f t="shared" si="1"/>
        <v>0</v>
      </c>
    </row>
    <row r="67" spans="2:18" ht="12.75" customHeight="1" thickTop="1">
      <c r="B67" s="1"/>
      <c r="F67" s="2"/>
      <c r="H67" s="2"/>
      <c r="L67" s="2"/>
      <c r="P67" s="2"/>
      <c r="Q67" s="17"/>
      <c r="R67" s="2"/>
    </row>
    <row r="68" spans="1:19" ht="12.75" customHeight="1">
      <c r="A68" s="173" t="s">
        <v>42</v>
      </c>
      <c r="B68" s="172"/>
      <c r="D68" s="34"/>
      <c r="E68" s="34"/>
      <c r="F68" s="35"/>
      <c r="G68" s="71"/>
      <c r="H68" s="25"/>
      <c r="I68" s="71"/>
      <c r="J68" s="25"/>
      <c r="K68" s="25"/>
      <c r="L68" s="25"/>
      <c r="M68" s="25"/>
      <c r="N68" s="25"/>
      <c r="O68" s="25"/>
      <c r="P68" s="25"/>
      <c r="Q68" s="25"/>
      <c r="R68" s="25"/>
      <c r="S68" s="45"/>
    </row>
    <row r="69" spans="2:19" ht="27.75" customHeight="1" thickBot="1">
      <c r="B69" s="38" t="s">
        <v>117</v>
      </c>
      <c r="C69" s="15"/>
      <c r="D69" s="7" t="s">
        <v>94</v>
      </c>
      <c r="E69" s="52"/>
      <c r="F69" s="22" t="s">
        <v>55</v>
      </c>
      <c r="G69" s="63"/>
      <c r="H69" s="22" t="s">
        <v>56</v>
      </c>
      <c r="I69" s="65">
        <f>E69*G69</f>
        <v>0</v>
      </c>
      <c r="J69" s="7"/>
      <c r="K69" s="15"/>
      <c r="L69" s="11"/>
      <c r="M69" s="7"/>
      <c r="N69" s="7"/>
      <c r="O69" s="7"/>
      <c r="P69" s="11"/>
      <c r="Q69" s="7"/>
      <c r="R69" s="22" t="s">
        <v>56</v>
      </c>
      <c r="S69" s="65">
        <f aca="true" t="shared" si="2" ref="S69:S75">I69+(K69*M69)+(O69*Q69)</f>
        <v>0</v>
      </c>
    </row>
    <row r="70" spans="2:19" ht="27.75" customHeight="1" thickBot="1" thickTop="1">
      <c r="B70" s="8" t="s">
        <v>118</v>
      </c>
      <c r="C70" s="7"/>
      <c r="D70" s="7" t="s">
        <v>94</v>
      </c>
      <c r="E70" s="55"/>
      <c r="F70" s="11" t="s">
        <v>55</v>
      </c>
      <c r="G70" s="61"/>
      <c r="H70" s="11" t="s">
        <v>56</v>
      </c>
      <c r="I70" s="21"/>
      <c r="J70" s="21"/>
      <c r="K70" s="65">
        <f>E70*G70</f>
        <v>0</v>
      </c>
      <c r="L70" s="24" t="s">
        <v>55</v>
      </c>
      <c r="M70" s="53">
        <f>D13</f>
        <v>10</v>
      </c>
      <c r="N70" s="21"/>
      <c r="O70" s="21"/>
      <c r="P70" s="24"/>
      <c r="Q70" s="21"/>
      <c r="R70" s="11" t="s">
        <v>56</v>
      </c>
      <c r="S70" s="67">
        <f t="shared" si="2"/>
        <v>0</v>
      </c>
    </row>
    <row r="71" spans="2:19" ht="27.75" customHeight="1" thickBot="1" thickTop="1">
      <c r="B71" s="39" t="s">
        <v>11</v>
      </c>
      <c r="C71" s="21"/>
      <c r="D71" s="7" t="s">
        <v>94</v>
      </c>
      <c r="E71" s="57"/>
      <c r="F71" s="24" t="s">
        <v>55</v>
      </c>
      <c r="G71" s="61"/>
      <c r="H71" s="24" t="s">
        <v>56</v>
      </c>
      <c r="I71" s="21"/>
      <c r="J71" s="21"/>
      <c r="K71" s="68">
        <f>E71*G71</f>
        <v>0</v>
      </c>
      <c r="L71" s="24" t="s">
        <v>55</v>
      </c>
      <c r="M71" s="55">
        <f>D13</f>
        <v>10</v>
      </c>
      <c r="N71" s="21"/>
      <c r="O71" s="14"/>
      <c r="P71" s="24"/>
      <c r="Q71" s="21"/>
      <c r="R71" s="24" t="s">
        <v>56</v>
      </c>
      <c r="S71" s="67">
        <f t="shared" si="2"/>
        <v>0</v>
      </c>
    </row>
    <row r="72" spans="2:19" ht="27.75" customHeight="1" thickBot="1" thickTop="1">
      <c r="B72" s="8" t="s">
        <v>119</v>
      </c>
      <c r="C72" s="7"/>
      <c r="D72" s="7" t="s">
        <v>94</v>
      </c>
      <c r="E72" s="55"/>
      <c r="F72" s="11" t="s">
        <v>55</v>
      </c>
      <c r="G72" s="61"/>
      <c r="H72" s="11" t="s">
        <v>56</v>
      </c>
      <c r="I72" s="7"/>
      <c r="J72" s="7"/>
      <c r="K72" s="21"/>
      <c r="L72" s="11"/>
      <c r="M72" s="16"/>
      <c r="N72" s="7"/>
      <c r="O72" s="65">
        <f>E72*G72</f>
        <v>0</v>
      </c>
      <c r="P72" s="22" t="s">
        <v>55</v>
      </c>
      <c r="Q72" s="52"/>
      <c r="R72" s="11" t="s">
        <v>56</v>
      </c>
      <c r="S72" s="67">
        <f t="shared" si="2"/>
        <v>0</v>
      </c>
    </row>
    <row r="73" spans="2:19" ht="27.75" customHeight="1" thickBot="1" thickTop="1">
      <c r="B73" s="8" t="s">
        <v>120</v>
      </c>
      <c r="C73" s="7"/>
      <c r="D73" s="7" t="s">
        <v>94</v>
      </c>
      <c r="E73" s="55"/>
      <c r="F73" s="11" t="s">
        <v>55</v>
      </c>
      <c r="G73" s="61"/>
      <c r="H73" s="11" t="s">
        <v>56</v>
      </c>
      <c r="I73" s="7"/>
      <c r="J73" s="7"/>
      <c r="K73" s="7"/>
      <c r="L73" s="11"/>
      <c r="M73" s="7"/>
      <c r="N73" s="7"/>
      <c r="O73" s="65">
        <f>E73*G73</f>
        <v>0</v>
      </c>
      <c r="P73" s="11" t="s">
        <v>55</v>
      </c>
      <c r="Q73" s="55"/>
      <c r="R73" s="11" t="s">
        <v>56</v>
      </c>
      <c r="S73" s="67">
        <f t="shared" si="2"/>
        <v>0</v>
      </c>
    </row>
    <row r="74" spans="2:19" ht="27.75" customHeight="1" thickBot="1" thickTop="1">
      <c r="B74" s="8" t="s">
        <v>43</v>
      </c>
      <c r="C74" s="7"/>
      <c r="D74" s="7" t="s">
        <v>57</v>
      </c>
      <c r="E74" s="52"/>
      <c r="F74" s="11"/>
      <c r="G74" s="16"/>
      <c r="H74" s="11" t="s">
        <v>56</v>
      </c>
      <c r="I74" s="7"/>
      <c r="J74" s="7"/>
      <c r="K74" s="7"/>
      <c r="L74" s="11"/>
      <c r="M74" s="7"/>
      <c r="N74" s="7"/>
      <c r="O74" s="67">
        <f>E74</f>
        <v>0</v>
      </c>
      <c r="P74" s="11" t="s">
        <v>55</v>
      </c>
      <c r="Q74" s="55"/>
      <c r="R74" s="11" t="s">
        <v>56</v>
      </c>
      <c r="S74" s="67">
        <f t="shared" si="2"/>
        <v>0</v>
      </c>
    </row>
    <row r="75" spans="2:19" ht="27.75" customHeight="1" thickBot="1" thickTop="1">
      <c r="B75" s="8" t="s">
        <v>12</v>
      </c>
      <c r="C75" s="7"/>
      <c r="D75" s="7" t="s">
        <v>94</v>
      </c>
      <c r="E75" s="55"/>
      <c r="F75" s="11" t="s">
        <v>55</v>
      </c>
      <c r="G75" s="62"/>
      <c r="H75" s="11" t="s">
        <v>56</v>
      </c>
      <c r="I75" s="7"/>
      <c r="J75" s="7"/>
      <c r="K75" s="7"/>
      <c r="L75" s="11"/>
      <c r="M75" s="7"/>
      <c r="N75" s="7"/>
      <c r="O75" s="68">
        <f>E75*G75</f>
        <v>0</v>
      </c>
      <c r="P75" s="11" t="s">
        <v>55</v>
      </c>
      <c r="Q75" s="57"/>
      <c r="R75" s="11" t="s">
        <v>56</v>
      </c>
      <c r="S75" s="68">
        <f t="shared" si="2"/>
        <v>0</v>
      </c>
    </row>
    <row r="76" spans="2:18" s="4" customFormat="1" ht="12.75" customHeight="1" thickTop="1">
      <c r="B76" s="5"/>
      <c r="F76" s="9"/>
      <c r="H76" s="9"/>
      <c r="L76" s="9"/>
      <c r="P76" s="9"/>
      <c r="R76" s="9"/>
    </row>
    <row r="77" spans="1:19" ht="25.5" customHeight="1">
      <c r="A77" s="173" t="s">
        <v>79</v>
      </c>
      <c r="B77" s="172"/>
      <c r="C77" s="34"/>
      <c r="D77" s="34"/>
      <c r="E77" s="34"/>
      <c r="F77" s="46"/>
      <c r="G77" s="12" t="s">
        <v>142</v>
      </c>
      <c r="H77" s="12"/>
      <c r="I77" s="12" t="s">
        <v>143</v>
      </c>
      <c r="J77" s="12"/>
      <c r="K77" s="12" t="s">
        <v>144</v>
      </c>
      <c r="L77" s="12"/>
      <c r="M77" s="12" t="s">
        <v>54</v>
      </c>
      <c r="N77" s="12"/>
      <c r="O77" s="12" t="s">
        <v>145</v>
      </c>
      <c r="P77" s="12"/>
      <c r="Q77" s="12" t="s">
        <v>66</v>
      </c>
      <c r="R77" s="12"/>
      <c r="S77" s="12" t="s">
        <v>146</v>
      </c>
    </row>
    <row r="78" spans="2:19" ht="27.75" customHeight="1" thickBot="1">
      <c r="B78" s="8" t="s">
        <v>121</v>
      </c>
      <c r="C78" s="21"/>
      <c r="D78" s="7" t="s">
        <v>94</v>
      </c>
      <c r="E78" s="53"/>
      <c r="F78" s="24" t="s">
        <v>55</v>
      </c>
      <c r="G78" s="58"/>
      <c r="H78" s="11" t="s">
        <v>56</v>
      </c>
      <c r="I78" s="7"/>
      <c r="J78" s="7"/>
      <c r="K78" s="7"/>
      <c r="L78" s="11"/>
      <c r="M78" s="7"/>
      <c r="N78" s="7"/>
      <c r="O78" s="69">
        <f>E78*G78</f>
        <v>0</v>
      </c>
      <c r="P78" s="11" t="s">
        <v>55</v>
      </c>
      <c r="Q78" s="53"/>
      <c r="R78" s="11" t="s">
        <v>56</v>
      </c>
      <c r="S78" s="69">
        <f>I78+(K78*M78)+(O78*Q78)</f>
        <v>0</v>
      </c>
    </row>
    <row r="79" spans="2:19" ht="27.75" customHeight="1" thickBot="1" thickTop="1">
      <c r="B79" s="8" t="s">
        <v>122</v>
      </c>
      <c r="C79" s="7"/>
      <c r="D79" s="7" t="s">
        <v>94</v>
      </c>
      <c r="E79" s="55"/>
      <c r="F79" s="11" t="s">
        <v>55</v>
      </c>
      <c r="G79" s="61"/>
      <c r="H79" s="11" t="s">
        <v>56</v>
      </c>
      <c r="I79" s="7"/>
      <c r="J79" s="7"/>
      <c r="K79" s="7"/>
      <c r="L79" s="11"/>
      <c r="M79" s="7"/>
      <c r="N79" s="7"/>
      <c r="O79" s="68">
        <f>E79*G79</f>
        <v>0</v>
      </c>
      <c r="P79" s="11" t="s">
        <v>55</v>
      </c>
      <c r="Q79" s="54"/>
      <c r="R79" s="11" t="s">
        <v>56</v>
      </c>
      <c r="S79" s="68">
        <f>I79+(K79*M79)+(O79*Q79)</f>
        <v>0</v>
      </c>
    </row>
    <row r="80" spans="2:19" ht="27.75" customHeight="1" thickBot="1" thickTop="1">
      <c r="B80" s="8" t="s">
        <v>44</v>
      </c>
      <c r="C80" s="7"/>
      <c r="D80" s="7" t="s">
        <v>48</v>
      </c>
      <c r="E80" s="53"/>
      <c r="F80" s="11" t="s">
        <v>55</v>
      </c>
      <c r="G80" s="59"/>
      <c r="H80" s="11" t="s">
        <v>56</v>
      </c>
      <c r="I80" s="7"/>
      <c r="J80" s="7"/>
      <c r="K80" s="7"/>
      <c r="L80" s="11"/>
      <c r="M80" s="7"/>
      <c r="N80" s="7"/>
      <c r="O80" s="68">
        <f>E80*G80</f>
        <v>0</v>
      </c>
      <c r="P80" s="11" t="s">
        <v>55</v>
      </c>
      <c r="Q80" s="55"/>
      <c r="R80" s="11" t="s">
        <v>56</v>
      </c>
      <c r="S80" s="68">
        <f>I80+(K80*M80)+(O80*Q80)</f>
        <v>0</v>
      </c>
    </row>
    <row r="81" spans="2:19" ht="27.75" customHeight="1" thickBot="1" thickTop="1">
      <c r="B81" s="8" t="s">
        <v>123</v>
      </c>
      <c r="C81" s="7"/>
      <c r="D81" s="7" t="s">
        <v>94</v>
      </c>
      <c r="E81" s="55"/>
      <c r="F81" s="11" t="s">
        <v>55</v>
      </c>
      <c r="G81" s="59"/>
      <c r="H81" s="11" t="s">
        <v>56</v>
      </c>
      <c r="I81" s="7"/>
      <c r="J81" s="7"/>
      <c r="K81" s="7"/>
      <c r="L81" s="11"/>
      <c r="M81" s="7"/>
      <c r="N81" s="7"/>
      <c r="O81" s="68">
        <f>E81*G81</f>
        <v>0</v>
      </c>
      <c r="P81" s="11" t="s">
        <v>55</v>
      </c>
      <c r="Q81" s="52"/>
      <c r="R81" s="11" t="s">
        <v>56</v>
      </c>
      <c r="S81" s="68">
        <f>I81+(K81*M81)+(O81*Q81)</f>
        <v>0</v>
      </c>
    </row>
    <row r="82" spans="2:19" ht="27.75" customHeight="1" thickBot="1" thickTop="1">
      <c r="B82" s="36" t="s">
        <v>65</v>
      </c>
      <c r="C82" s="37"/>
      <c r="D82" s="7" t="s">
        <v>94</v>
      </c>
      <c r="E82" s="55"/>
      <c r="F82" s="11" t="s">
        <v>55</v>
      </c>
      <c r="G82" s="59"/>
      <c r="H82" s="11" t="s">
        <v>56</v>
      </c>
      <c r="I82" s="7"/>
      <c r="J82" s="7"/>
      <c r="K82" s="7"/>
      <c r="L82" s="11"/>
      <c r="M82" s="7"/>
      <c r="N82" s="7"/>
      <c r="O82" s="68">
        <f>E82*G82</f>
        <v>0</v>
      </c>
      <c r="P82" s="11" t="s">
        <v>55</v>
      </c>
      <c r="Q82" s="52"/>
      <c r="R82" s="11" t="s">
        <v>56</v>
      </c>
      <c r="S82" s="68">
        <f>I82+(K82*M82)+(O82*Q82)</f>
        <v>0</v>
      </c>
    </row>
    <row r="83" spans="6:18" ht="12.75" customHeight="1" thickTop="1">
      <c r="F83" s="2"/>
      <c r="H83" s="2"/>
      <c r="L83" s="2"/>
      <c r="P83" s="2"/>
      <c r="R83" s="2"/>
    </row>
    <row r="84" spans="6:18" ht="12.75" customHeight="1">
      <c r="F84" s="2"/>
      <c r="H84" s="2"/>
      <c r="L84" s="2"/>
      <c r="P84" s="2"/>
      <c r="R84" s="2"/>
    </row>
    <row r="85" spans="6:18" ht="12.75" customHeight="1">
      <c r="F85" s="2"/>
      <c r="H85" s="2"/>
      <c r="L85" s="2"/>
      <c r="P85" s="2"/>
      <c r="R85" s="2"/>
    </row>
    <row r="86" spans="5:19" ht="27.75" customHeight="1" thickBot="1">
      <c r="E86" s="177" t="s">
        <v>63</v>
      </c>
      <c r="F86" s="177"/>
      <c r="G86" s="177"/>
      <c r="H86" s="11" t="s">
        <v>56</v>
      </c>
      <c r="I86" s="184">
        <f>SUM(I16:I20)+SUM(I23:I24)+SUM(I27:I28)+SUM(I44:I45)+SUM(I50:I54)+SUM(I57:I58)+I69</f>
        <v>0</v>
      </c>
      <c r="J86" s="184"/>
      <c r="L86" s="2"/>
      <c r="O86" s="7" t="s">
        <v>53</v>
      </c>
      <c r="P86" s="11" t="s">
        <v>56</v>
      </c>
      <c r="Q86" s="185">
        <f>SUM(S16:S20)+SUM(S23:S24)+SUM(S27:S31)+SUM(S34:S41)+SUM(S44:S47)+SUM(S50:S54)+SUM(S57:S66)+SUM(S69:S75)+SUM(S78:S82)</f>
        <v>0</v>
      </c>
      <c r="R86" s="185"/>
      <c r="S86" s="185"/>
    </row>
    <row r="87" spans="6:19" ht="12.75" customHeight="1" thickTop="1">
      <c r="F87" s="2"/>
      <c r="H87" s="2"/>
      <c r="I87" s="4"/>
      <c r="L87" s="2"/>
      <c r="P87" s="2"/>
      <c r="Q87" s="17"/>
      <c r="R87" s="23"/>
      <c r="S87" s="17"/>
    </row>
    <row r="88" spans="6:19" ht="27.75" customHeight="1" thickBot="1">
      <c r="F88" s="2"/>
      <c r="H88" s="2"/>
      <c r="I88" s="181" t="s">
        <v>68</v>
      </c>
      <c r="J88" s="182"/>
      <c r="K88" s="182"/>
      <c r="L88" s="182"/>
      <c r="M88" s="182"/>
      <c r="N88" s="182"/>
      <c r="O88" s="183"/>
      <c r="P88" s="11" t="s">
        <v>56</v>
      </c>
      <c r="Q88" s="178">
        <f>I86+((((1.07)^D13-1)/(0.035*(1.07)^D13))*((Q86-I86)/D13))</f>
        <v>0</v>
      </c>
      <c r="R88" s="179"/>
      <c r="S88" s="180"/>
    </row>
    <row r="89" spans="6:18" ht="12.75" customHeight="1" thickTop="1">
      <c r="F89" s="2"/>
      <c r="H89" s="2"/>
      <c r="L89" s="2"/>
      <c r="P89" s="2"/>
      <c r="R89" s="2"/>
    </row>
    <row r="90" spans="6:18" ht="12.75" customHeight="1">
      <c r="F90" s="2"/>
      <c r="H90" s="2"/>
      <c r="L90" s="2"/>
      <c r="P90" s="2"/>
      <c r="R90" s="2"/>
    </row>
    <row r="91" spans="2:19" ht="37.5" customHeight="1">
      <c r="B91" s="171" t="s">
        <v>84</v>
      </c>
      <c r="C91" s="172"/>
      <c r="D91" s="172"/>
      <c r="E91" s="172"/>
      <c r="F91" s="172"/>
      <c r="G91" s="172"/>
      <c r="H91" s="172"/>
      <c r="I91" s="172"/>
      <c r="J91" s="172"/>
      <c r="K91" s="172"/>
      <c r="L91" s="172"/>
      <c r="M91" s="172"/>
      <c r="N91" s="172"/>
      <c r="O91" s="172"/>
      <c r="P91" s="172"/>
      <c r="Q91" s="172"/>
      <c r="R91" s="172"/>
      <c r="S91" s="172"/>
    </row>
    <row r="92" spans="6:18" ht="12.75">
      <c r="F92" s="2"/>
      <c r="H92" s="2"/>
      <c r="L92" s="2"/>
      <c r="P92" s="2"/>
      <c r="R92" s="2"/>
    </row>
  </sheetData>
  <sheetProtection/>
  <mergeCells count="29">
    <mergeCell ref="A68:B68"/>
    <mergeCell ref="A56:B56"/>
    <mergeCell ref="A77:B77"/>
    <mergeCell ref="B91:S91"/>
    <mergeCell ref="E86:G86"/>
    <mergeCell ref="I86:J86"/>
    <mergeCell ref="Q86:S86"/>
    <mergeCell ref="I88:O88"/>
    <mergeCell ref="Q88:S88"/>
    <mergeCell ref="A22:B22"/>
    <mergeCell ref="A26:B26"/>
    <mergeCell ref="D26:E26"/>
    <mergeCell ref="A49:B49"/>
    <mergeCell ref="A15:B15"/>
    <mergeCell ref="Q7:S7"/>
    <mergeCell ref="Q13:S13"/>
    <mergeCell ref="D15:E15"/>
    <mergeCell ref="A33:B33"/>
    <mergeCell ref="A43:B43"/>
    <mergeCell ref="B9:B11"/>
    <mergeCell ref="L7:O7"/>
    <mergeCell ref="G13:K13"/>
    <mergeCell ref="A2:S2"/>
    <mergeCell ref="A3:S3"/>
    <mergeCell ref="D5:I5"/>
    <mergeCell ref="D7:I7"/>
    <mergeCell ref="L5:O5"/>
    <mergeCell ref="Q5:S5"/>
    <mergeCell ref="L13:O13"/>
  </mergeCells>
  <dataValidations count="1">
    <dataValidation type="list" allowBlank="1" showInputMessage="1" showErrorMessage="1" sqref="D13">
      <formula1>Years2</formula1>
    </dataValidation>
  </dataValidations>
  <printOptions/>
  <pageMargins left="0.5" right="0.28" top="0.56" bottom="0.57" header="0.49" footer="0.5"/>
  <pageSetup fitToHeight="1" fitToWidth="1" horizontalDpi="300" verticalDpi="300" orientation="landscape" scale="25" r:id="rId3"/>
  <rowBreaks count="3" manualBreakCount="3">
    <brk id="31" max="18" man="1"/>
    <brk id="54" max="255" man="1"/>
    <brk id="75"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97"/>
  <sheetViews>
    <sheetView showGridLines="0" workbookViewId="0" topLeftCell="A80">
      <selection activeCell="Q91" sqref="Q90:S91"/>
    </sheetView>
  </sheetViews>
  <sheetFormatPr defaultColWidth="9.140625" defaultRowHeight="12.75"/>
  <cols>
    <col min="1" max="1" width="2.8515625" style="0" customWidth="1"/>
    <col min="2" max="2" width="36.8515625" style="0" customWidth="1"/>
    <col min="3" max="3" width="0.85546875" style="0" customWidth="1"/>
    <col min="4" max="4" width="6.421875" style="0" customWidth="1"/>
    <col min="5" max="5" width="7.7109375" style="0" customWidth="1"/>
    <col min="6" max="6" width="1.7109375" style="0" customWidth="1"/>
    <col min="7" max="7" width="8.7109375" style="0" customWidth="1"/>
    <col min="8" max="8" width="1.7109375" style="0" customWidth="1"/>
    <col min="9" max="9" width="12.00390625" style="0" customWidth="1"/>
    <col min="10" max="10" width="0.85546875" style="0" customWidth="1"/>
    <col min="11" max="11" width="12.00390625" style="0" customWidth="1"/>
    <col min="12" max="12" width="1.7109375" style="0" customWidth="1"/>
    <col min="13" max="13" width="5.57421875" style="0" customWidth="1"/>
    <col min="14" max="14" width="0.85546875" style="0" customWidth="1"/>
    <col min="15" max="15" width="12.00390625" style="0" customWidth="1"/>
    <col min="16" max="16" width="1.7109375" style="0" customWidth="1"/>
    <col min="17" max="17" width="9.28125" style="0" customWidth="1"/>
    <col min="18" max="18" width="1.7109375" style="0" customWidth="1"/>
    <col min="19" max="19" width="9.57421875" style="0" customWidth="1"/>
  </cols>
  <sheetData>
    <row r="1" s="4" customFormat="1" ht="12.75"/>
    <row r="2" spans="1:19" s="4" customFormat="1" ht="20.25">
      <c r="A2" s="214" t="s">
        <v>13</v>
      </c>
      <c r="B2" s="214"/>
      <c r="C2" s="214"/>
      <c r="D2" s="214"/>
      <c r="E2" s="214"/>
      <c r="F2" s="214"/>
      <c r="G2" s="214"/>
      <c r="H2" s="214"/>
      <c r="I2" s="214"/>
      <c r="J2" s="214"/>
      <c r="K2" s="214"/>
      <c r="L2" s="214"/>
      <c r="M2" s="214"/>
      <c r="N2" s="214"/>
      <c r="O2" s="214"/>
      <c r="P2" s="214"/>
      <c r="Q2" s="214"/>
      <c r="R2" s="214"/>
      <c r="S2" s="214"/>
    </row>
    <row r="3" spans="1:19" s="4" customFormat="1" ht="18">
      <c r="A3" s="215" t="s">
        <v>5</v>
      </c>
      <c r="B3" s="215"/>
      <c r="C3" s="215"/>
      <c r="D3" s="215"/>
      <c r="E3" s="215"/>
      <c r="F3" s="215"/>
      <c r="G3" s="215"/>
      <c r="H3" s="215"/>
      <c r="I3" s="215"/>
      <c r="J3" s="215"/>
      <c r="K3" s="215"/>
      <c r="L3" s="215"/>
      <c r="M3" s="215"/>
      <c r="N3" s="215"/>
      <c r="O3" s="215"/>
      <c r="P3" s="215"/>
      <c r="Q3" s="215"/>
      <c r="R3" s="215"/>
      <c r="S3" s="215"/>
    </row>
    <row r="4" spans="1:19" s="4" customFormat="1" ht="20.25">
      <c r="A4" s="167"/>
      <c r="B4" s="167"/>
      <c r="C4" s="167"/>
      <c r="D4" s="167"/>
      <c r="E4" s="167"/>
      <c r="F4" s="167"/>
      <c r="G4" s="167"/>
      <c r="H4" s="167"/>
      <c r="I4" s="167"/>
      <c r="J4" s="167"/>
      <c r="K4" s="167"/>
      <c r="L4" s="167"/>
      <c r="M4" s="167"/>
      <c r="N4" s="167"/>
      <c r="O4" s="167"/>
      <c r="P4" s="167"/>
      <c r="Q4" s="167"/>
      <c r="R4" s="167"/>
      <c r="S4" s="167"/>
    </row>
    <row r="5" spans="1:19" s="4" customFormat="1" ht="20.25">
      <c r="A5" s="167"/>
      <c r="B5" s="127" t="s">
        <v>6</v>
      </c>
      <c r="C5" s="30"/>
      <c r="D5" s="188"/>
      <c r="E5" s="188"/>
      <c r="F5" s="188"/>
      <c r="G5" s="188"/>
      <c r="H5" s="188"/>
      <c r="I5" s="188"/>
      <c r="J5" s="167"/>
      <c r="K5" s="167"/>
      <c r="L5" s="212" t="s">
        <v>74</v>
      </c>
      <c r="M5" s="212"/>
      <c r="N5" s="212"/>
      <c r="O5" s="212"/>
      <c r="P5" s="167"/>
      <c r="Q5" s="188"/>
      <c r="R5" s="188"/>
      <c r="S5" s="188"/>
    </row>
    <row r="6" spans="1:19" s="4" customFormat="1" ht="20.25">
      <c r="A6" s="167"/>
      <c r="B6" s="127"/>
      <c r="C6" s="30"/>
      <c r="D6" s="33"/>
      <c r="E6" s="33"/>
      <c r="F6" s="33"/>
      <c r="G6" s="33"/>
      <c r="H6" s="33"/>
      <c r="I6" s="33"/>
      <c r="J6" s="167"/>
      <c r="K6" s="167"/>
      <c r="L6" s="167"/>
      <c r="M6" s="167"/>
      <c r="N6" s="167"/>
      <c r="O6" s="167"/>
      <c r="P6" s="167"/>
      <c r="Q6" s="31"/>
      <c r="R6" s="31"/>
      <c r="S6" s="31"/>
    </row>
    <row r="7" spans="1:19" s="4" customFormat="1" ht="25.5">
      <c r="A7" s="167"/>
      <c r="B7" s="170" t="s">
        <v>7</v>
      </c>
      <c r="C7" s="30"/>
      <c r="D7" s="188"/>
      <c r="E7" s="188"/>
      <c r="F7" s="188"/>
      <c r="G7" s="188"/>
      <c r="H7" s="188"/>
      <c r="I7" s="188"/>
      <c r="J7" s="167"/>
      <c r="K7" s="167"/>
      <c r="L7" s="210" t="s">
        <v>76</v>
      </c>
      <c r="M7" s="210"/>
      <c r="N7" s="210"/>
      <c r="O7" s="210"/>
      <c r="Q7" s="191"/>
      <c r="R7" s="191"/>
      <c r="S7" s="191"/>
    </row>
    <row r="8" spans="1:19" s="4" customFormat="1" ht="20.25">
      <c r="A8" s="167"/>
      <c r="B8" s="168"/>
      <c r="C8" s="30"/>
      <c r="D8" s="75"/>
      <c r="E8" s="75"/>
      <c r="F8" s="75"/>
      <c r="G8" s="75"/>
      <c r="H8" s="75"/>
      <c r="I8" s="75"/>
      <c r="J8" s="167"/>
      <c r="K8" s="167"/>
      <c r="L8" s="30"/>
      <c r="M8" s="30"/>
      <c r="N8" s="30"/>
      <c r="O8" s="30"/>
      <c r="Q8" s="76"/>
      <c r="R8" s="76"/>
      <c r="S8" s="76"/>
    </row>
    <row r="9" spans="2:19" s="4" customFormat="1" ht="12.75">
      <c r="B9" s="211" t="s">
        <v>147</v>
      </c>
      <c r="D9" s="77"/>
      <c r="E9" s="77"/>
      <c r="F9" s="78"/>
      <c r="G9" s="77"/>
      <c r="H9" s="78"/>
      <c r="I9" s="77"/>
      <c r="J9" s="77"/>
      <c r="K9" s="77"/>
      <c r="L9" s="78"/>
      <c r="M9" s="77"/>
      <c r="N9" s="77"/>
      <c r="O9" s="77"/>
      <c r="P9" s="78"/>
      <c r="Q9" s="77"/>
      <c r="R9" s="78"/>
      <c r="S9" s="77"/>
    </row>
    <row r="10" spans="2:19" s="4" customFormat="1" ht="12.75">
      <c r="B10" s="211"/>
      <c r="D10" s="77"/>
      <c r="E10" s="77"/>
      <c r="F10" s="78"/>
      <c r="G10" s="77"/>
      <c r="H10" s="78"/>
      <c r="I10" s="77"/>
      <c r="J10" s="77"/>
      <c r="K10" s="77"/>
      <c r="L10" s="78"/>
      <c r="M10" s="77"/>
      <c r="N10" s="77"/>
      <c r="O10" s="77"/>
      <c r="P10" s="78"/>
      <c r="Q10" s="77"/>
      <c r="R10" s="78"/>
      <c r="S10" s="77"/>
    </row>
    <row r="11" spans="2:19" s="4" customFormat="1" ht="12.75">
      <c r="B11" s="211"/>
      <c r="D11" s="79"/>
      <c r="E11" s="79"/>
      <c r="F11" s="80"/>
      <c r="G11" s="79"/>
      <c r="H11" s="80"/>
      <c r="I11" s="79"/>
      <c r="J11" s="79"/>
      <c r="K11" s="79"/>
      <c r="L11" s="80"/>
      <c r="M11" s="79"/>
      <c r="N11" s="79"/>
      <c r="O11" s="79"/>
      <c r="P11" s="80"/>
      <c r="Q11" s="79"/>
      <c r="R11" s="80"/>
      <c r="S11" s="79"/>
    </row>
    <row r="12" spans="1:19" s="4" customFormat="1" ht="21" thickBot="1">
      <c r="A12" s="167"/>
      <c r="B12" s="168"/>
      <c r="C12" s="30"/>
      <c r="D12" s="30"/>
      <c r="E12" s="30"/>
      <c r="F12" s="30"/>
      <c r="G12" s="30"/>
      <c r="H12" s="31"/>
      <c r="I12" s="31"/>
      <c r="J12" s="167"/>
      <c r="K12" s="167"/>
      <c r="L12" s="167"/>
      <c r="M12" s="167"/>
      <c r="N12" s="167"/>
      <c r="O12" s="167"/>
      <c r="P12" s="167"/>
      <c r="Q12" s="167"/>
      <c r="R12" s="167"/>
      <c r="S12" s="167"/>
    </row>
    <row r="13" spans="1:19" s="4" customFormat="1" ht="20.25">
      <c r="A13" s="167"/>
      <c r="B13" s="30" t="s">
        <v>148</v>
      </c>
      <c r="C13" s="30"/>
      <c r="D13" s="51">
        <v>10</v>
      </c>
      <c r="E13" s="30"/>
      <c r="F13" s="72"/>
      <c r="G13" s="193" t="s">
        <v>77</v>
      </c>
      <c r="H13" s="193"/>
      <c r="I13" s="193"/>
      <c r="J13" s="193"/>
      <c r="K13" s="193"/>
      <c r="L13" s="212" t="s">
        <v>75</v>
      </c>
      <c r="M13" s="213"/>
      <c r="N13" s="213"/>
      <c r="O13" s="213"/>
      <c r="P13" s="167"/>
      <c r="Q13" s="176"/>
      <c r="R13" s="176"/>
      <c r="S13" s="176"/>
    </row>
    <row r="14" spans="4:18" s="4" customFormat="1" ht="12.75">
      <c r="D14" s="40"/>
      <c r="F14" s="9"/>
      <c r="H14" s="9"/>
      <c r="L14" s="9"/>
      <c r="P14" s="9"/>
      <c r="R14" s="9"/>
    </row>
    <row r="15" spans="1:19" ht="38.25">
      <c r="A15" s="173"/>
      <c r="B15" s="172"/>
      <c r="D15" s="186"/>
      <c r="E15" s="187"/>
      <c r="F15" s="9"/>
      <c r="G15" s="12" t="s">
        <v>49</v>
      </c>
      <c r="H15" s="12"/>
      <c r="I15" s="12" t="s">
        <v>50</v>
      </c>
      <c r="J15" s="12"/>
      <c r="K15" s="12" t="s">
        <v>51</v>
      </c>
      <c r="L15" s="12"/>
      <c r="M15" s="12" t="s">
        <v>54</v>
      </c>
      <c r="N15" s="12"/>
      <c r="O15" s="12" t="s">
        <v>52</v>
      </c>
      <c r="P15" s="12"/>
      <c r="Q15" s="12" t="s">
        <v>66</v>
      </c>
      <c r="R15" s="12"/>
      <c r="S15" s="6" t="s">
        <v>53</v>
      </c>
    </row>
    <row r="16" spans="1:19" ht="12.75">
      <c r="A16" s="173" t="s">
        <v>28</v>
      </c>
      <c r="B16" s="172"/>
      <c r="D16" s="71"/>
      <c r="E16" s="74"/>
      <c r="F16" s="9"/>
      <c r="G16" s="81"/>
      <c r="H16" s="81"/>
      <c r="I16" s="81"/>
      <c r="J16" s="81"/>
      <c r="K16" s="81"/>
      <c r="L16" s="81"/>
      <c r="M16" s="81"/>
      <c r="N16" s="81"/>
      <c r="O16" s="81"/>
      <c r="P16" s="81"/>
      <c r="Q16" s="81"/>
      <c r="R16" s="81"/>
      <c r="S16" s="82"/>
    </row>
    <row r="17" spans="2:19" ht="51.75" thickBot="1">
      <c r="B17" s="83" t="s">
        <v>149</v>
      </c>
      <c r="C17" s="84"/>
      <c r="D17" s="84" t="s">
        <v>94</v>
      </c>
      <c r="E17" s="85"/>
      <c r="F17" s="86" t="s">
        <v>55</v>
      </c>
      <c r="G17" s="87"/>
      <c r="H17" s="88" t="s">
        <v>56</v>
      </c>
      <c r="I17" s="89">
        <f>E17*G17</f>
        <v>0</v>
      </c>
      <c r="J17" s="84"/>
      <c r="K17" s="84"/>
      <c r="L17" s="88"/>
      <c r="M17" s="84"/>
      <c r="N17" s="84"/>
      <c r="O17" s="84"/>
      <c r="P17" s="88"/>
      <c r="Q17" s="84"/>
      <c r="R17" s="88" t="s">
        <v>56</v>
      </c>
      <c r="S17" s="89">
        <f>I17+(K17*M17)+(O17*Q17)</f>
        <v>0</v>
      </c>
    </row>
    <row r="18" spans="2:19" ht="52.5" thickBot="1" thickTop="1">
      <c r="B18" s="83" t="s">
        <v>150</v>
      </c>
      <c r="C18" s="84"/>
      <c r="D18" s="84" t="s">
        <v>94</v>
      </c>
      <c r="E18" s="85"/>
      <c r="F18" s="86" t="s">
        <v>55</v>
      </c>
      <c r="G18" s="87"/>
      <c r="H18" s="88" t="s">
        <v>56</v>
      </c>
      <c r="I18" s="89">
        <f>E18*G18</f>
        <v>0</v>
      </c>
      <c r="J18" s="84"/>
      <c r="K18" s="84"/>
      <c r="L18" s="88"/>
      <c r="M18" s="84"/>
      <c r="N18" s="84"/>
      <c r="O18" s="84"/>
      <c r="P18" s="88"/>
      <c r="Q18" s="84"/>
      <c r="R18" s="88" t="s">
        <v>56</v>
      </c>
      <c r="S18" s="89">
        <f>I18+(K18*M18)+(O18*Q18)</f>
        <v>0</v>
      </c>
    </row>
    <row r="19" spans="2:19" ht="52.5" thickBot="1" thickTop="1">
      <c r="B19" s="83" t="s">
        <v>151</v>
      </c>
      <c r="C19" s="84"/>
      <c r="D19" s="84" t="s">
        <v>94</v>
      </c>
      <c r="E19" s="85"/>
      <c r="F19" s="88" t="s">
        <v>55</v>
      </c>
      <c r="G19" s="85"/>
      <c r="H19" s="88" t="s">
        <v>56</v>
      </c>
      <c r="I19" s="89">
        <f>E19*G19</f>
        <v>0</v>
      </c>
      <c r="J19" s="84"/>
      <c r="K19" s="84"/>
      <c r="L19" s="88"/>
      <c r="M19" s="84"/>
      <c r="N19" s="84"/>
      <c r="O19" s="84"/>
      <c r="P19" s="88"/>
      <c r="Q19" s="84"/>
      <c r="R19" s="88" t="s">
        <v>56</v>
      </c>
      <c r="S19" s="90">
        <f>I19+(K19*M19)+(O19*Q19)</f>
        <v>0</v>
      </c>
    </row>
    <row r="20" spans="2:19" ht="39.75" thickBot="1" thickTop="1">
      <c r="B20" s="83" t="s">
        <v>21</v>
      </c>
      <c r="C20" s="84"/>
      <c r="D20" s="84" t="s">
        <v>94</v>
      </c>
      <c r="E20" s="85"/>
      <c r="F20" s="88" t="s">
        <v>55</v>
      </c>
      <c r="G20" s="85"/>
      <c r="H20" s="88" t="s">
        <v>56</v>
      </c>
      <c r="I20" s="89">
        <f>E20*G20</f>
        <v>0</v>
      </c>
      <c r="J20" s="84"/>
      <c r="K20" s="84"/>
      <c r="L20" s="88"/>
      <c r="M20" s="84"/>
      <c r="N20" s="84"/>
      <c r="O20" s="84"/>
      <c r="P20" s="88"/>
      <c r="Q20" s="84"/>
      <c r="R20" s="88" t="s">
        <v>56</v>
      </c>
      <c r="S20" s="91">
        <f>I20+(K20*M20)+(O20*Q20)</f>
        <v>0</v>
      </c>
    </row>
    <row r="21" spans="2:19" ht="27" thickBot="1" thickTop="1">
      <c r="B21" s="83" t="s">
        <v>96</v>
      </c>
      <c r="C21" s="84"/>
      <c r="D21" s="84" t="s">
        <v>94</v>
      </c>
      <c r="E21" s="92"/>
      <c r="F21" s="88" t="s">
        <v>55</v>
      </c>
      <c r="G21" s="93"/>
      <c r="H21" s="88" t="s">
        <v>56</v>
      </c>
      <c r="I21" s="89">
        <f>E21*G21</f>
        <v>0</v>
      </c>
      <c r="J21" s="84"/>
      <c r="K21" s="84"/>
      <c r="L21" s="88"/>
      <c r="M21" s="84"/>
      <c r="N21" s="84"/>
      <c r="O21" s="84"/>
      <c r="P21" s="88"/>
      <c r="Q21" s="84"/>
      <c r="R21" s="88" t="s">
        <v>56</v>
      </c>
      <c r="S21" s="94">
        <f>I21+(K21*M21)+(O21*Q21)</f>
        <v>0</v>
      </c>
    </row>
    <row r="22" spans="2:19" ht="13.5" thickTop="1">
      <c r="B22" s="5"/>
      <c r="C22" s="4"/>
      <c r="D22" s="4"/>
      <c r="E22" s="4"/>
      <c r="F22" s="9"/>
      <c r="G22" s="17"/>
      <c r="H22" s="9"/>
      <c r="I22" s="4"/>
      <c r="J22" s="4"/>
      <c r="K22" s="4"/>
      <c r="L22" s="9"/>
      <c r="M22" s="4"/>
      <c r="N22" s="4"/>
      <c r="O22" s="4"/>
      <c r="P22" s="9"/>
      <c r="Q22" s="4"/>
      <c r="R22" s="9"/>
      <c r="S22" s="17"/>
    </row>
    <row r="23" spans="1:18" ht="12.75">
      <c r="A23" s="173" t="s">
        <v>29</v>
      </c>
      <c r="B23" s="172"/>
      <c r="E23" s="4"/>
      <c r="F23" s="9"/>
      <c r="G23" s="4"/>
      <c r="H23" s="2"/>
      <c r="L23" s="2"/>
      <c r="P23" s="2"/>
      <c r="R23" s="2"/>
    </row>
    <row r="24" spans="2:19" ht="26.25" thickBot="1">
      <c r="B24" s="83" t="s">
        <v>152</v>
      </c>
      <c r="C24" s="84"/>
      <c r="D24" s="84" t="s">
        <v>94</v>
      </c>
      <c r="E24" s="85"/>
      <c r="F24" s="88" t="s">
        <v>55</v>
      </c>
      <c r="G24" s="95"/>
      <c r="H24" s="88" t="s">
        <v>56</v>
      </c>
      <c r="I24" s="89">
        <f>E24*G24</f>
        <v>0</v>
      </c>
      <c r="J24" s="84"/>
      <c r="K24" s="96"/>
      <c r="L24" s="86"/>
      <c r="M24" s="96"/>
      <c r="N24" s="96"/>
      <c r="O24" s="84"/>
      <c r="P24" s="86"/>
      <c r="Q24" s="96"/>
      <c r="R24" s="88" t="s">
        <v>56</v>
      </c>
      <c r="S24" s="89">
        <f>I24+(K24*M24)+(O24*Q24)</f>
        <v>0</v>
      </c>
    </row>
    <row r="25" spans="2:19" ht="27" thickBot="1" thickTop="1">
      <c r="B25" s="97" t="s">
        <v>153</v>
      </c>
      <c r="C25" s="98"/>
      <c r="D25" s="84" t="s">
        <v>94</v>
      </c>
      <c r="E25" s="92"/>
      <c r="F25" s="88" t="s">
        <v>55</v>
      </c>
      <c r="G25" s="99"/>
      <c r="H25" s="88" t="s">
        <v>56</v>
      </c>
      <c r="I25" s="84"/>
      <c r="J25" s="84"/>
      <c r="K25" s="84"/>
      <c r="L25" s="88"/>
      <c r="M25" s="84"/>
      <c r="N25" s="84"/>
      <c r="O25" s="100">
        <f>E25*G25</f>
        <v>0</v>
      </c>
      <c r="P25" s="88" t="s">
        <v>55</v>
      </c>
      <c r="Q25" s="85"/>
      <c r="R25" s="88" t="s">
        <v>56</v>
      </c>
      <c r="S25" s="91">
        <f>I25+(K25*M25)+(O25*Q25)</f>
        <v>0</v>
      </c>
    </row>
    <row r="26" spans="2:19" ht="27" thickBot="1" thickTop="1">
      <c r="B26" s="83" t="s">
        <v>154</v>
      </c>
      <c r="C26" s="84"/>
      <c r="D26" s="84" t="s">
        <v>94</v>
      </c>
      <c r="E26" s="85"/>
      <c r="F26" s="88" t="s">
        <v>55</v>
      </c>
      <c r="G26" s="95"/>
      <c r="H26" s="88" t="s">
        <v>56</v>
      </c>
      <c r="I26" s="89">
        <f>E26*G26</f>
        <v>0</v>
      </c>
      <c r="J26" s="84"/>
      <c r="K26" s="96"/>
      <c r="L26" s="86"/>
      <c r="M26" s="96"/>
      <c r="N26" s="96"/>
      <c r="O26" s="96"/>
      <c r="P26" s="86"/>
      <c r="Q26" s="96"/>
      <c r="R26" s="88" t="s">
        <v>56</v>
      </c>
      <c r="S26" s="91">
        <f>I26+(K26*M26)+(O26*Q26)</f>
        <v>0</v>
      </c>
    </row>
    <row r="27" spans="2:19" ht="14.25" thickBot="1" thickTop="1">
      <c r="B27" s="101" t="s">
        <v>155</v>
      </c>
      <c r="C27" s="102"/>
      <c r="D27" s="102" t="s">
        <v>48</v>
      </c>
      <c r="E27" s="92"/>
      <c r="F27" s="103" t="s">
        <v>55</v>
      </c>
      <c r="G27" s="99"/>
      <c r="H27" s="103" t="s">
        <v>56</v>
      </c>
      <c r="I27" s="91">
        <f>E27*G27</f>
        <v>0</v>
      </c>
      <c r="J27" s="102"/>
      <c r="K27" s="104"/>
      <c r="L27" s="105"/>
      <c r="M27" s="104"/>
      <c r="N27" s="104"/>
      <c r="O27" s="104"/>
      <c r="P27" s="105"/>
      <c r="Q27" s="104"/>
      <c r="R27" s="103" t="s">
        <v>56</v>
      </c>
      <c r="S27" s="91">
        <f>I27+(K27*M27)+(O27*Q27)</f>
        <v>0</v>
      </c>
    </row>
    <row r="28" spans="1:20" ht="13.5" thickTop="1">
      <c r="A28" s="106"/>
      <c r="B28" s="107"/>
      <c r="C28" s="108"/>
      <c r="D28" s="108"/>
      <c r="E28" s="109"/>
      <c r="F28" s="110"/>
      <c r="G28" s="111"/>
      <c r="H28" s="110"/>
      <c r="I28" s="111"/>
      <c r="J28" s="108"/>
      <c r="K28" s="108"/>
      <c r="L28" s="110"/>
      <c r="M28" s="108"/>
      <c r="N28" s="108"/>
      <c r="O28" s="108"/>
      <c r="P28" s="110"/>
      <c r="Q28" s="108"/>
      <c r="R28" s="110"/>
      <c r="S28" s="111"/>
      <c r="T28" s="106"/>
    </row>
    <row r="29" spans="1:20" ht="12.75">
      <c r="A29" s="204" t="s">
        <v>156</v>
      </c>
      <c r="B29" s="205"/>
      <c r="C29" s="112"/>
      <c r="D29" s="112"/>
      <c r="E29" s="112"/>
      <c r="F29" s="113"/>
      <c r="G29" s="114"/>
      <c r="H29" s="113"/>
      <c r="I29" s="114"/>
      <c r="J29" s="112"/>
      <c r="K29" s="112"/>
      <c r="L29" s="113"/>
      <c r="M29" s="112"/>
      <c r="N29" s="112"/>
      <c r="O29" s="112"/>
      <c r="P29" s="113"/>
      <c r="Q29" s="112"/>
      <c r="R29" s="113"/>
      <c r="S29" s="114"/>
      <c r="T29" s="106"/>
    </row>
    <row r="30" spans="1:19" ht="26.25" thickBot="1">
      <c r="A30" s="115"/>
      <c r="B30" s="116" t="s">
        <v>157</v>
      </c>
      <c r="C30" s="117"/>
      <c r="D30" s="118" t="s">
        <v>57</v>
      </c>
      <c r="E30" s="119"/>
      <c r="F30" s="120" t="s">
        <v>55</v>
      </c>
      <c r="G30" s="119"/>
      <c r="H30" s="121"/>
      <c r="I30" s="100">
        <f>E30</f>
        <v>0</v>
      </c>
      <c r="J30" s="122"/>
      <c r="K30" s="122"/>
      <c r="L30" s="121"/>
      <c r="M30" s="122"/>
      <c r="N30" s="122"/>
      <c r="O30" s="122"/>
      <c r="P30" s="121"/>
      <c r="Q30" s="122"/>
      <c r="R30" s="121" t="s">
        <v>56</v>
      </c>
      <c r="S30" s="90">
        <f>I30+(K30*M30)+(O30*Q30)</f>
        <v>0</v>
      </c>
    </row>
    <row r="31" spans="1:19" ht="39.75" thickBot="1" thickTop="1">
      <c r="A31" s="115"/>
      <c r="B31" s="97" t="s">
        <v>158</v>
      </c>
      <c r="C31" s="96"/>
      <c r="D31" s="123" t="s">
        <v>57</v>
      </c>
      <c r="E31" s="85"/>
      <c r="F31" s="124" t="s">
        <v>55</v>
      </c>
      <c r="G31" s="85"/>
      <c r="H31" s="88"/>
      <c r="I31" s="100">
        <f>E31</f>
        <v>0</v>
      </c>
      <c r="J31" s="122"/>
      <c r="K31" s="122"/>
      <c r="L31" s="121"/>
      <c r="M31" s="122"/>
      <c r="N31" s="122"/>
      <c r="O31" s="122"/>
      <c r="P31" s="121"/>
      <c r="Q31" s="122"/>
      <c r="R31" s="121" t="s">
        <v>56</v>
      </c>
      <c r="S31" s="91">
        <f>I31+(K31*M31)+(O31*Q31)</f>
        <v>0</v>
      </c>
    </row>
    <row r="32" spans="1:19" ht="27" thickBot="1" thickTop="1">
      <c r="A32" s="115"/>
      <c r="B32" s="97" t="s">
        <v>159</v>
      </c>
      <c r="C32" s="96"/>
      <c r="D32" s="123" t="s">
        <v>94</v>
      </c>
      <c r="E32" s="85"/>
      <c r="F32" s="124" t="s">
        <v>55</v>
      </c>
      <c r="G32" s="85"/>
      <c r="H32" s="88"/>
      <c r="I32" s="100">
        <f>E32</f>
        <v>0</v>
      </c>
      <c r="J32" s="122"/>
      <c r="K32" s="122"/>
      <c r="L32" s="121"/>
      <c r="M32" s="122"/>
      <c r="N32" s="122"/>
      <c r="O32" s="122"/>
      <c r="P32" s="121"/>
      <c r="Q32" s="122"/>
      <c r="R32" s="121" t="s">
        <v>56</v>
      </c>
      <c r="S32" s="91">
        <f>I32+(K32*M32)+(O32*Q32)</f>
        <v>0</v>
      </c>
    </row>
    <row r="33" spans="1:19" ht="27" thickBot="1" thickTop="1">
      <c r="A33" s="115"/>
      <c r="B33" s="125" t="s">
        <v>160</v>
      </c>
      <c r="C33" s="104"/>
      <c r="D33" s="126" t="s">
        <v>48</v>
      </c>
      <c r="E33" s="92"/>
      <c r="F33" s="128" t="s">
        <v>55</v>
      </c>
      <c r="G33" s="92"/>
      <c r="H33" s="103"/>
      <c r="I33" s="91">
        <f>E33</f>
        <v>0</v>
      </c>
      <c r="J33" s="129"/>
      <c r="K33" s="129"/>
      <c r="L33" s="130"/>
      <c r="M33" s="129"/>
      <c r="N33" s="129"/>
      <c r="O33" s="129"/>
      <c r="P33" s="130"/>
      <c r="Q33" s="129"/>
      <c r="R33" s="130" t="s">
        <v>56</v>
      </c>
      <c r="S33" s="91">
        <f>I33+(K33*M33)+(O33*Q33)</f>
        <v>0</v>
      </c>
    </row>
    <row r="34" spans="1:20" ht="13.5" thickTop="1">
      <c r="A34" s="131"/>
      <c r="B34" s="107"/>
      <c r="C34" s="108"/>
      <c r="D34" s="132"/>
      <c r="E34" s="109"/>
      <c r="F34" s="133"/>
      <c r="G34" s="109"/>
      <c r="H34" s="110"/>
      <c r="I34" s="111"/>
      <c r="J34" s="108"/>
      <c r="K34" s="108"/>
      <c r="L34" s="110"/>
      <c r="M34" s="108"/>
      <c r="N34" s="108"/>
      <c r="O34" s="108"/>
      <c r="P34" s="110"/>
      <c r="Q34" s="108"/>
      <c r="R34" s="110"/>
      <c r="S34" s="111"/>
      <c r="T34" s="106"/>
    </row>
    <row r="35" spans="1:19" ht="12.75">
      <c r="A35" s="206" t="s">
        <v>31</v>
      </c>
      <c r="B35" s="172"/>
      <c r="C35" s="134"/>
      <c r="D35" s="207"/>
      <c r="E35" s="208"/>
      <c r="F35" s="136"/>
      <c r="G35" s="135"/>
      <c r="H35" s="135"/>
      <c r="I35" s="135"/>
      <c r="J35" s="135"/>
      <c r="K35" s="135"/>
      <c r="L35" s="135"/>
      <c r="M35" s="135"/>
      <c r="N35" s="135"/>
      <c r="O35" s="135"/>
      <c r="P35" s="135"/>
      <c r="Q35" s="135"/>
      <c r="R35" s="135"/>
      <c r="S35" s="137"/>
    </row>
    <row r="36" spans="1:19" ht="39" thickBot="1">
      <c r="A36" s="4"/>
      <c r="B36" s="138" t="s">
        <v>161</v>
      </c>
      <c r="C36" s="122"/>
      <c r="D36" s="122" t="s">
        <v>57</v>
      </c>
      <c r="E36" s="119"/>
      <c r="F36" s="121"/>
      <c r="G36" s="119"/>
      <c r="H36" s="121" t="s">
        <v>56</v>
      </c>
      <c r="I36" s="90">
        <f>E36</f>
        <v>0</v>
      </c>
      <c r="J36" s="122"/>
      <c r="K36" s="122"/>
      <c r="L36" s="121"/>
      <c r="M36" s="122"/>
      <c r="N36" s="122"/>
      <c r="O36" s="122"/>
      <c r="P36" s="121"/>
      <c r="Q36" s="122"/>
      <c r="R36" s="121" t="s">
        <v>56</v>
      </c>
      <c r="S36" s="100">
        <f>I36+(K36*M36)+(O36*Q36)</f>
        <v>0</v>
      </c>
    </row>
    <row r="37" spans="1:19" ht="52.5" thickBot="1" thickTop="1">
      <c r="A37" s="4"/>
      <c r="B37" s="83" t="s">
        <v>162</v>
      </c>
      <c r="C37" s="84"/>
      <c r="D37" s="84" t="s">
        <v>94</v>
      </c>
      <c r="E37" s="139"/>
      <c r="F37" s="88" t="s">
        <v>55</v>
      </c>
      <c r="G37" s="139"/>
      <c r="H37" s="88" t="s">
        <v>56</v>
      </c>
      <c r="I37" s="140"/>
      <c r="J37" s="84"/>
      <c r="K37" s="141">
        <f>E37*G37</f>
        <v>0</v>
      </c>
      <c r="L37" s="88" t="s">
        <v>55</v>
      </c>
      <c r="M37" s="85">
        <f>D13</f>
        <v>10</v>
      </c>
      <c r="N37" s="84"/>
      <c r="O37" s="84"/>
      <c r="P37" s="88"/>
      <c r="Q37" s="84"/>
      <c r="R37" s="88" t="s">
        <v>56</v>
      </c>
      <c r="S37" s="91">
        <f>I37+(K37*M37)+(O37*Q37)</f>
        <v>0</v>
      </c>
    </row>
    <row r="38" spans="1:19" ht="27" thickBot="1" thickTop="1">
      <c r="A38" s="4"/>
      <c r="B38" s="83" t="s">
        <v>163</v>
      </c>
      <c r="C38" s="84"/>
      <c r="D38" s="84" t="s">
        <v>48</v>
      </c>
      <c r="E38" s="139"/>
      <c r="F38" s="88" t="s">
        <v>55</v>
      </c>
      <c r="G38" s="139"/>
      <c r="H38" s="88" t="s">
        <v>56</v>
      </c>
      <c r="I38" s="84"/>
      <c r="J38" s="84"/>
      <c r="K38" s="91">
        <f>E38*G38</f>
        <v>0</v>
      </c>
      <c r="L38" s="88" t="s">
        <v>55</v>
      </c>
      <c r="M38" s="85">
        <f>D13</f>
        <v>10</v>
      </c>
      <c r="N38" s="84"/>
      <c r="O38" s="84"/>
      <c r="P38" s="88"/>
      <c r="Q38" s="84"/>
      <c r="R38" s="88" t="s">
        <v>56</v>
      </c>
      <c r="S38" s="91">
        <f>I38+(K38*M38)+(O38*Q38)</f>
        <v>0</v>
      </c>
    </row>
    <row r="39" spans="1:19" ht="27" thickBot="1" thickTop="1">
      <c r="A39" s="4"/>
      <c r="B39" s="101" t="s">
        <v>164</v>
      </c>
      <c r="C39" s="102"/>
      <c r="D39" s="102" t="s">
        <v>57</v>
      </c>
      <c r="E39" s="92"/>
      <c r="F39" s="103"/>
      <c r="G39" s="92"/>
      <c r="H39" s="103" t="s">
        <v>56</v>
      </c>
      <c r="I39" s="102"/>
      <c r="J39" s="102"/>
      <c r="K39" s="129"/>
      <c r="L39" s="103"/>
      <c r="M39" s="102"/>
      <c r="N39" s="102"/>
      <c r="O39" s="89">
        <f>E39</f>
        <v>0</v>
      </c>
      <c r="P39" s="103" t="s">
        <v>55</v>
      </c>
      <c r="Q39" s="85"/>
      <c r="R39" s="103" t="s">
        <v>56</v>
      </c>
      <c r="S39" s="91">
        <f>I39+(K39*M39)+(O39*Q39)</f>
        <v>0</v>
      </c>
    </row>
    <row r="40" spans="2:19" ht="13.5" thickTop="1">
      <c r="B40" s="142"/>
      <c r="C40" s="142"/>
      <c r="D40" s="142"/>
      <c r="E40" s="74"/>
      <c r="F40" s="143"/>
      <c r="G40" s="74"/>
      <c r="H40" s="143"/>
      <c r="I40" s="142"/>
      <c r="J40" s="142"/>
      <c r="K40" s="142"/>
      <c r="L40" s="143"/>
      <c r="M40" s="142"/>
      <c r="N40" s="142"/>
      <c r="O40" s="74"/>
      <c r="P40" s="143"/>
      <c r="Q40" s="74"/>
      <c r="R40" s="143"/>
      <c r="S40" s="74"/>
    </row>
    <row r="41" spans="1:19" ht="12.75">
      <c r="A41" s="209" t="s">
        <v>35</v>
      </c>
      <c r="B41" s="172"/>
      <c r="C41" s="144"/>
      <c r="D41" s="144"/>
      <c r="E41" s="144"/>
      <c r="F41" s="35"/>
      <c r="G41" s="35"/>
      <c r="H41" s="35"/>
      <c r="I41" s="35"/>
      <c r="J41" s="35"/>
      <c r="K41" s="35"/>
      <c r="L41" s="35"/>
      <c r="M41" s="35"/>
      <c r="N41" s="35"/>
      <c r="O41" s="35"/>
      <c r="P41" s="35"/>
      <c r="Q41" s="35"/>
      <c r="R41" s="35"/>
      <c r="S41" s="35"/>
    </row>
    <row r="42" spans="2:19" ht="13.5" thickBot="1">
      <c r="B42" s="145" t="s">
        <v>99</v>
      </c>
      <c r="C42" s="84"/>
      <c r="D42" s="84" t="s">
        <v>94</v>
      </c>
      <c r="E42" s="85"/>
      <c r="F42" s="88" t="s">
        <v>55</v>
      </c>
      <c r="G42" s="146"/>
      <c r="H42" s="88" t="s">
        <v>56</v>
      </c>
      <c r="I42" s="84"/>
      <c r="J42" s="84"/>
      <c r="K42" s="100">
        <f>E42*G42</f>
        <v>0</v>
      </c>
      <c r="L42" s="88" t="s">
        <v>55</v>
      </c>
      <c r="M42" s="119">
        <f>D13</f>
        <v>10</v>
      </c>
      <c r="N42" s="84"/>
      <c r="O42" s="84"/>
      <c r="P42" s="88"/>
      <c r="Q42" s="84"/>
      <c r="R42" s="88" t="s">
        <v>56</v>
      </c>
      <c r="S42" s="100">
        <f aca="true" t="shared" si="0" ref="S42:S48">I42+(K42*M42)+(O42*Q42)</f>
        <v>0</v>
      </c>
    </row>
    <row r="43" spans="2:19" ht="14.25" thickBot="1" thickTop="1">
      <c r="B43" s="145" t="s">
        <v>100</v>
      </c>
      <c r="C43" s="84"/>
      <c r="D43" s="84" t="s">
        <v>94</v>
      </c>
      <c r="E43" s="85"/>
      <c r="F43" s="88" t="s">
        <v>55</v>
      </c>
      <c r="G43" s="146"/>
      <c r="H43" s="88" t="s">
        <v>56</v>
      </c>
      <c r="I43" s="84"/>
      <c r="J43" s="84"/>
      <c r="K43" s="100">
        <f>E43*G43</f>
        <v>0</v>
      </c>
      <c r="L43" s="88" t="s">
        <v>55</v>
      </c>
      <c r="M43" s="119">
        <f>D13</f>
        <v>10</v>
      </c>
      <c r="N43" s="84"/>
      <c r="O43" s="84"/>
      <c r="P43" s="88"/>
      <c r="Q43" s="84"/>
      <c r="R43" s="88" t="s">
        <v>56</v>
      </c>
      <c r="S43" s="90">
        <f t="shared" si="0"/>
        <v>0</v>
      </c>
    </row>
    <row r="44" spans="2:19" ht="27" thickBot="1" thickTop="1">
      <c r="B44" s="145" t="s">
        <v>101</v>
      </c>
      <c r="C44" s="84"/>
      <c r="D44" s="84" t="s">
        <v>94</v>
      </c>
      <c r="E44" s="92"/>
      <c r="F44" s="88" t="s">
        <v>55</v>
      </c>
      <c r="G44" s="99"/>
      <c r="H44" s="88" t="s">
        <v>56</v>
      </c>
      <c r="I44" s="84"/>
      <c r="J44" s="84"/>
      <c r="K44" s="122"/>
      <c r="L44" s="88"/>
      <c r="M44" s="122"/>
      <c r="N44" s="84"/>
      <c r="O44" s="90">
        <f>E44*G44</f>
        <v>0</v>
      </c>
      <c r="P44" s="88" t="s">
        <v>55</v>
      </c>
      <c r="Q44" s="147"/>
      <c r="R44" s="88" t="s">
        <v>56</v>
      </c>
      <c r="S44" s="91">
        <f t="shared" si="0"/>
        <v>0</v>
      </c>
    </row>
    <row r="45" spans="2:19" ht="27" thickBot="1" thickTop="1">
      <c r="B45" s="83" t="s">
        <v>102</v>
      </c>
      <c r="C45" s="84"/>
      <c r="D45" s="84" t="s">
        <v>94</v>
      </c>
      <c r="E45" s="139"/>
      <c r="F45" s="88" t="s">
        <v>55</v>
      </c>
      <c r="G45" s="93"/>
      <c r="H45" s="88" t="s">
        <v>56</v>
      </c>
      <c r="I45" s="84"/>
      <c r="J45" s="84"/>
      <c r="K45" s="84"/>
      <c r="L45" s="88"/>
      <c r="M45" s="84"/>
      <c r="N45" s="84"/>
      <c r="O45" s="94">
        <f>E45*G45</f>
        <v>0</v>
      </c>
      <c r="P45" s="88" t="s">
        <v>55</v>
      </c>
      <c r="Q45" s="92"/>
      <c r="R45" s="88" t="s">
        <v>56</v>
      </c>
      <c r="S45" s="90">
        <f t="shared" si="0"/>
        <v>0</v>
      </c>
    </row>
    <row r="46" spans="2:19" ht="27" thickBot="1" thickTop="1">
      <c r="B46" s="145" t="s">
        <v>103</v>
      </c>
      <c r="C46" s="84"/>
      <c r="D46" s="84" t="s">
        <v>94</v>
      </c>
      <c r="E46" s="92"/>
      <c r="F46" s="88" t="s">
        <v>55</v>
      </c>
      <c r="G46" s="93"/>
      <c r="H46" s="88" t="s">
        <v>56</v>
      </c>
      <c r="I46" s="84"/>
      <c r="J46" s="84"/>
      <c r="K46" s="84"/>
      <c r="L46" s="88"/>
      <c r="M46" s="84"/>
      <c r="N46" s="84"/>
      <c r="O46" s="94">
        <f>E46*G46</f>
        <v>0</v>
      </c>
      <c r="P46" s="88" t="s">
        <v>55</v>
      </c>
      <c r="Q46" s="148"/>
      <c r="R46" s="88" t="s">
        <v>56</v>
      </c>
      <c r="S46" s="94">
        <f t="shared" si="0"/>
        <v>0</v>
      </c>
    </row>
    <row r="47" spans="2:19" ht="27" thickBot="1" thickTop="1">
      <c r="B47" s="145" t="s">
        <v>37</v>
      </c>
      <c r="C47" s="84"/>
      <c r="D47" s="96" t="s">
        <v>48</v>
      </c>
      <c r="E47" s="92"/>
      <c r="F47" s="88" t="s">
        <v>55</v>
      </c>
      <c r="G47" s="93"/>
      <c r="H47" s="88" t="s">
        <v>56</v>
      </c>
      <c r="I47" s="84"/>
      <c r="J47" s="84"/>
      <c r="K47" s="84"/>
      <c r="L47" s="88"/>
      <c r="M47" s="84"/>
      <c r="N47" s="84"/>
      <c r="O47" s="94">
        <f>E47*G47</f>
        <v>0</v>
      </c>
      <c r="P47" s="88" t="s">
        <v>55</v>
      </c>
      <c r="Q47" s="139"/>
      <c r="R47" s="88" t="s">
        <v>56</v>
      </c>
      <c r="S47" s="91">
        <f t="shared" si="0"/>
        <v>0</v>
      </c>
    </row>
    <row r="48" spans="2:19" ht="39.75" thickBot="1" thickTop="1">
      <c r="B48" s="83" t="s">
        <v>165</v>
      </c>
      <c r="C48" s="84"/>
      <c r="D48" s="84" t="s">
        <v>94</v>
      </c>
      <c r="E48" s="92"/>
      <c r="F48" s="103" t="s">
        <v>55</v>
      </c>
      <c r="G48" s="99"/>
      <c r="H48" s="88" t="s">
        <v>56</v>
      </c>
      <c r="I48" s="84"/>
      <c r="J48" s="84"/>
      <c r="K48" s="84"/>
      <c r="L48" s="88"/>
      <c r="M48" s="84"/>
      <c r="N48" s="84"/>
      <c r="O48" s="91">
        <f>E48*G48</f>
        <v>0</v>
      </c>
      <c r="P48" s="88" t="s">
        <v>55</v>
      </c>
      <c r="Q48" s="139"/>
      <c r="R48" s="88" t="s">
        <v>56</v>
      </c>
      <c r="S48" s="91">
        <f t="shared" si="0"/>
        <v>0</v>
      </c>
    </row>
    <row r="49" spans="6:18" ht="13.5" thickTop="1">
      <c r="F49" s="2"/>
      <c r="H49" s="2"/>
      <c r="L49" s="2"/>
      <c r="P49" s="2"/>
      <c r="Q49" s="17"/>
      <c r="R49" s="2"/>
    </row>
    <row r="50" spans="1:19" ht="12.75">
      <c r="A50" s="173" t="s">
        <v>38</v>
      </c>
      <c r="B50" s="172"/>
      <c r="C50" s="34"/>
      <c r="D50" s="34"/>
      <c r="E50" s="34"/>
      <c r="F50" s="35"/>
      <c r="G50" s="25"/>
      <c r="H50" s="25"/>
      <c r="I50" s="25"/>
      <c r="J50" s="25"/>
      <c r="K50" s="25"/>
      <c r="L50" s="25"/>
      <c r="M50" s="25"/>
      <c r="N50" s="25"/>
      <c r="O50" s="25"/>
      <c r="P50" s="25"/>
      <c r="Q50" s="25"/>
      <c r="R50" s="25"/>
      <c r="S50" s="26"/>
    </row>
    <row r="51" spans="2:19" ht="13.5" thickBot="1">
      <c r="B51" s="145" t="s">
        <v>105</v>
      </c>
      <c r="C51" s="84"/>
      <c r="D51" s="84" t="s">
        <v>94</v>
      </c>
      <c r="E51" s="147"/>
      <c r="F51" s="88" t="s">
        <v>55</v>
      </c>
      <c r="G51" s="95"/>
      <c r="H51" s="88" t="s">
        <v>56</v>
      </c>
      <c r="I51" s="89">
        <f>E51*G51</f>
        <v>0</v>
      </c>
      <c r="J51" s="84"/>
      <c r="K51" s="96"/>
      <c r="L51" s="86"/>
      <c r="M51" s="96"/>
      <c r="N51" s="96"/>
      <c r="O51" s="96"/>
      <c r="P51" s="86"/>
      <c r="Q51" s="96"/>
      <c r="R51" s="88" t="s">
        <v>56</v>
      </c>
      <c r="S51" s="89">
        <f>I51+(K51*M51)+(O51*Q51)</f>
        <v>0</v>
      </c>
    </row>
    <row r="52" spans="2:19" ht="27" thickBot="1" thickTop="1">
      <c r="B52" s="145" t="s">
        <v>106</v>
      </c>
      <c r="C52" s="84"/>
      <c r="D52" s="84" t="s">
        <v>94</v>
      </c>
      <c r="E52" s="92"/>
      <c r="F52" s="88" t="s">
        <v>55</v>
      </c>
      <c r="G52" s="93"/>
      <c r="H52" s="88" t="s">
        <v>56</v>
      </c>
      <c r="I52" s="89">
        <f>E52*G52</f>
        <v>0</v>
      </c>
      <c r="J52" s="84"/>
      <c r="K52" s="96"/>
      <c r="L52" s="86"/>
      <c r="M52" s="96"/>
      <c r="N52" s="96"/>
      <c r="O52" s="96"/>
      <c r="P52" s="86"/>
      <c r="Q52" s="96"/>
      <c r="R52" s="88" t="s">
        <v>56</v>
      </c>
      <c r="S52" s="90">
        <f>I52+(K52*M52)+(O52*Q52)</f>
        <v>0</v>
      </c>
    </row>
    <row r="53" spans="2:19" ht="27" thickBot="1" thickTop="1">
      <c r="B53" s="145" t="s">
        <v>107</v>
      </c>
      <c r="C53" s="84"/>
      <c r="D53" s="84" t="s">
        <v>94</v>
      </c>
      <c r="E53" s="148"/>
      <c r="F53" s="88" t="s">
        <v>55</v>
      </c>
      <c r="G53" s="99"/>
      <c r="H53" s="88" t="s">
        <v>56</v>
      </c>
      <c r="I53" s="84"/>
      <c r="J53" s="84"/>
      <c r="K53" s="89">
        <f>E53*G53</f>
        <v>0</v>
      </c>
      <c r="L53" s="86" t="s">
        <v>55</v>
      </c>
      <c r="M53" s="85">
        <f>D13</f>
        <v>10</v>
      </c>
      <c r="N53" s="96"/>
      <c r="O53" s="96"/>
      <c r="P53" s="86"/>
      <c r="Q53" s="96"/>
      <c r="R53" s="88" t="s">
        <v>56</v>
      </c>
      <c r="S53" s="91">
        <f>I53+(K53*M53)+(O53*Q53)</f>
        <v>0</v>
      </c>
    </row>
    <row r="54" spans="2:19" ht="39.75" thickBot="1" thickTop="1">
      <c r="B54" s="83" t="s">
        <v>166</v>
      </c>
      <c r="C54" s="84"/>
      <c r="D54" s="84"/>
      <c r="E54" s="92"/>
      <c r="F54" s="88"/>
      <c r="G54" s="93"/>
      <c r="H54" s="88"/>
      <c r="I54" s="84"/>
      <c r="J54" s="84"/>
      <c r="K54" s="89">
        <f>E54*G54</f>
        <v>0</v>
      </c>
      <c r="L54" s="86" t="s">
        <v>55</v>
      </c>
      <c r="M54" s="85">
        <f>D13</f>
        <v>10</v>
      </c>
      <c r="N54" s="96"/>
      <c r="O54" s="96"/>
      <c r="P54" s="86"/>
      <c r="Q54" s="96"/>
      <c r="R54" s="88" t="s">
        <v>56</v>
      </c>
      <c r="S54" s="91">
        <f>I54+(K54*M54)+(O54*Q54)</f>
        <v>0</v>
      </c>
    </row>
    <row r="55" spans="2:19" ht="27" thickBot="1" thickTop="1">
      <c r="B55" s="145" t="s">
        <v>108</v>
      </c>
      <c r="C55" s="84"/>
      <c r="D55" s="84" t="s">
        <v>94</v>
      </c>
      <c r="E55" s="92"/>
      <c r="F55" s="88" t="s">
        <v>55</v>
      </c>
      <c r="G55" s="99"/>
      <c r="H55" s="88" t="s">
        <v>56</v>
      </c>
      <c r="I55" s="84"/>
      <c r="J55" s="84"/>
      <c r="K55" s="117"/>
      <c r="L55" s="86"/>
      <c r="M55" s="117"/>
      <c r="N55" s="96"/>
      <c r="O55" s="100">
        <f>E55*G55</f>
        <v>0</v>
      </c>
      <c r="P55" s="86" t="s">
        <v>55</v>
      </c>
      <c r="Q55" s="85"/>
      <c r="R55" s="88" t="s">
        <v>56</v>
      </c>
      <c r="S55" s="89">
        <f>I55+(K55*M55)+(O55*Q55)</f>
        <v>0</v>
      </c>
    </row>
    <row r="56" spans="2:18" ht="13.5" thickTop="1">
      <c r="B56" s="1"/>
      <c r="E56" s="4"/>
      <c r="F56" s="2"/>
      <c r="H56" s="2"/>
      <c r="L56" s="2"/>
      <c r="O56" s="4"/>
      <c r="P56" s="2"/>
      <c r="Q56" s="4"/>
      <c r="R56" s="2"/>
    </row>
    <row r="57" spans="1:20" ht="12.75">
      <c r="A57" s="173" t="s">
        <v>41</v>
      </c>
      <c r="B57" s="172"/>
      <c r="D57" s="34"/>
      <c r="E57" s="34"/>
      <c r="F57" s="35"/>
      <c r="G57" s="25"/>
      <c r="H57" s="25"/>
      <c r="I57" s="25"/>
      <c r="J57" s="25"/>
      <c r="K57" s="25"/>
      <c r="L57" s="25"/>
      <c r="M57" s="25"/>
      <c r="N57" s="25"/>
      <c r="O57" s="25"/>
      <c r="P57" s="25"/>
      <c r="Q57" s="25"/>
      <c r="R57" s="25"/>
      <c r="S57" s="26"/>
      <c r="T57" s="4"/>
    </row>
    <row r="58" spans="2:19" ht="39" thickBot="1">
      <c r="B58" s="83" t="s">
        <v>167</v>
      </c>
      <c r="C58" s="84"/>
      <c r="D58" s="84" t="s">
        <v>94</v>
      </c>
      <c r="E58" s="85"/>
      <c r="F58" s="88" t="s">
        <v>55</v>
      </c>
      <c r="G58" s="87"/>
      <c r="H58" s="88" t="s">
        <v>56</v>
      </c>
      <c r="I58" s="89">
        <f>E58*G58</f>
        <v>0</v>
      </c>
      <c r="J58" s="84"/>
      <c r="K58" s="84"/>
      <c r="L58" s="88"/>
      <c r="M58" s="84"/>
      <c r="N58" s="84"/>
      <c r="O58" s="84"/>
      <c r="P58" s="88"/>
      <c r="Q58" s="84"/>
      <c r="R58" s="88" t="s">
        <v>56</v>
      </c>
      <c r="S58" s="141">
        <f aca="true" t="shared" si="1" ref="S58:S67">I58+(K58*M58)+(O58*Q58)</f>
        <v>0</v>
      </c>
    </row>
    <row r="59" spans="2:19" ht="39.75" thickBot="1" thickTop="1">
      <c r="B59" s="83" t="s">
        <v>168</v>
      </c>
      <c r="C59" s="84"/>
      <c r="D59" s="84" t="s">
        <v>94</v>
      </c>
      <c r="E59" s="92"/>
      <c r="F59" s="88" t="s">
        <v>55</v>
      </c>
      <c r="G59" s="99"/>
      <c r="H59" s="88" t="s">
        <v>56</v>
      </c>
      <c r="I59" s="89">
        <f>E59*G59</f>
        <v>0</v>
      </c>
      <c r="J59" s="84"/>
      <c r="K59" s="84"/>
      <c r="L59" s="88"/>
      <c r="M59" s="84"/>
      <c r="N59" s="84"/>
      <c r="O59" s="84"/>
      <c r="P59" s="88"/>
      <c r="Q59" s="84"/>
      <c r="R59" s="88" t="s">
        <v>56</v>
      </c>
      <c r="S59" s="91">
        <f t="shared" si="1"/>
        <v>0</v>
      </c>
    </row>
    <row r="60" spans="2:19" ht="27" thickBot="1" thickTop="1">
      <c r="B60" s="83" t="s">
        <v>169</v>
      </c>
      <c r="C60" s="84"/>
      <c r="D60" s="84" t="s">
        <v>94</v>
      </c>
      <c r="E60" s="148"/>
      <c r="F60" s="88" t="s">
        <v>55</v>
      </c>
      <c r="G60" s="149"/>
      <c r="H60" s="88" t="s">
        <v>56</v>
      </c>
      <c r="I60" s="89">
        <f>E60*G60</f>
        <v>0</v>
      </c>
      <c r="J60" s="84"/>
      <c r="K60" s="84"/>
      <c r="L60" s="88"/>
      <c r="M60" s="84"/>
      <c r="N60" s="84"/>
      <c r="O60" s="84"/>
      <c r="P60" s="88"/>
      <c r="Q60" s="84"/>
      <c r="R60" s="88" t="s">
        <v>56</v>
      </c>
      <c r="S60" s="100">
        <f t="shared" si="1"/>
        <v>0</v>
      </c>
    </row>
    <row r="61" spans="2:19" ht="39.75" thickBot="1" thickTop="1">
      <c r="B61" s="83" t="s">
        <v>170</v>
      </c>
      <c r="C61" s="84"/>
      <c r="D61" s="84" t="s">
        <v>94</v>
      </c>
      <c r="E61" s="92"/>
      <c r="F61" s="88" t="s">
        <v>55</v>
      </c>
      <c r="G61" s="99"/>
      <c r="H61" s="88" t="s">
        <v>56</v>
      </c>
      <c r="I61" s="89">
        <f>E61*G61</f>
        <v>0</v>
      </c>
      <c r="J61" s="84"/>
      <c r="K61" s="84"/>
      <c r="L61" s="150"/>
      <c r="M61" s="84"/>
      <c r="N61" s="98"/>
      <c r="O61" s="84"/>
      <c r="P61" s="88"/>
      <c r="Q61" s="84"/>
      <c r="R61" s="88" t="s">
        <v>56</v>
      </c>
      <c r="S61" s="91">
        <f t="shared" si="1"/>
        <v>0</v>
      </c>
    </row>
    <row r="62" spans="2:19" ht="65.25" thickBot="1" thickTop="1">
      <c r="B62" s="83" t="s">
        <v>14</v>
      </c>
      <c r="C62" s="84"/>
      <c r="D62" s="84" t="s">
        <v>94</v>
      </c>
      <c r="E62" s="92"/>
      <c r="F62" s="88" t="s">
        <v>55</v>
      </c>
      <c r="G62" s="95"/>
      <c r="H62" s="88" t="s">
        <v>56</v>
      </c>
      <c r="I62" s="84"/>
      <c r="J62" s="84"/>
      <c r="K62" s="89">
        <f>E62*G62</f>
        <v>0</v>
      </c>
      <c r="L62" s="88" t="s">
        <v>55</v>
      </c>
      <c r="M62" s="119">
        <f>D13</f>
        <v>10</v>
      </c>
      <c r="N62" s="84"/>
      <c r="O62" s="84"/>
      <c r="P62" s="88"/>
      <c r="Q62" s="84"/>
      <c r="R62" s="88" t="s">
        <v>56</v>
      </c>
      <c r="S62" s="91">
        <f t="shared" si="1"/>
        <v>0</v>
      </c>
    </row>
    <row r="63" spans="2:19" ht="27" thickBot="1" thickTop="1">
      <c r="B63" s="83" t="s">
        <v>171</v>
      </c>
      <c r="C63" s="84"/>
      <c r="D63" s="84" t="s">
        <v>94</v>
      </c>
      <c r="E63" s="148"/>
      <c r="F63" s="88" t="s">
        <v>55</v>
      </c>
      <c r="G63" s="99"/>
      <c r="H63" s="88" t="s">
        <v>56</v>
      </c>
      <c r="I63" s="84"/>
      <c r="J63" s="84"/>
      <c r="K63" s="89">
        <f>E63*G63</f>
        <v>0</v>
      </c>
      <c r="L63" s="88" t="s">
        <v>55</v>
      </c>
      <c r="M63" s="92">
        <f>D13</f>
        <v>10</v>
      </c>
      <c r="N63" s="84"/>
      <c r="O63" s="84"/>
      <c r="P63" s="88"/>
      <c r="Q63" s="84"/>
      <c r="R63" s="88" t="s">
        <v>56</v>
      </c>
      <c r="S63" s="91">
        <f t="shared" si="1"/>
        <v>0</v>
      </c>
    </row>
    <row r="64" spans="2:19" ht="39.75" thickBot="1" thickTop="1">
      <c r="B64" s="83" t="s">
        <v>172</v>
      </c>
      <c r="C64" s="84"/>
      <c r="D64" s="84" t="s">
        <v>94</v>
      </c>
      <c r="E64" s="92"/>
      <c r="F64" s="88" t="s">
        <v>55</v>
      </c>
      <c r="G64" s="99"/>
      <c r="H64" s="88" t="s">
        <v>56</v>
      </c>
      <c r="I64" s="84"/>
      <c r="J64" s="84"/>
      <c r="K64" s="89">
        <f>E64*G64</f>
        <v>0</v>
      </c>
      <c r="L64" s="88" t="s">
        <v>55</v>
      </c>
      <c r="M64" s="92">
        <f>D13</f>
        <v>10</v>
      </c>
      <c r="N64" s="84"/>
      <c r="O64" s="84"/>
      <c r="P64" s="88"/>
      <c r="Q64" s="84"/>
      <c r="R64" s="88" t="s">
        <v>56</v>
      </c>
      <c r="S64" s="91">
        <f t="shared" si="1"/>
        <v>0</v>
      </c>
    </row>
    <row r="65" spans="2:19" ht="39.75" thickBot="1" thickTop="1">
      <c r="B65" s="83" t="s">
        <v>173</v>
      </c>
      <c r="C65" s="84"/>
      <c r="D65" s="84" t="s">
        <v>94</v>
      </c>
      <c r="E65" s="92"/>
      <c r="F65" s="88" t="s">
        <v>55</v>
      </c>
      <c r="G65" s="99"/>
      <c r="H65" s="88" t="s">
        <v>56</v>
      </c>
      <c r="I65" s="84"/>
      <c r="J65" s="84"/>
      <c r="K65" s="89">
        <f>E65*G65</f>
        <v>0</v>
      </c>
      <c r="L65" s="88" t="s">
        <v>55</v>
      </c>
      <c r="M65" s="92">
        <f>D13</f>
        <v>10</v>
      </c>
      <c r="N65" s="84"/>
      <c r="O65" s="84"/>
      <c r="P65" s="150"/>
      <c r="Q65" s="84"/>
      <c r="R65" s="151" t="s">
        <v>56</v>
      </c>
      <c r="S65" s="91">
        <f t="shared" si="1"/>
        <v>0</v>
      </c>
    </row>
    <row r="66" spans="2:19" ht="27" thickBot="1" thickTop="1">
      <c r="B66" s="83" t="s">
        <v>174</v>
      </c>
      <c r="C66" s="84"/>
      <c r="D66" s="84" t="s">
        <v>94</v>
      </c>
      <c r="E66" s="92"/>
      <c r="F66" s="88" t="s">
        <v>55</v>
      </c>
      <c r="G66" s="93"/>
      <c r="H66" s="88" t="s">
        <v>56</v>
      </c>
      <c r="I66" s="84"/>
      <c r="J66" s="84"/>
      <c r="K66" s="84"/>
      <c r="L66" s="88"/>
      <c r="M66" s="84"/>
      <c r="N66" s="84"/>
      <c r="O66" s="89">
        <f>E66*G66</f>
        <v>0</v>
      </c>
      <c r="P66" s="88" t="s">
        <v>55</v>
      </c>
      <c r="Q66" s="119"/>
      <c r="R66" s="88" t="s">
        <v>56</v>
      </c>
      <c r="S66" s="91">
        <f t="shared" si="1"/>
        <v>0</v>
      </c>
    </row>
    <row r="67" spans="2:19" ht="27" thickBot="1" thickTop="1">
      <c r="B67" s="83" t="s">
        <v>175</v>
      </c>
      <c r="C67" s="84"/>
      <c r="D67" s="84" t="s">
        <v>57</v>
      </c>
      <c r="E67" s="92"/>
      <c r="F67" s="88"/>
      <c r="G67" s="92"/>
      <c r="H67" s="88" t="s">
        <v>56</v>
      </c>
      <c r="I67" s="84"/>
      <c r="J67" s="84"/>
      <c r="K67" s="84"/>
      <c r="L67" s="88"/>
      <c r="M67" s="84"/>
      <c r="N67" s="84"/>
      <c r="O67" s="91">
        <f>E67</f>
        <v>0</v>
      </c>
      <c r="P67" s="88" t="s">
        <v>55</v>
      </c>
      <c r="Q67" s="92"/>
      <c r="R67" s="88" t="s">
        <v>56</v>
      </c>
      <c r="S67" s="91">
        <f t="shared" si="1"/>
        <v>0</v>
      </c>
    </row>
    <row r="68" spans="1:20" ht="13.5" thickTop="1">
      <c r="A68" s="106"/>
      <c r="B68" s="152"/>
      <c r="C68" s="109"/>
      <c r="D68" s="109"/>
      <c r="E68" s="109"/>
      <c r="F68" s="153"/>
      <c r="G68" s="109"/>
      <c r="H68" s="153"/>
      <c r="I68" s="109"/>
      <c r="J68" s="109"/>
      <c r="K68" s="109"/>
      <c r="L68" s="153"/>
      <c r="M68" s="109"/>
      <c r="N68" s="109"/>
      <c r="O68" s="154"/>
      <c r="P68" s="153"/>
      <c r="Q68" s="109"/>
      <c r="R68" s="153"/>
      <c r="S68" s="154"/>
      <c r="T68" s="106"/>
    </row>
    <row r="69" spans="1:20" ht="12.75">
      <c r="A69" s="155" t="s">
        <v>176</v>
      </c>
      <c r="B69" s="152"/>
      <c r="C69" s="109"/>
      <c r="D69" s="109"/>
      <c r="E69" s="34"/>
      <c r="F69" s="35"/>
      <c r="G69" s="25"/>
      <c r="H69" s="153"/>
      <c r="I69" s="109"/>
      <c r="J69" s="109"/>
      <c r="K69" s="109"/>
      <c r="L69" s="153"/>
      <c r="M69" s="109"/>
      <c r="N69" s="109"/>
      <c r="O69" s="154"/>
      <c r="P69" s="153"/>
      <c r="Q69" s="109"/>
      <c r="R69" s="153"/>
      <c r="S69" s="26"/>
      <c r="T69" s="106"/>
    </row>
    <row r="70" spans="1:19" ht="26.25" thickBot="1">
      <c r="A70" s="106"/>
      <c r="B70" s="97" t="s">
        <v>177</v>
      </c>
      <c r="C70" s="96"/>
      <c r="D70" s="123" t="s">
        <v>57</v>
      </c>
      <c r="E70" s="119"/>
      <c r="F70" s="121" t="s">
        <v>55</v>
      </c>
      <c r="G70" s="146"/>
      <c r="H70" s="88" t="s">
        <v>56</v>
      </c>
      <c r="I70" s="84"/>
      <c r="J70" s="84"/>
      <c r="K70" s="84"/>
      <c r="L70" s="88"/>
      <c r="M70" s="84"/>
      <c r="N70" s="84"/>
      <c r="O70" s="89">
        <f aca="true" t="shared" si="2" ref="O70:O76">E70*G70</f>
        <v>0</v>
      </c>
      <c r="P70" s="88" t="s">
        <v>55</v>
      </c>
      <c r="Q70" s="85"/>
      <c r="R70" s="88" t="s">
        <v>56</v>
      </c>
      <c r="S70" s="100">
        <f aca="true" t="shared" si="3" ref="S70:S76">I70+(K70*M70)+(O70*Q70)</f>
        <v>0</v>
      </c>
    </row>
    <row r="71" spans="1:19" ht="27" thickBot="1" thickTop="1">
      <c r="A71" s="106"/>
      <c r="B71" s="97" t="s">
        <v>178</v>
      </c>
      <c r="C71" s="96"/>
      <c r="D71" s="123" t="s">
        <v>94</v>
      </c>
      <c r="E71" s="92"/>
      <c r="F71" s="88" t="s">
        <v>55</v>
      </c>
      <c r="G71" s="99"/>
      <c r="H71" s="88" t="s">
        <v>56</v>
      </c>
      <c r="I71" s="84"/>
      <c r="J71" s="84"/>
      <c r="K71" s="84"/>
      <c r="L71" s="88"/>
      <c r="M71" s="84"/>
      <c r="N71" s="84"/>
      <c r="O71" s="89">
        <f t="shared" si="2"/>
        <v>0</v>
      </c>
      <c r="P71" s="88" t="s">
        <v>55</v>
      </c>
      <c r="Q71" s="85"/>
      <c r="R71" s="88" t="s">
        <v>56</v>
      </c>
      <c r="S71" s="91">
        <f t="shared" si="3"/>
        <v>0</v>
      </c>
    </row>
    <row r="72" spans="1:19" ht="27" thickBot="1" thickTop="1">
      <c r="A72" s="106"/>
      <c r="B72" s="97" t="s">
        <v>179</v>
      </c>
      <c r="C72" s="96"/>
      <c r="D72" s="156" t="s">
        <v>57</v>
      </c>
      <c r="E72" s="92"/>
      <c r="F72" s="88" t="s">
        <v>55</v>
      </c>
      <c r="G72" s="93"/>
      <c r="H72" s="88" t="s">
        <v>56</v>
      </c>
      <c r="I72" s="84"/>
      <c r="J72" s="84"/>
      <c r="K72" s="84"/>
      <c r="L72" s="88"/>
      <c r="M72" s="84"/>
      <c r="N72" s="84"/>
      <c r="O72" s="89">
        <f t="shared" si="2"/>
        <v>0</v>
      </c>
      <c r="P72" s="88" t="s">
        <v>55</v>
      </c>
      <c r="Q72" s="139"/>
      <c r="R72" s="88" t="s">
        <v>56</v>
      </c>
      <c r="S72" s="91">
        <f t="shared" si="3"/>
        <v>0</v>
      </c>
    </row>
    <row r="73" spans="1:19" ht="39.75" thickBot="1" thickTop="1">
      <c r="A73" s="106"/>
      <c r="B73" s="97" t="s">
        <v>180</v>
      </c>
      <c r="C73" s="96"/>
      <c r="D73" s="86" t="s">
        <v>48</v>
      </c>
      <c r="E73" s="92"/>
      <c r="F73" s="88" t="s">
        <v>55</v>
      </c>
      <c r="G73" s="93"/>
      <c r="H73" s="88" t="s">
        <v>56</v>
      </c>
      <c r="I73" s="84"/>
      <c r="J73" s="84"/>
      <c r="K73" s="84"/>
      <c r="L73" s="88"/>
      <c r="M73" s="84"/>
      <c r="N73" s="84"/>
      <c r="O73" s="89">
        <f t="shared" si="2"/>
        <v>0</v>
      </c>
      <c r="P73" s="88" t="s">
        <v>55</v>
      </c>
      <c r="Q73" s="139"/>
      <c r="R73" s="88" t="s">
        <v>56</v>
      </c>
      <c r="S73" s="91">
        <f t="shared" si="3"/>
        <v>0</v>
      </c>
    </row>
    <row r="74" spans="1:19" ht="27" thickBot="1" thickTop="1">
      <c r="A74" s="106"/>
      <c r="B74" s="97" t="s">
        <v>181</v>
      </c>
      <c r="C74" s="96"/>
      <c r="D74" s="123" t="s">
        <v>94</v>
      </c>
      <c r="E74" s="92"/>
      <c r="F74" s="88" t="s">
        <v>55</v>
      </c>
      <c r="G74" s="99"/>
      <c r="H74" s="88" t="s">
        <v>56</v>
      </c>
      <c r="I74" s="84"/>
      <c r="J74" s="84"/>
      <c r="K74" s="84"/>
      <c r="L74" s="88"/>
      <c r="M74" s="84"/>
      <c r="N74" s="84"/>
      <c r="O74" s="89">
        <f t="shared" si="2"/>
        <v>0</v>
      </c>
      <c r="P74" s="88" t="s">
        <v>55</v>
      </c>
      <c r="Q74" s="85"/>
      <c r="R74" s="88" t="s">
        <v>56</v>
      </c>
      <c r="S74" s="91">
        <f t="shared" si="3"/>
        <v>0</v>
      </c>
    </row>
    <row r="75" spans="1:19" ht="27" thickBot="1" thickTop="1">
      <c r="A75" s="106"/>
      <c r="B75" s="97" t="s">
        <v>182</v>
      </c>
      <c r="C75" s="96"/>
      <c r="D75" s="156" t="s">
        <v>57</v>
      </c>
      <c r="E75" s="92"/>
      <c r="F75" s="88" t="s">
        <v>55</v>
      </c>
      <c r="G75" s="93"/>
      <c r="H75" s="88" t="s">
        <v>56</v>
      </c>
      <c r="I75" s="84"/>
      <c r="J75" s="84"/>
      <c r="K75" s="84"/>
      <c r="L75" s="88"/>
      <c r="M75" s="84"/>
      <c r="N75" s="84"/>
      <c r="O75" s="89">
        <f t="shared" si="2"/>
        <v>0</v>
      </c>
      <c r="P75" s="88" t="s">
        <v>55</v>
      </c>
      <c r="Q75" s="139"/>
      <c r="R75" s="88" t="s">
        <v>56</v>
      </c>
      <c r="S75" s="91">
        <f t="shared" si="3"/>
        <v>0</v>
      </c>
    </row>
    <row r="76" spans="1:19" ht="39.75" thickBot="1" thickTop="1">
      <c r="A76" s="106"/>
      <c r="B76" s="97" t="s">
        <v>183</v>
      </c>
      <c r="C76" s="96"/>
      <c r="D76" s="86" t="s">
        <v>48</v>
      </c>
      <c r="E76" s="92"/>
      <c r="F76" s="88" t="s">
        <v>55</v>
      </c>
      <c r="G76" s="99"/>
      <c r="H76" s="88" t="s">
        <v>56</v>
      </c>
      <c r="I76" s="84"/>
      <c r="J76" s="84"/>
      <c r="K76" s="84"/>
      <c r="L76" s="88"/>
      <c r="M76" s="84"/>
      <c r="N76" s="84"/>
      <c r="O76" s="91">
        <f t="shared" si="2"/>
        <v>0</v>
      </c>
      <c r="P76" s="88" t="s">
        <v>55</v>
      </c>
      <c r="Q76" s="92"/>
      <c r="R76" s="88" t="s">
        <v>56</v>
      </c>
      <c r="S76" s="91">
        <f t="shared" si="3"/>
        <v>0</v>
      </c>
    </row>
    <row r="77" spans="2:18" ht="13.5" thickTop="1">
      <c r="B77" s="1"/>
      <c r="F77" s="2"/>
      <c r="H77" s="2"/>
      <c r="L77" s="2"/>
      <c r="P77" s="2"/>
      <c r="Q77" s="17"/>
      <c r="R77" s="2"/>
    </row>
    <row r="78" spans="1:19" ht="12.75">
      <c r="A78" s="173" t="s">
        <v>42</v>
      </c>
      <c r="B78" s="172"/>
      <c r="D78" s="34"/>
      <c r="E78" s="34"/>
      <c r="F78" s="35"/>
      <c r="G78" s="25"/>
      <c r="H78" s="25"/>
      <c r="I78" s="25"/>
      <c r="J78" s="25"/>
      <c r="K78" s="25"/>
      <c r="L78" s="25"/>
      <c r="M78" s="25"/>
      <c r="N78" s="25"/>
      <c r="O78" s="25"/>
      <c r="P78" s="25"/>
      <c r="Q78" s="25"/>
      <c r="R78" s="25"/>
      <c r="S78" s="26"/>
    </row>
    <row r="79" spans="2:19" ht="29.25" customHeight="1" thickBot="1">
      <c r="B79" s="101" t="s">
        <v>117</v>
      </c>
      <c r="C79" s="102"/>
      <c r="D79" s="84" t="s">
        <v>94</v>
      </c>
      <c r="E79" s="85"/>
      <c r="F79" s="103" t="s">
        <v>55</v>
      </c>
      <c r="G79" s="149"/>
      <c r="H79" s="103" t="s">
        <v>56</v>
      </c>
      <c r="I79" s="89">
        <f>E79*G79</f>
        <v>0</v>
      </c>
      <c r="J79" s="84"/>
      <c r="K79" s="84"/>
      <c r="L79" s="88"/>
      <c r="M79" s="84"/>
      <c r="N79" s="84"/>
      <c r="O79" s="84"/>
      <c r="P79" s="88"/>
      <c r="Q79" s="84"/>
      <c r="R79" s="103" t="s">
        <v>56</v>
      </c>
      <c r="S79" s="100">
        <f aca="true" t="shared" si="4" ref="S79:S85">I79+(K79*M79)+(O79*Q79)</f>
        <v>0</v>
      </c>
    </row>
    <row r="80" spans="2:19" ht="22.5" customHeight="1" thickBot="1" thickTop="1">
      <c r="B80" s="83" t="s">
        <v>118</v>
      </c>
      <c r="C80" s="84"/>
      <c r="D80" s="84" t="s">
        <v>94</v>
      </c>
      <c r="E80" s="92"/>
      <c r="F80" s="88" t="s">
        <v>55</v>
      </c>
      <c r="G80" s="99"/>
      <c r="H80" s="88" t="s">
        <v>56</v>
      </c>
      <c r="I80" s="84"/>
      <c r="J80" s="122"/>
      <c r="K80" s="100">
        <f>E80*G80</f>
        <v>0</v>
      </c>
      <c r="L80" s="121" t="s">
        <v>55</v>
      </c>
      <c r="M80" s="148">
        <f>D13</f>
        <v>10</v>
      </c>
      <c r="N80" s="122"/>
      <c r="O80" s="122"/>
      <c r="P80" s="121"/>
      <c r="Q80" s="122"/>
      <c r="R80" s="88" t="s">
        <v>56</v>
      </c>
      <c r="S80" s="90">
        <f t="shared" si="4"/>
        <v>0</v>
      </c>
    </row>
    <row r="81" spans="2:19" ht="39.75" thickBot="1" thickTop="1">
      <c r="B81" s="138" t="s">
        <v>11</v>
      </c>
      <c r="C81" s="122"/>
      <c r="D81" s="84" t="s">
        <v>94</v>
      </c>
      <c r="E81" s="119"/>
      <c r="F81" s="121" t="s">
        <v>55</v>
      </c>
      <c r="G81" s="146"/>
      <c r="H81" s="121" t="s">
        <v>56</v>
      </c>
      <c r="I81" s="122"/>
      <c r="J81" s="122"/>
      <c r="K81" s="100">
        <f>E81*G81</f>
        <v>0</v>
      </c>
      <c r="L81" s="121" t="s">
        <v>55</v>
      </c>
      <c r="M81" s="92">
        <f>D13</f>
        <v>10</v>
      </c>
      <c r="N81" s="122"/>
      <c r="O81" s="122"/>
      <c r="P81" s="121"/>
      <c r="Q81" s="122"/>
      <c r="R81" s="121" t="s">
        <v>56</v>
      </c>
      <c r="S81" s="91">
        <f t="shared" si="4"/>
        <v>0</v>
      </c>
    </row>
    <row r="82" spans="2:19" ht="23.25" customHeight="1" thickBot="1" thickTop="1">
      <c r="B82" s="83" t="s">
        <v>119</v>
      </c>
      <c r="C82" s="84"/>
      <c r="D82" s="84" t="s">
        <v>94</v>
      </c>
      <c r="E82" s="92"/>
      <c r="F82" s="88" t="s">
        <v>55</v>
      </c>
      <c r="G82" s="99"/>
      <c r="H82" s="88" t="s">
        <v>56</v>
      </c>
      <c r="I82" s="84"/>
      <c r="J82" s="84"/>
      <c r="K82" s="122"/>
      <c r="L82" s="88"/>
      <c r="M82" s="140"/>
      <c r="N82" s="84"/>
      <c r="O82" s="89">
        <f>E82*G82</f>
        <v>0</v>
      </c>
      <c r="P82" s="103" t="s">
        <v>55</v>
      </c>
      <c r="Q82" s="147"/>
      <c r="R82" s="88" t="s">
        <v>56</v>
      </c>
      <c r="S82" s="91">
        <f t="shared" si="4"/>
        <v>0</v>
      </c>
    </row>
    <row r="83" spans="2:19" ht="24" customHeight="1" thickBot="1" thickTop="1">
      <c r="B83" s="83" t="s">
        <v>120</v>
      </c>
      <c r="C83" s="84"/>
      <c r="D83" s="84" t="s">
        <v>94</v>
      </c>
      <c r="E83" s="92"/>
      <c r="F83" s="88" t="s">
        <v>55</v>
      </c>
      <c r="G83" s="99"/>
      <c r="H83" s="88" t="s">
        <v>56</v>
      </c>
      <c r="I83" s="84"/>
      <c r="J83" s="84"/>
      <c r="K83" s="84"/>
      <c r="L83" s="88"/>
      <c r="M83" s="84"/>
      <c r="N83" s="84"/>
      <c r="O83" s="100">
        <f>E83*G83</f>
        <v>0</v>
      </c>
      <c r="P83" s="88" t="s">
        <v>55</v>
      </c>
      <c r="Q83" s="92"/>
      <c r="R83" s="88" t="s">
        <v>56</v>
      </c>
      <c r="S83" s="91">
        <f t="shared" si="4"/>
        <v>0</v>
      </c>
    </row>
    <row r="84" spans="2:19" ht="21.75" customHeight="1" thickBot="1" thickTop="1">
      <c r="B84" s="83" t="s">
        <v>43</v>
      </c>
      <c r="C84" s="84"/>
      <c r="D84" s="84" t="s">
        <v>57</v>
      </c>
      <c r="E84" s="85"/>
      <c r="F84" s="88"/>
      <c r="G84" s="85"/>
      <c r="H84" s="88" t="s">
        <v>56</v>
      </c>
      <c r="I84" s="84"/>
      <c r="J84" s="84"/>
      <c r="K84" s="84"/>
      <c r="L84" s="88"/>
      <c r="M84" s="84"/>
      <c r="N84" s="84"/>
      <c r="O84" s="89">
        <f>E84</f>
        <v>0</v>
      </c>
      <c r="P84" s="88" t="s">
        <v>55</v>
      </c>
      <c r="Q84" s="92"/>
      <c r="R84" s="88" t="s">
        <v>56</v>
      </c>
      <c r="S84" s="91">
        <f t="shared" si="4"/>
        <v>0</v>
      </c>
    </row>
    <row r="85" spans="2:19" ht="30" customHeight="1" thickBot="1" thickTop="1">
      <c r="B85" s="83" t="s">
        <v>184</v>
      </c>
      <c r="C85" s="84"/>
      <c r="D85" s="84" t="s">
        <v>94</v>
      </c>
      <c r="E85" s="92"/>
      <c r="F85" s="88" t="s">
        <v>55</v>
      </c>
      <c r="G85" s="87"/>
      <c r="H85" s="88" t="s">
        <v>56</v>
      </c>
      <c r="I85" s="84"/>
      <c r="J85" s="84"/>
      <c r="K85" s="84"/>
      <c r="L85" s="88"/>
      <c r="M85" s="84"/>
      <c r="N85" s="84"/>
      <c r="O85" s="100">
        <f>E85*G85</f>
        <v>0</v>
      </c>
      <c r="P85" s="88" t="s">
        <v>55</v>
      </c>
      <c r="Q85" s="119"/>
      <c r="R85" s="88" t="s">
        <v>56</v>
      </c>
      <c r="S85" s="100">
        <f t="shared" si="4"/>
        <v>0</v>
      </c>
    </row>
    <row r="86" spans="2:19" ht="27" thickBot="1" thickTop="1">
      <c r="B86" s="83" t="s">
        <v>121</v>
      </c>
      <c r="C86" s="122"/>
      <c r="D86" s="84" t="s">
        <v>94</v>
      </c>
      <c r="E86" s="148"/>
      <c r="F86" s="121" t="s">
        <v>55</v>
      </c>
      <c r="G86" s="149"/>
      <c r="H86" s="88" t="s">
        <v>56</v>
      </c>
      <c r="I86" s="84"/>
      <c r="J86" s="84"/>
      <c r="K86" s="84"/>
      <c r="L86" s="88"/>
      <c r="M86" s="84"/>
      <c r="N86" s="84"/>
      <c r="O86" s="100">
        <f>E86*G86</f>
        <v>0</v>
      </c>
      <c r="P86" s="88" t="s">
        <v>55</v>
      </c>
      <c r="Q86" s="148"/>
      <c r="R86" s="88" t="s">
        <v>56</v>
      </c>
      <c r="S86" s="100">
        <f>I86+(K86*M86)+(O86*Q86)</f>
        <v>0</v>
      </c>
    </row>
    <row r="87" spans="2:19" ht="27" thickBot="1" thickTop="1">
      <c r="B87" s="83" t="s">
        <v>185</v>
      </c>
      <c r="C87" s="84"/>
      <c r="D87" s="84" t="s">
        <v>94</v>
      </c>
      <c r="E87" s="92"/>
      <c r="F87" s="88" t="s">
        <v>55</v>
      </c>
      <c r="G87" s="99"/>
      <c r="H87" s="88" t="s">
        <v>56</v>
      </c>
      <c r="I87" s="84"/>
      <c r="J87" s="84"/>
      <c r="K87" s="84"/>
      <c r="L87" s="88"/>
      <c r="M87" s="84"/>
      <c r="N87" s="84"/>
      <c r="O87" s="91">
        <f>E87*G87</f>
        <v>0</v>
      </c>
      <c r="P87" s="88" t="s">
        <v>55</v>
      </c>
      <c r="Q87" s="92"/>
      <c r="R87" s="88" t="s">
        <v>56</v>
      </c>
      <c r="S87" s="91">
        <f>I87+(K87*M87)+(O87*Q87)</f>
        <v>0</v>
      </c>
    </row>
    <row r="88" spans="6:18" ht="13.5" thickTop="1">
      <c r="F88" s="2"/>
      <c r="H88" s="2"/>
      <c r="L88" s="2"/>
      <c r="P88" s="2"/>
      <c r="R88" s="2"/>
    </row>
    <row r="89" spans="6:18" ht="12.75">
      <c r="F89" s="2"/>
      <c r="H89" s="2"/>
      <c r="L89" s="2"/>
      <c r="P89" s="2"/>
      <c r="R89" s="2"/>
    </row>
    <row r="90" spans="6:18" ht="8.25" customHeight="1">
      <c r="F90" s="2"/>
      <c r="H90" s="2"/>
      <c r="L90" s="2"/>
      <c r="P90" s="2"/>
      <c r="R90" s="2"/>
    </row>
    <row r="91" spans="5:19" ht="27" customHeight="1" thickBot="1">
      <c r="E91" s="201" t="s">
        <v>63</v>
      </c>
      <c r="F91" s="201"/>
      <c r="G91" s="201"/>
      <c r="H91" s="88" t="s">
        <v>56</v>
      </c>
      <c r="I91" s="202">
        <f>SUM(I17:I21)+SUM(I24:I27)+SUM(I30:I33)+SUM(I36:I39)+SUM(I42:I48)+SUM(I51:I55)+SUM(I58:I67)+SUM(I70:I76)+SUM(I79:I87)</f>
        <v>0</v>
      </c>
      <c r="J91" s="202"/>
      <c r="K91" s="157"/>
      <c r="L91" s="158"/>
      <c r="M91" s="157"/>
      <c r="N91" s="157"/>
      <c r="O91" s="84" t="s">
        <v>53</v>
      </c>
      <c r="P91" s="88" t="s">
        <v>56</v>
      </c>
      <c r="Q91" s="203">
        <f>SUM(S17:S21)+SUM(S24:S27)+SUM(S30:S33)+SUM(S36:S39)+SUM(S42:S48)+SUM(S51:S55)+SUM(S58:S67)+SUM(S70:S76)+SUM(S79:S87)</f>
        <v>0</v>
      </c>
      <c r="R91" s="203"/>
      <c r="S91" s="203"/>
    </row>
    <row r="92" spans="5:19" ht="15.75" customHeight="1" thickTop="1">
      <c r="E92" s="157"/>
      <c r="F92" s="158"/>
      <c r="G92" s="157"/>
      <c r="H92" s="158"/>
      <c r="I92" s="159"/>
      <c r="J92" s="157"/>
      <c r="K92" s="157"/>
      <c r="L92" s="158"/>
      <c r="M92" s="157"/>
      <c r="N92" s="157"/>
      <c r="O92" s="157"/>
      <c r="P92" s="158"/>
      <c r="Q92" s="160"/>
      <c r="R92" s="161"/>
      <c r="S92" s="160"/>
    </row>
    <row r="93" spans="5:19" ht="27.75" customHeight="1" thickBot="1">
      <c r="E93" s="157"/>
      <c r="F93" s="158"/>
      <c r="G93" s="157"/>
      <c r="H93" s="158"/>
      <c r="I93" s="195" t="s">
        <v>68</v>
      </c>
      <c r="J93" s="196"/>
      <c r="K93" s="196"/>
      <c r="L93" s="196"/>
      <c r="M93" s="196"/>
      <c r="N93" s="196"/>
      <c r="O93" s="197"/>
      <c r="P93" s="88" t="s">
        <v>56</v>
      </c>
      <c r="Q93" s="198">
        <f>I91+((((1.07)^D13-1)/(0.035*(1.07)^D13))*((Q91-I91)/D13))</f>
        <v>0</v>
      </c>
      <c r="R93" s="199"/>
      <c r="S93" s="200"/>
    </row>
    <row r="94" spans="6:18" ht="13.5" thickTop="1">
      <c r="F94" s="2"/>
      <c r="H94" s="2"/>
      <c r="L94" s="2"/>
      <c r="P94" s="2"/>
      <c r="R94" s="2"/>
    </row>
    <row r="95" spans="6:18" ht="12.75">
      <c r="F95" s="2"/>
      <c r="H95" s="2"/>
      <c r="L95" s="2"/>
      <c r="P95" s="2"/>
      <c r="R95" s="2"/>
    </row>
    <row r="96" spans="2:19" ht="45" customHeight="1">
      <c r="B96" s="171" t="s">
        <v>84</v>
      </c>
      <c r="C96" s="172"/>
      <c r="D96" s="172"/>
      <c r="E96" s="172"/>
      <c r="F96" s="172"/>
      <c r="G96" s="172"/>
      <c r="H96" s="172"/>
      <c r="I96" s="172"/>
      <c r="J96" s="172"/>
      <c r="K96" s="172"/>
      <c r="L96" s="172"/>
      <c r="M96" s="172"/>
      <c r="N96" s="172"/>
      <c r="O96" s="172"/>
      <c r="P96" s="172"/>
      <c r="Q96" s="172"/>
      <c r="R96" s="172"/>
      <c r="S96" s="172"/>
    </row>
    <row r="97" spans="6:18" ht="12.75">
      <c r="F97" s="2"/>
      <c r="H97" s="2"/>
      <c r="L97" s="2"/>
      <c r="P97" s="2"/>
      <c r="R97" s="2"/>
    </row>
  </sheetData>
  <sheetProtection/>
  <mergeCells count="29">
    <mergeCell ref="D15:E15"/>
    <mergeCell ref="A2:S2"/>
    <mergeCell ref="A3:S3"/>
    <mergeCell ref="D5:I5"/>
    <mergeCell ref="L5:O5"/>
    <mergeCell ref="Q5:S5"/>
    <mergeCell ref="A50:B50"/>
    <mergeCell ref="A57:B57"/>
    <mergeCell ref="D7:I7"/>
    <mergeCell ref="L7:O7"/>
    <mergeCell ref="Q7:S7"/>
    <mergeCell ref="B9:B11"/>
    <mergeCell ref="G13:K13"/>
    <mergeCell ref="L13:O13"/>
    <mergeCell ref="Q13:S13"/>
    <mergeCell ref="A15:B15"/>
    <mergeCell ref="A16:B16"/>
    <mergeCell ref="A23:B23"/>
    <mergeCell ref="A29:B29"/>
    <mergeCell ref="A35:B35"/>
    <mergeCell ref="D35:E35"/>
    <mergeCell ref="A41:B41"/>
    <mergeCell ref="I93:O93"/>
    <mergeCell ref="Q93:S93"/>
    <mergeCell ref="B96:S96"/>
    <mergeCell ref="A78:B78"/>
    <mergeCell ref="E91:G91"/>
    <mergeCell ref="I91:J91"/>
    <mergeCell ref="Q91:S91"/>
  </mergeCells>
  <dataValidations count="1">
    <dataValidation type="list" allowBlank="1" showInputMessage="1" showErrorMessage="1" sqref="D13">
      <formula1>Years2</formula1>
    </dataValidation>
  </dataValidations>
  <printOptions/>
  <pageMargins left="0.75" right="0.75" top="1" bottom="1" header="0.5" footer="0.5"/>
  <pageSetup fitToHeight="1" fitToWidth="1" horizontalDpi="600" verticalDpi="600" orientation="landscape" scale="2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Environmental Law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schempp</dc:creator>
  <cp:keywords/>
  <dc:description/>
  <cp:lastModifiedBy>Fox, Rebecca</cp:lastModifiedBy>
  <cp:lastPrinted>2010-07-20T18:01:04Z</cp:lastPrinted>
  <dcterms:created xsi:type="dcterms:W3CDTF">2009-01-05T21:57:40Z</dcterms:created>
  <dcterms:modified xsi:type="dcterms:W3CDTF">2010-07-20T18:16:01Z</dcterms:modified>
  <cp:category/>
  <cp:version/>
  <cp:contentType/>
  <cp:contentStatus/>
</cp:coreProperties>
</file>