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CAIRCAMRCAVR Retrofits" sheetId="1" r:id="rId1"/>
  </sheets>
  <definedNames>
    <definedName name="_xlnm.Print_Titles" localSheetId="0">'CAIRCAMRCAVR Retrofits'!$6:$6</definedName>
  </definedNames>
  <calcPr fullCalcOnLoad="1"/>
</workbook>
</file>

<file path=xl/sharedStrings.xml><?xml version="1.0" encoding="utf-8"?>
<sst xmlns="http://schemas.openxmlformats.org/spreadsheetml/2006/main" count="877" uniqueCount="63">
  <si>
    <t>Delaware</t>
  </si>
  <si>
    <t># of Units</t>
  </si>
  <si>
    <t>Unit %</t>
  </si>
  <si>
    <t>MW</t>
  </si>
  <si>
    <t>MW %</t>
  </si>
  <si>
    <t>SCR Only</t>
  </si>
  <si>
    <t>Scrubber Only</t>
  </si>
  <si>
    <t>SCR/Scrubber</t>
  </si>
  <si>
    <t>SNCR/Scrubber</t>
  </si>
  <si>
    <t>SNCR Only</t>
  </si>
  <si>
    <t>IGCC</t>
  </si>
  <si>
    <t>Total</t>
  </si>
  <si>
    <t>Illinois</t>
  </si>
  <si>
    <t>Indiana</t>
  </si>
  <si>
    <t>Kentucky</t>
  </si>
  <si>
    <t>Maryland</t>
  </si>
  <si>
    <t>Michigan</t>
  </si>
  <si>
    <t>New Jersey</t>
  </si>
  <si>
    <t>New York</t>
  </si>
  <si>
    <t>Ohio</t>
  </si>
  <si>
    <t>Pennsylvania</t>
  </si>
  <si>
    <t>Tennessee</t>
  </si>
  <si>
    <t>West Virginia</t>
  </si>
  <si>
    <t>Iowa</t>
  </si>
  <si>
    <t>Missouri</t>
  </si>
  <si>
    <t>Minnesota</t>
  </si>
  <si>
    <t>Wisconsin</t>
  </si>
  <si>
    <t>Repower</t>
  </si>
  <si>
    <t>Alabama</t>
  </si>
  <si>
    <t>Arkansas</t>
  </si>
  <si>
    <t>Florida</t>
  </si>
  <si>
    <t>Georgia</t>
  </si>
  <si>
    <t>Louisiana</t>
  </si>
  <si>
    <t>Mississippi</t>
  </si>
  <si>
    <t>South Carolina</t>
  </si>
  <si>
    <t>Texas</t>
  </si>
  <si>
    <t>Low NOx Burner</t>
  </si>
  <si>
    <t>Arizona</t>
  </si>
  <si>
    <t>California</t>
  </si>
  <si>
    <t>Colorado</t>
  </si>
  <si>
    <t>Connecticut</t>
  </si>
  <si>
    <t>Kansas</t>
  </si>
  <si>
    <t>Maine</t>
  </si>
  <si>
    <t>Massachusetts</t>
  </si>
  <si>
    <t>Montana</t>
  </si>
  <si>
    <t>Nebraska</t>
  </si>
  <si>
    <t>Nevada</t>
  </si>
  <si>
    <t>New Hampshire</t>
  </si>
  <si>
    <t>New Mexico</t>
  </si>
  <si>
    <t>North Carolina</t>
  </si>
  <si>
    <t>North Dakota</t>
  </si>
  <si>
    <t>Oklahoma</t>
  </si>
  <si>
    <t>Oregon</t>
  </si>
  <si>
    <t>South Dakota</t>
  </si>
  <si>
    <t>Utah</t>
  </si>
  <si>
    <t>Virginia</t>
  </si>
  <si>
    <t>Washington</t>
  </si>
  <si>
    <t>Wyoming</t>
  </si>
  <si>
    <t>Not Operating</t>
  </si>
  <si>
    <t>Entire U.S.</t>
  </si>
  <si>
    <t>State-by-State Projected Retrofits under Clean Air Rules</t>
  </si>
  <si>
    <t>Data supporting the "CAIR Statewide Budget Calculations" TSD</t>
  </si>
  <si>
    <t>Based upon IPM run EPA219b_BART_13 for 2010 and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</si>
</sst>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#,##0_);\(&quot;$&quot;#,##0\)"/>
    <numFmt numFmtId="166" formatCode="_(&quot;$&quot;#,##0_);[Red]\(&quot;$&quot;#,##0\)"/>
    <numFmt numFmtId="167" formatCode="_(&quot;$&quot;#,##0.00_);\(&quot;$&quot;#,##0.00\)"/>
    <numFmt numFmtId="168" formatCode="_(&quot;$&quot;#,##0.00_);[Red]\(&quot;$&quot;#,##0.00\)"/>
    <numFmt numFmtId="169" formatCode="m/d/yy"/>
    <numFmt numFmtId="170" formatCode="mmmm\-yy"/>
    <numFmt numFmtId="171" formatCode="m/d/yy\ h:mm"/>
    <numFmt numFmtId="172" formatCode="#\ #0.0E+0"/>
    <numFmt numFmtId="173" formatCode="mm/dd/yyyy\ hh:mm:ss"/>
    <numFmt numFmtId="174" formatCode="mm/dd/yyyy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0" borderId="5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9" fontId="0" fillId="0" borderId="2" xfId="2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9" fontId="3" fillId="0" borderId="5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8"/>
  <sheetViews>
    <sheetView tabSelected="1" workbookViewId="0" topLeftCell="A100">
      <selection activeCell="T3" sqref="T3"/>
    </sheetView>
  </sheetViews>
  <sheetFormatPr defaultColWidth="9.140625" defaultRowHeight="12.75"/>
  <cols>
    <col min="1" max="1" width="15.421875" style="0" bestFit="1" customWidth="1"/>
    <col min="2" max="2" width="1.7109375" style="0" customWidth="1"/>
    <col min="3" max="3" width="9.28125" style="14" bestFit="1" customWidth="1"/>
    <col min="4" max="4" width="6.57421875" style="14" bestFit="1" customWidth="1"/>
    <col min="5" max="5" width="9.8515625" style="14" bestFit="1" customWidth="1"/>
    <col min="6" max="6" width="6.421875" style="14" bestFit="1" customWidth="1"/>
    <col min="7" max="7" width="1.7109375" style="0" customWidth="1"/>
    <col min="8" max="8" width="9.28125" style="14" bestFit="1" customWidth="1"/>
    <col min="9" max="9" width="6.57421875" style="14" bestFit="1" customWidth="1"/>
    <col min="10" max="10" width="8.7109375" style="14" bestFit="1" customWidth="1"/>
    <col min="11" max="11" width="6.421875" style="14" bestFit="1" customWidth="1"/>
    <col min="12" max="12" width="1.7109375" style="0" customWidth="1"/>
  </cols>
  <sheetData>
    <row r="2" spans="1:11" ht="12.75">
      <c r="A2" s="22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0" t="s">
        <v>61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0" t="s">
        <v>62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3:8" ht="15.75">
      <c r="C6" s="15">
        <v>2010</v>
      </c>
      <c r="H6" s="15">
        <v>2015</v>
      </c>
    </row>
    <row r="7" spans="1:12" ht="13.5" thickBot="1">
      <c r="A7" s="1" t="s">
        <v>59</v>
      </c>
      <c r="B7" s="1"/>
      <c r="C7" s="2" t="s">
        <v>1</v>
      </c>
      <c r="D7" s="2" t="s">
        <v>2</v>
      </c>
      <c r="E7" s="2" t="s">
        <v>3</v>
      </c>
      <c r="F7" s="2" t="s">
        <v>4</v>
      </c>
      <c r="G7" s="1"/>
      <c r="H7" s="2" t="s">
        <v>1</v>
      </c>
      <c r="I7" s="2" t="s">
        <v>2</v>
      </c>
      <c r="J7" s="2" t="s">
        <v>3</v>
      </c>
      <c r="K7" s="2" t="s">
        <v>4</v>
      </c>
      <c r="L7" s="1"/>
    </row>
    <row r="8" spans="1:12" ht="13.5" thickTop="1">
      <c r="A8" s="4" t="s">
        <v>5</v>
      </c>
      <c r="B8" s="4"/>
      <c r="C8" s="5">
        <v>106</v>
      </c>
      <c r="D8" s="16">
        <f aca="true" t="shared" si="0" ref="D8:D16">C8/C$17</f>
        <v>0.09805735430157261</v>
      </c>
      <c r="E8" s="6">
        <v>36765</v>
      </c>
      <c r="F8" s="16">
        <f aca="true" t="shared" si="1" ref="F8:F16">E8/E$17</f>
        <v>0.12165784248841827</v>
      </c>
      <c r="G8" s="4"/>
      <c r="H8" s="5">
        <v>92</v>
      </c>
      <c r="I8" s="16">
        <f aca="true" t="shared" si="2" ref="I8:I16">H8/H$17</f>
        <v>0.0851063829787234</v>
      </c>
      <c r="J8" s="6">
        <v>30420</v>
      </c>
      <c r="K8" s="16">
        <f aca="true" t="shared" si="3" ref="K8:K16">J8/J$17</f>
        <v>0.10096115551071343</v>
      </c>
      <c r="L8" s="4"/>
    </row>
    <row r="9" spans="1:12" ht="12.75">
      <c r="A9" s="7" t="s">
        <v>7</v>
      </c>
      <c r="B9" s="7"/>
      <c r="C9" s="8">
        <v>191</v>
      </c>
      <c r="D9" s="16">
        <f t="shared" si="0"/>
        <v>0.17668825161887142</v>
      </c>
      <c r="E9" s="9">
        <v>92732</v>
      </c>
      <c r="F9" s="16">
        <f t="shared" si="1"/>
        <v>0.30685638649900726</v>
      </c>
      <c r="G9" s="7"/>
      <c r="H9" s="8">
        <v>303</v>
      </c>
      <c r="I9" s="16">
        <f t="shared" si="2"/>
        <v>0.2802960222016651</v>
      </c>
      <c r="J9" s="9">
        <v>126122</v>
      </c>
      <c r="K9" s="16">
        <f t="shared" si="3"/>
        <v>0.4185872076042801</v>
      </c>
      <c r="L9" s="7"/>
    </row>
    <row r="10" spans="1:12" ht="12.75">
      <c r="A10" s="7" t="s">
        <v>9</v>
      </c>
      <c r="B10" s="7"/>
      <c r="C10" s="8">
        <v>47</v>
      </c>
      <c r="D10" s="16">
        <f t="shared" si="0"/>
        <v>0.043478260869565216</v>
      </c>
      <c r="E10" s="9">
        <v>7430</v>
      </c>
      <c r="F10" s="16">
        <f t="shared" si="1"/>
        <v>0.02458636664460622</v>
      </c>
      <c r="G10" s="7"/>
      <c r="H10" s="8">
        <v>40</v>
      </c>
      <c r="I10" s="16">
        <f t="shared" si="2"/>
        <v>0.03700277520814061</v>
      </c>
      <c r="J10" s="9">
        <v>4317</v>
      </c>
      <c r="K10" s="16">
        <f t="shared" si="3"/>
        <v>0.014327722167644639</v>
      </c>
      <c r="L10" s="7"/>
    </row>
    <row r="11" spans="1:12" ht="12.75">
      <c r="A11" s="7" t="s">
        <v>8</v>
      </c>
      <c r="B11" s="7"/>
      <c r="C11" s="8">
        <v>22</v>
      </c>
      <c r="D11" s="16">
        <f t="shared" si="0"/>
        <v>0.020351526364477335</v>
      </c>
      <c r="E11" s="9">
        <v>3601</v>
      </c>
      <c r="F11" s="16">
        <f t="shared" si="1"/>
        <v>0.011915949702183985</v>
      </c>
      <c r="G11" s="7"/>
      <c r="H11" s="8">
        <v>30</v>
      </c>
      <c r="I11" s="16">
        <f t="shared" si="2"/>
        <v>0.027752081406105456</v>
      </c>
      <c r="J11" s="9">
        <v>6738</v>
      </c>
      <c r="K11" s="16">
        <f t="shared" si="3"/>
        <v>0.022362796378408517</v>
      </c>
      <c r="L11" s="7"/>
    </row>
    <row r="12" spans="1:12" ht="12.75">
      <c r="A12" s="7" t="s">
        <v>6</v>
      </c>
      <c r="B12" s="7"/>
      <c r="C12" s="8">
        <v>169</v>
      </c>
      <c r="D12" s="16">
        <f t="shared" si="0"/>
        <v>0.15633672525439407</v>
      </c>
      <c r="E12" s="9">
        <v>55933</v>
      </c>
      <c r="F12" s="16">
        <f t="shared" si="1"/>
        <v>0.1850860357379219</v>
      </c>
      <c r="G12" s="7"/>
      <c r="H12" s="8">
        <v>177</v>
      </c>
      <c r="I12" s="16">
        <f t="shared" si="2"/>
        <v>0.1637372802960222</v>
      </c>
      <c r="J12" s="9">
        <v>61807</v>
      </c>
      <c r="K12" s="16">
        <f t="shared" si="3"/>
        <v>0.20513169423572206</v>
      </c>
      <c r="L12" s="7"/>
    </row>
    <row r="13" spans="1:12" ht="12.75">
      <c r="A13" s="7" t="s">
        <v>10</v>
      </c>
      <c r="B13" s="7"/>
      <c r="C13" s="8">
        <v>3</v>
      </c>
      <c r="D13" s="16">
        <f t="shared" si="0"/>
        <v>0.0027752081406105457</v>
      </c>
      <c r="E13" s="9">
        <v>612</v>
      </c>
      <c r="F13" s="16">
        <f t="shared" si="1"/>
        <v>0.002025148908007942</v>
      </c>
      <c r="G13" s="7"/>
      <c r="H13" s="8">
        <v>3</v>
      </c>
      <c r="I13" s="16">
        <f t="shared" si="2"/>
        <v>0.0027752081406105457</v>
      </c>
      <c r="J13" s="9">
        <v>612</v>
      </c>
      <c r="K13" s="16">
        <f t="shared" si="3"/>
        <v>0.0020311711759551814</v>
      </c>
      <c r="L13" s="7"/>
    </row>
    <row r="14" spans="1:12" ht="12.75">
      <c r="A14" s="7" t="s">
        <v>27</v>
      </c>
      <c r="B14" s="7"/>
      <c r="C14" s="8">
        <v>1</v>
      </c>
      <c r="D14" s="16">
        <f t="shared" si="0"/>
        <v>0.0009250693802035153</v>
      </c>
      <c r="E14" s="9">
        <v>217</v>
      </c>
      <c r="F14" s="16">
        <f t="shared" si="1"/>
        <v>0.0007180675049636003</v>
      </c>
      <c r="G14" s="7"/>
      <c r="H14" s="8">
        <v>1</v>
      </c>
      <c r="I14" s="16">
        <f t="shared" si="2"/>
        <v>0.0009250693802035153</v>
      </c>
      <c r="J14" s="9">
        <v>217</v>
      </c>
      <c r="K14" s="16">
        <f t="shared" si="3"/>
        <v>0.0007202028516050235</v>
      </c>
      <c r="L14" s="7"/>
    </row>
    <row r="15" spans="1:12" ht="12.75">
      <c r="A15" s="7" t="s">
        <v>36</v>
      </c>
      <c r="B15" s="7"/>
      <c r="C15" s="8">
        <v>480</v>
      </c>
      <c r="D15" s="16">
        <f t="shared" si="0"/>
        <v>0.4440333024976873</v>
      </c>
      <c r="E15" s="9">
        <v>100970</v>
      </c>
      <c r="F15" s="16">
        <f t="shared" si="1"/>
        <v>0.3341164791528789</v>
      </c>
      <c r="G15" s="7"/>
      <c r="H15" s="8">
        <v>369</v>
      </c>
      <c r="I15" s="16">
        <f t="shared" si="2"/>
        <v>0.34135060129509714</v>
      </c>
      <c r="J15" s="9">
        <v>66953</v>
      </c>
      <c r="K15" s="16">
        <f t="shared" si="3"/>
        <v>0.2222107904309269</v>
      </c>
      <c r="L15" s="7"/>
    </row>
    <row r="16" spans="1:12" ht="13.5" thickBot="1">
      <c r="A16" s="10" t="s">
        <v>58</v>
      </c>
      <c r="B16" s="10"/>
      <c r="C16" s="11">
        <v>62</v>
      </c>
      <c r="D16" s="16">
        <f t="shared" si="0"/>
        <v>0.05735430157261795</v>
      </c>
      <c r="E16" s="12">
        <v>3940</v>
      </c>
      <c r="F16" s="16">
        <f t="shared" si="1"/>
        <v>0.013037723362011913</v>
      </c>
      <c r="G16" s="10"/>
      <c r="H16" s="11">
        <v>66</v>
      </c>
      <c r="I16" s="16">
        <f t="shared" si="2"/>
        <v>0.06105457909343201</v>
      </c>
      <c r="J16" s="12">
        <v>4118</v>
      </c>
      <c r="K16" s="16">
        <f t="shared" si="3"/>
        <v>0.01366725964474418</v>
      </c>
      <c r="L16" s="10"/>
    </row>
    <row r="17" spans="1:12" ht="14.25" thickBot="1" thickTop="1">
      <c r="A17" s="13" t="s">
        <v>11</v>
      </c>
      <c r="B17" s="13"/>
      <c r="C17" s="17">
        <f>SUM(C8:C16)</f>
        <v>1081</v>
      </c>
      <c r="D17" s="18">
        <f>SUM(D8:D16)</f>
        <v>1</v>
      </c>
      <c r="E17" s="17">
        <f>SUM(E8:E16)</f>
        <v>302200</v>
      </c>
      <c r="F17" s="18">
        <f>SUM(F8:F16)</f>
        <v>1</v>
      </c>
      <c r="G17" s="17"/>
      <c r="H17" s="17">
        <f>SUM(H8:H16)</f>
        <v>1081</v>
      </c>
      <c r="I17" s="18">
        <f>SUM(I8:I16)</f>
        <v>1</v>
      </c>
      <c r="J17" s="17">
        <f>SUM(J8:J16)</f>
        <v>301304</v>
      </c>
      <c r="K17" s="18">
        <f>SUM(K8:K16)</f>
        <v>1.0000000000000002</v>
      </c>
      <c r="L17" s="17"/>
    </row>
    <row r="18" ht="13.5" thickTop="1"/>
    <row r="19" spans="1:12" ht="13.5" thickBot="1">
      <c r="A19" s="1" t="s">
        <v>28</v>
      </c>
      <c r="B19" s="1"/>
      <c r="C19" s="2" t="s">
        <v>1</v>
      </c>
      <c r="D19" s="2" t="s">
        <v>2</v>
      </c>
      <c r="E19" s="2" t="s">
        <v>3</v>
      </c>
      <c r="F19" s="2" t="s">
        <v>4</v>
      </c>
      <c r="G19" s="1"/>
      <c r="H19" s="2" t="s">
        <v>1</v>
      </c>
      <c r="I19" s="2" t="s">
        <v>2</v>
      </c>
      <c r="J19" s="2" t="s">
        <v>3</v>
      </c>
      <c r="K19" s="2" t="s">
        <v>4</v>
      </c>
      <c r="L19" s="1"/>
    </row>
    <row r="20" spans="1:12" ht="13.5" thickTop="1">
      <c r="A20" s="4" t="s">
        <v>5</v>
      </c>
      <c r="B20" s="4"/>
      <c r="C20" s="5">
        <v>20</v>
      </c>
      <c r="D20" s="16">
        <f>C20/C$29</f>
        <v>0.5128205128205128</v>
      </c>
      <c r="E20" s="6">
        <v>5577</v>
      </c>
      <c r="F20" s="16">
        <f>E20/E$29</f>
        <v>0.4818142548596112</v>
      </c>
      <c r="G20" s="4"/>
      <c r="H20" s="5">
        <v>16</v>
      </c>
      <c r="I20" s="16">
        <f>H20/H$29</f>
        <v>0.41025641025641024</v>
      </c>
      <c r="J20" s="6">
        <v>4399</v>
      </c>
      <c r="K20" s="16">
        <f>J20/J$29</f>
        <v>0.3809317630758573</v>
      </c>
      <c r="L20" s="4"/>
    </row>
    <row r="21" spans="1:12" ht="12.75">
      <c r="A21" s="7" t="s">
        <v>7</v>
      </c>
      <c r="B21" s="7"/>
      <c r="C21" s="8">
        <v>7</v>
      </c>
      <c r="D21" s="16">
        <f>C21/C$29</f>
        <v>0.1794871794871795</v>
      </c>
      <c r="E21" s="9">
        <v>3418</v>
      </c>
      <c r="F21" s="16">
        <f>E21/E$29</f>
        <v>0.2952915766738661</v>
      </c>
      <c r="G21" s="7"/>
      <c r="H21" s="8">
        <v>16</v>
      </c>
      <c r="I21" s="16">
        <f>H21/H$29</f>
        <v>0.41025641025641024</v>
      </c>
      <c r="J21" s="9">
        <v>6049</v>
      </c>
      <c r="K21" s="16">
        <f>J21/J$29</f>
        <v>0.5238136473848285</v>
      </c>
      <c r="L21" s="7"/>
    </row>
    <row r="22" spans="1:12" ht="12.75">
      <c r="A22" s="7" t="s">
        <v>9</v>
      </c>
      <c r="B22" s="7"/>
      <c r="C22" s="8">
        <v>4</v>
      </c>
      <c r="D22" s="16">
        <f>C22/C$29</f>
        <v>0.10256410256410256</v>
      </c>
      <c r="E22" s="9">
        <v>890</v>
      </c>
      <c r="F22" s="16">
        <f>E22/E$29</f>
        <v>0.07688984881209503</v>
      </c>
      <c r="G22" s="7"/>
      <c r="H22" s="8">
        <v>4</v>
      </c>
      <c r="I22" s="16">
        <f>H22/H$29</f>
        <v>0.10256410256410256</v>
      </c>
      <c r="J22" s="9">
        <v>890</v>
      </c>
      <c r="K22" s="16">
        <f>J22/J$29</f>
        <v>0.0770696224454451</v>
      </c>
      <c r="L22" s="7"/>
    </row>
    <row r="23" spans="1:12" ht="12.75">
      <c r="A23" s="7" t="s">
        <v>8</v>
      </c>
      <c r="B23" s="7"/>
      <c r="C23" s="8"/>
      <c r="D23" s="16"/>
      <c r="E23" s="9"/>
      <c r="F23" s="16"/>
      <c r="G23" s="7"/>
      <c r="H23" s="8"/>
      <c r="I23" s="16"/>
      <c r="J23" s="9"/>
      <c r="K23" s="16"/>
      <c r="L23" s="7"/>
    </row>
    <row r="24" spans="1:12" ht="12.75">
      <c r="A24" s="7" t="s">
        <v>6</v>
      </c>
      <c r="B24" s="7"/>
      <c r="C24" s="8"/>
      <c r="D24" s="16"/>
      <c r="E24" s="9"/>
      <c r="F24" s="16"/>
      <c r="G24" s="7"/>
      <c r="H24" s="8"/>
      <c r="I24" s="16"/>
      <c r="J24" s="9"/>
      <c r="K24" s="16"/>
      <c r="L24" s="7"/>
    </row>
    <row r="25" spans="1:12" ht="12.75">
      <c r="A25" s="7" t="s">
        <v>10</v>
      </c>
      <c r="B25" s="7"/>
      <c r="C25" s="8"/>
      <c r="D25" s="16"/>
      <c r="E25" s="9"/>
      <c r="F25" s="16"/>
      <c r="G25" s="7"/>
      <c r="H25" s="8"/>
      <c r="I25" s="16"/>
      <c r="J25" s="9"/>
      <c r="K25" s="16"/>
      <c r="L25" s="7"/>
    </row>
    <row r="26" spans="1:12" ht="12.75">
      <c r="A26" s="7" t="s">
        <v>27</v>
      </c>
      <c r="B26" s="7"/>
      <c r="C26" s="8"/>
      <c r="D26" s="16"/>
      <c r="E26" s="9"/>
      <c r="F26" s="16"/>
      <c r="G26" s="7"/>
      <c r="H26" s="8"/>
      <c r="I26" s="16"/>
      <c r="J26" s="9"/>
      <c r="K26" s="16"/>
      <c r="L26" s="7"/>
    </row>
    <row r="27" spans="1:12" ht="12.75">
      <c r="A27" s="7" t="s">
        <v>36</v>
      </c>
      <c r="B27" s="7"/>
      <c r="C27" s="8">
        <v>6</v>
      </c>
      <c r="D27" s="16">
        <f>C27/C$29</f>
        <v>0.15384615384615385</v>
      </c>
      <c r="E27" s="9">
        <v>1560</v>
      </c>
      <c r="F27" s="16">
        <f>E27/E$29</f>
        <v>0.13477321814254858</v>
      </c>
      <c r="G27" s="7"/>
      <c r="H27" s="8">
        <v>1</v>
      </c>
      <c r="I27" s="16">
        <f>H27/H$29</f>
        <v>0.02564102564102564</v>
      </c>
      <c r="J27" s="9">
        <v>80</v>
      </c>
      <c r="K27" s="16">
        <f>J27/J$29</f>
        <v>0.006927606511950121</v>
      </c>
      <c r="L27" s="7"/>
    </row>
    <row r="28" spans="1:12" ht="13.5" thickBot="1">
      <c r="A28" s="10" t="s">
        <v>58</v>
      </c>
      <c r="B28" s="10"/>
      <c r="C28" s="11">
        <v>2</v>
      </c>
      <c r="D28" s="16">
        <f>C28/C$29</f>
        <v>0.05128205128205128</v>
      </c>
      <c r="E28" s="12">
        <v>130</v>
      </c>
      <c r="F28" s="16">
        <f>E28/E$29</f>
        <v>0.01123110151187905</v>
      </c>
      <c r="G28" s="10"/>
      <c r="H28" s="11">
        <v>2</v>
      </c>
      <c r="I28" s="16">
        <f>H28/H$29</f>
        <v>0.05128205128205128</v>
      </c>
      <c r="J28" s="12">
        <v>130</v>
      </c>
      <c r="K28" s="16">
        <f>J28/J$29</f>
        <v>0.011257360581918946</v>
      </c>
      <c r="L28" s="10"/>
    </row>
    <row r="29" spans="1:12" ht="14.25" thickBot="1" thickTop="1">
      <c r="A29" s="13" t="s">
        <v>11</v>
      </c>
      <c r="B29" s="13"/>
      <c r="C29" s="17">
        <f>SUM(C20:C28)</f>
        <v>39</v>
      </c>
      <c r="D29" s="18">
        <f aca="true" t="shared" si="4" ref="D29:K29">SUM(D20:D28)</f>
        <v>1</v>
      </c>
      <c r="E29" s="17">
        <f t="shared" si="4"/>
        <v>11575</v>
      </c>
      <c r="F29" s="18">
        <f t="shared" si="4"/>
        <v>1</v>
      </c>
      <c r="G29" s="17"/>
      <c r="H29" s="17">
        <f t="shared" si="4"/>
        <v>39</v>
      </c>
      <c r="I29" s="18">
        <f t="shared" si="4"/>
        <v>1</v>
      </c>
      <c r="J29" s="17">
        <f t="shared" si="4"/>
        <v>11548</v>
      </c>
      <c r="K29" s="18">
        <f t="shared" si="4"/>
        <v>1</v>
      </c>
      <c r="L29" s="17"/>
    </row>
    <row r="30" spans="5:10" ht="13.5" thickTop="1">
      <c r="E30" s="19">
        <f>+(E29)/E$17</f>
        <v>0.03830244870946393</v>
      </c>
      <c r="J30" s="19">
        <f>+(J29)/J$17</f>
        <v>0.03832673977112816</v>
      </c>
    </row>
    <row r="31" spans="1:12" ht="13.5" thickBot="1">
      <c r="A31" s="1" t="s">
        <v>37</v>
      </c>
      <c r="B31" s="1"/>
      <c r="C31" s="2" t="s">
        <v>1</v>
      </c>
      <c r="D31" s="2" t="s">
        <v>2</v>
      </c>
      <c r="E31" s="2" t="s">
        <v>3</v>
      </c>
      <c r="F31" s="2" t="s">
        <v>4</v>
      </c>
      <c r="G31" s="1"/>
      <c r="H31" s="2" t="s">
        <v>1</v>
      </c>
      <c r="I31" s="2" t="s">
        <v>2</v>
      </c>
      <c r="J31" s="2" t="s">
        <v>3</v>
      </c>
      <c r="K31" s="2" t="s">
        <v>4</v>
      </c>
      <c r="L31" s="1"/>
    </row>
    <row r="32" spans="1:12" ht="13.5" thickTop="1">
      <c r="A32" s="4" t="s">
        <v>5</v>
      </c>
      <c r="B32" s="4"/>
      <c r="C32" s="5"/>
      <c r="D32" s="16"/>
      <c r="E32" s="6"/>
      <c r="F32" s="16"/>
      <c r="G32" s="4"/>
      <c r="H32" s="5"/>
      <c r="I32" s="16"/>
      <c r="J32" s="6"/>
      <c r="K32" s="16"/>
      <c r="L32" s="4"/>
    </row>
    <row r="33" spans="1:12" ht="12.75">
      <c r="A33" s="7" t="s">
        <v>7</v>
      </c>
      <c r="B33" s="7"/>
      <c r="C33" s="8">
        <v>1</v>
      </c>
      <c r="D33" s="16">
        <f>C33/C$41</f>
        <v>0.06666666666666667</v>
      </c>
      <c r="E33" s="9">
        <v>380</v>
      </c>
      <c r="F33" s="16">
        <f>E33/E$41</f>
        <v>0.06808815624440065</v>
      </c>
      <c r="G33" s="7"/>
      <c r="H33" s="8">
        <v>1</v>
      </c>
      <c r="I33" s="16">
        <f>H33/H$41</f>
        <v>0.06666666666666667</v>
      </c>
      <c r="J33" s="9">
        <v>380</v>
      </c>
      <c r="K33" s="16">
        <f>J33/J$41</f>
        <v>0.06808815624440065</v>
      </c>
      <c r="L33" s="7"/>
    </row>
    <row r="34" spans="1:12" ht="12.75">
      <c r="A34" s="7" t="s">
        <v>9</v>
      </c>
      <c r="B34" s="7"/>
      <c r="C34" s="8"/>
      <c r="D34" s="16"/>
      <c r="E34" s="9"/>
      <c r="F34" s="16"/>
      <c r="G34" s="7"/>
      <c r="H34" s="8"/>
      <c r="I34" s="16"/>
      <c r="J34" s="9"/>
      <c r="K34" s="16"/>
      <c r="L34" s="7"/>
    </row>
    <row r="35" spans="1:12" ht="12.75">
      <c r="A35" s="7" t="s">
        <v>8</v>
      </c>
      <c r="B35" s="7"/>
      <c r="C35" s="8"/>
      <c r="D35" s="16"/>
      <c r="E35" s="9"/>
      <c r="F35" s="16"/>
      <c r="G35" s="7"/>
      <c r="H35" s="8"/>
      <c r="I35" s="16"/>
      <c r="J35" s="9"/>
      <c r="K35" s="16"/>
      <c r="L35" s="7"/>
    </row>
    <row r="36" spans="1:12" ht="12.75">
      <c r="A36" s="7" t="s">
        <v>6</v>
      </c>
      <c r="B36" s="7"/>
      <c r="C36" s="8">
        <v>11</v>
      </c>
      <c r="D36" s="16">
        <f>C36/C$41</f>
        <v>0.7333333333333333</v>
      </c>
      <c r="E36" s="9">
        <v>4405</v>
      </c>
      <c r="F36" s="16">
        <f>E36/E$41</f>
        <v>0.7892850743594338</v>
      </c>
      <c r="G36" s="7"/>
      <c r="H36" s="8">
        <v>11</v>
      </c>
      <c r="I36" s="16">
        <f>H36/H$41</f>
        <v>0.7333333333333333</v>
      </c>
      <c r="J36" s="9">
        <v>4405</v>
      </c>
      <c r="K36" s="16">
        <f>J36/J$41</f>
        <v>0.7892850743594338</v>
      </c>
      <c r="L36" s="7"/>
    </row>
    <row r="37" spans="1:12" ht="12.75">
      <c r="A37" s="7" t="s">
        <v>10</v>
      </c>
      <c r="B37" s="7"/>
      <c r="C37" s="8"/>
      <c r="D37" s="16"/>
      <c r="E37" s="9"/>
      <c r="F37" s="16"/>
      <c r="G37" s="7"/>
      <c r="H37" s="8"/>
      <c r="I37" s="16"/>
      <c r="J37" s="9"/>
      <c r="K37" s="16"/>
      <c r="L37" s="7"/>
    </row>
    <row r="38" spans="1:12" ht="12.75">
      <c r="A38" s="7" t="s">
        <v>27</v>
      </c>
      <c r="B38" s="7"/>
      <c r="C38" s="8"/>
      <c r="D38" s="16"/>
      <c r="E38" s="9"/>
      <c r="F38" s="16"/>
      <c r="G38" s="7"/>
      <c r="H38" s="8"/>
      <c r="I38" s="16"/>
      <c r="J38" s="9"/>
      <c r="K38" s="16"/>
      <c r="L38" s="7"/>
    </row>
    <row r="39" spans="1:12" ht="12.75">
      <c r="A39" s="7" t="s">
        <v>36</v>
      </c>
      <c r="B39" s="7"/>
      <c r="C39" s="8">
        <v>3</v>
      </c>
      <c r="D39" s="16">
        <f>C39/C$41</f>
        <v>0.2</v>
      </c>
      <c r="E39" s="9">
        <v>796</v>
      </c>
      <c r="F39" s="16">
        <f>E39/E$41</f>
        <v>0.14262676939616556</v>
      </c>
      <c r="G39" s="7"/>
      <c r="H39" s="8">
        <v>3</v>
      </c>
      <c r="I39" s="16">
        <f>H39/H$41</f>
        <v>0.2</v>
      </c>
      <c r="J39" s="9">
        <v>796</v>
      </c>
      <c r="K39" s="16">
        <f>J39/J$41</f>
        <v>0.14262676939616556</v>
      </c>
      <c r="L39" s="7"/>
    </row>
    <row r="40" spans="1:12" ht="13.5" thickBot="1">
      <c r="A40" s="10" t="s">
        <v>58</v>
      </c>
      <c r="B40" s="10"/>
      <c r="C40" s="11"/>
      <c r="D40" s="16"/>
      <c r="E40" s="12"/>
      <c r="F40" s="16"/>
      <c r="G40" s="10"/>
      <c r="H40" s="11"/>
      <c r="I40" s="16"/>
      <c r="J40" s="12"/>
      <c r="K40" s="16"/>
      <c r="L40" s="10"/>
    </row>
    <row r="41" spans="1:12" ht="14.25" thickBot="1" thickTop="1">
      <c r="A41" s="13" t="s">
        <v>11</v>
      </c>
      <c r="B41" s="13"/>
      <c r="C41" s="17">
        <f>SUM(C33:C40)</f>
        <v>15</v>
      </c>
      <c r="D41" s="18">
        <f>SUM(D33:D40)</f>
        <v>1</v>
      </c>
      <c r="E41" s="17">
        <f>SUM(E33:E40)</f>
        <v>5581</v>
      </c>
      <c r="F41" s="18">
        <f>SUM(F33:F40)</f>
        <v>1</v>
      </c>
      <c r="G41" s="17"/>
      <c r="H41" s="17">
        <f>SUM(H33:H40)</f>
        <v>15</v>
      </c>
      <c r="I41" s="18">
        <f>SUM(I33:I40)</f>
        <v>1</v>
      </c>
      <c r="J41" s="17">
        <f>SUM(J33:J40)</f>
        <v>5581</v>
      </c>
      <c r="K41" s="18">
        <f>SUM(K33:K40)</f>
        <v>1</v>
      </c>
      <c r="L41" s="17"/>
    </row>
    <row r="42" spans="1:12" s="3" customFormat="1" ht="16.5" thickTop="1">
      <c r="A42"/>
      <c r="B42"/>
      <c r="C42" s="15"/>
      <c r="D42" s="14"/>
      <c r="E42" s="19">
        <f>+(E41)/E$17</f>
        <v>0.01846790205162144</v>
      </c>
      <c r="F42" s="14"/>
      <c r="G42"/>
      <c r="H42" s="15"/>
      <c r="I42" s="14"/>
      <c r="J42" s="19">
        <f>+(J41)/J$17</f>
        <v>0.018522820805565145</v>
      </c>
      <c r="K42" s="14"/>
      <c r="L42"/>
    </row>
    <row r="43" spans="1:12" ht="13.5" thickBot="1">
      <c r="A43" s="1" t="s">
        <v>29</v>
      </c>
      <c r="B43" s="1"/>
      <c r="C43" s="2" t="s">
        <v>1</v>
      </c>
      <c r="D43" s="2" t="s">
        <v>2</v>
      </c>
      <c r="E43" s="2" t="s">
        <v>3</v>
      </c>
      <c r="F43" s="2" t="s">
        <v>4</v>
      </c>
      <c r="G43" s="1"/>
      <c r="H43" s="2" t="s">
        <v>1</v>
      </c>
      <c r="I43" s="2" t="s">
        <v>2</v>
      </c>
      <c r="J43" s="2" t="s">
        <v>3</v>
      </c>
      <c r="K43" s="2" t="s">
        <v>4</v>
      </c>
      <c r="L43" s="1"/>
    </row>
    <row r="44" spans="1:12" ht="13.5" thickTop="1">
      <c r="A44" s="4" t="s">
        <v>5</v>
      </c>
      <c r="B44" s="4"/>
      <c r="C44" s="5"/>
      <c r="D44" s="16"/>
      <c r="E44" s="6"/>
      <c r="F44" s="16"/>
      <c r="G44" s="4"/>
      <c r="H44" s="5"/>
      <c r="I44" s="16"/>
      <c r="J44" s="6"/>
      <c r="K44" s="16"/>
      <c r="L44" s="4"/>
    </row>
    <row r="45" spans="1:12" ht="12.75">
      <c r="A45" s="7" t="s">
        <v>7</v>
      </c>
      <c r="B45" s="7"/>
      <c r="C45" s="8"/>
      <c r="D45" s="16"/>
      <c r="E45" s="9"/>
      <c r="F45" s="16"/>
      <c r="G45" s="7"/>
      <c r="H45" s="8"/>
      <c r="I45" s="16"/>
      <c r="J45" s="9"/>
      <c r="K45" s="16"/>
      <c r="L45" s="7"/>
    </row>
    <row r="46" spans="1:12" ht="12.75">
      <c r="A46" s="7" t="s">
        <v>9</v>
      </c>
      <c r="B46" s="7"/>
      <c r="C46" s="8"/>
      <c r="D46" s="16"/>
      <c r="E46" s="9"/>
      <c r="F46" s="16"/>
      <c r="G46" s="7"/>
      <c r="H46" s="8"/>
      <c r="I46" s="16"/>
      <c r="J46" s="9"/>
      <c r="K46" s="16"/>
      <c r="L46" s="7"/>
    </row>
    <row r="47" spans="1:12" ht="12.75">
      <c r="A47" s="7" t="s">
        <v>8</v>
      </c>
      <c r="B47" s="7"/>
      <c r="C47" s="8"/>
      <c r="D47" s="16"/>
      <c r="E47" s="9"/>
      <c r="F47" s="16"/>
      <c r="G47" s="7"/>
      <c r="H47" s="8"/>
      <c r="I47" s="16"/>
      <c r="J47" s="9"/>
      <c r="K47" s="16"/>
      <c r="L47" s="7"/>
    </row>
    <row r="48" spans="1:12" ht="12.75">
      <c r="A48" s="7" t="s">
        <v>6</v>
      </c>
      <c r="B48" s="7"/>
      <c r="C48" s="8"/>
      <c r="D48" s="16"/>
      <c r="E48" s="9"/>
      <c r="F48" s="16"/>
      <c r="G48" s="7"/>
      <c r="H48" s="8">
        <v>5</v>
      </c>
      <c r="I48" s="16">
        <f>H48/H$53</f>
        <v>1</v>
      </c>
      <c r="J48" s="9">
        <v>3739</v>
      </c>
      <c r="K48" s="16">
        <f>J48/J$53</f>
        <v>1</v>
      </c>
      <c r="L48" s="7"/>
    </row>
    <row r="49" spans="1:12" ht="12.75">
      <c r="A49" s="7" t="s">
        <v>10</v>
      </c>
      <c r="B49" s="7"/>
      <c r="C49" s="8"/>
      <c r="D49" s="16"/>
      <c r="E49" s="9"/>
      <c r="F49" s="16"/>
      <c r="G49" s="7"/>
      <c r="H49" s="8"/>
      <c r="I49" s="16"/>
      <c r="J49" s="9"/>
      <c r="K49" s="16"/>
      <c r="L49" s="7"/>
    </row>
    <row r="50" spans="1:12" ht="12.75">
      <c r="A50" s="7" t="s">
        <v>27</v>
      </c>
      <c r="B50" s="7"/>
      <c r="C50" s="8"/>
      <c r="D50" s="16"/>
      <c r="E50" s="9"/>
      <c r="F50" s="16"/>
      <c r="G50" s="7"/>
      <c r="H50" s="8"/>
      <c r="I50" s="16"/>
      <c r="J50" s="9"/>
      <c r="K50" s="16"/>
      <c r="L50" s="7"/>
    </row>
    <row r="51" spans="1:12" s="3" customFormat="1" ht="12.75">
      <c r="A51" s="7" t="s">
        <v>36</v>
      </c>
      <c r="B51" s="7"/>
      <c r="C51" s="8">
        <v>5</v>
      </c>
      <c r="D51" s="16">
        <f>C51/C$53</f>
        <v>1</v>
      </c>
      <c r="E51" s="9">
        <v>3817</v>
      </c>
      <c r="F51" s="16">
        <f>E51/E$53</f>
        <v>1</v>
      </c>
      <c r="G51" s="7"/>
      <c r="H51" s="8"/>
      <c r="I51" s="16"/>
      <c r="J51" s="9"/>
      <c r="K51" s="16"/>
      <c r="L51" s="7"/>
    </row>
    <row r="52" spans="1:12" ht="13.5" thickBot="1">
      <c r="A52" s="10" t="s">
        <v>58</v>
      </c>
      <c r="B52" s="10"/>
      <c r="C52" s="11"/>
      <c r="D52" s="16"/>
      <c r="E52" s="12"/>
      <c r="F52" s="16"/>
      <c r="G52" s="10"/>
      <c r="H52" s="11"/>
      <c r="I52" s="16"/>
      <c r="J52" s="12"/>
      <c r="K52" s="16"/>
      <c r="L52" s="10"/>
    </row>
    <row r="53" spans="1:12" ht="14.25" thickBot="1" thickTop="1">
      <c r="A53" s="13" t="s">
        <v>11</v>
      </c>
      <c r="B53" s="13"/>
      <c r="C53" s="17">
        <f>SUM(C44:C52)</f>
        <v>5</v>
      </c>
      <c r="D53" s="18">
        <f>SUM(D44:D52)</f>
        <v>1</v>
      </c>
      <c r="E53" s="17">
        <f>SUM(E44:E52)</f>
        <v>3817</v>
      </c>
      <c r="F53" s="18">
        <f>SUM(F44:F52)</f>
        <v>1</v>
      </c>
      <c r="G53" s="17"/>
      <c r="H53" s="17">
        <f>SUM(H44:H52)</f>
        <v>5</v>
      </c>
      <c r="I53" s="18">
        <f>SUM(I44:I52)</f>
        <v>1</v>
      </c>
      <c r="J53" s="17">
        <f>SUM(J44:J52)</f>
        <v>3739</v>
      </c>
      <c r="K53" s="18">
        <f>SUM(K44:K52)</f>
        <v>1</v>
      </c>
      <c r="L53" s="17"/>
    </row>
    <row r="54" spans="3:10" ht="16.5" thickTop="1">
      <c r="C54" s="15"/>
      <c r="E54" s="19">
        <f>+(E53)/E$17</f>
        <v>0.012630708140304434</v>
      </c>
      <c r="H54" s="15"/>
      <c r="J54" s="19">
        <f>+(J53)/J$17</f>
        <v>0.012409393834798077</v>
      </c>
    </row>
    <row r="55" spans="1:12" ht="13.5" thickBot="1">
      <c r="A55" s="1" t="s">
        <v>38</v>
      </c>
      <c r="B55" s="1"/>
      <c r="C55" s="2" t="s">
        <v>1</v>
      </c>
      <c r="D55" s="2" t="s">
        <v>2</v>
      </c>
      <c r="E55" s="2" t="s">
        <v>3</v>
      </c>
      <c r="F55" s="2" t="s">
        <v>4</v>
      </c>
      <c r="G55" s="1"/>
      <c r="H55" s="2" t="s">
        <v>1</v>
      </c>
      <c r="I55" s="2" t="s">
        <v>2</v>
      </c>
      <c r="J55" s="2" t="s">
        <v>3</v>
      </c>
      <c r="K55" s="2" t="s">
        <v>4</v>
      </c>
      <c r="L55" s="1"/>
    </row>
    <row r="56" spans="1:12" ht="13.5" thickTop="1">
      <c r="A56" s="4" t="s">
        <v>5</v>
      </c>
      <c r="B56" s="4"/>
      <c r="C56" s="5"/>
      <c r="D56" s="16"/>
      <c r="E56" s="6"/>
      <c r="F56" s="16"/>
      <c r="G56" s="4"/>
      <c r="H56" s="5"/>
      <c r="I56" s="16"/>
      <c r="J56" s="6"/>
      <c r="K56" s="16"/>
      <c r="L56" s="4"/>
    </row>
    <row r="57" spans="1:12" ht="12.75">
      <c r="A57" s="7" t="s">
        <v>7</v>
      </c>
      <c r="B57" s="7"/>
      <c r="C57" s="8"/>
      <c r="D57" s="16"/>
      <c r="E57" s="9"/>
      <c r="F57" s="16"/>
      <c r="G57" s="7"/>
      <c r="H57" s="8"/>
      <c r="I57" s="16"/>
      <c r="J57" s="9"/>
      <c r="K57" s="16"/>
      <c r="L57" s="7"/>
    </row>
    <row r="58" spans="1:12" ht="12.75">
      <c r="A58" s="7" t="s">
        <v>9</v>
      </c>
      <c r="B58" s="7"/>
      <c r="C58" s="8"/>
      <c r="D58" s="16"/>
      <c r="E58" s="9"/>
      <c r="F58" s="16"/>
      <c r="G58" s="7"/>
      <c r="H58" s="8"/>
      <c r="I58" s="16"/>
      <c r="J58" s="9"/>
      <c r="K58" s="16"/>
      <c r="L58" s="7"/>
    </row>
    <row r="59" spans="1:12" ht="12.75">
      <c r="A59" s="7" t="s">
        <v>8</v>
      </c>
      <c r="B59" s="7"/>
      <c r="C59" s="8">
        <v>3</v>
      </c>
      <c r="D59" s="16">
        <f>C59/C$65</f>
        <v>0.5</v>
      </c>
      <c r="E59" s="9">
        <v>113</v>
      </c>
      <c r="F59" s="16">
        <f>E59/E$65</f>
        <v>0.3487654320987654</v>
      </c>
      <c r="G59" s="7"/>
      <c r="H59" s="8">
        <v>3</v>
      </c>
      <c r="I59" s="16">
        <f>H59/H$65</f>
        <v>0.5</v>
      </c>
      <c r="J59" s="9">
        <v>113</v>
      </c>
      <c r="K59" s="16">
        <f>J59/J$65</f>
        <v>0.3487654320987654</v>
      </c>
      <c r="L59" s="7"/>
    </row>
    <row r="60" spans="1:12" ht="12.75">
      <c r="A60" s="7" t="s">
        <v>6</v>
      </c>
      <c r="B60" s="7"/>
      <c r="C60" s="8">
        <v>2</v>
      </c>
      <c r="D60" s="16">
        <f>C60/C$65</f>
        <v>0.3333333333333333</v>
      </c>
      <c r="E60" s="9">
        <v>153</v>
      </c>
      <c r="F60" s="16">
        <f>E60/E$65</f>
        <v>0.4722222222222222</v>
      </c>
      <c r="G60" s="7"/>
      <c r="H60" s="8">
        <v>2</v>
      </c>
      <c r="I60" s="16">
        <f>H60/H$65</f>
        <v>0.3333333333333333</v>
      </c>
      <c r="J60" s="9">
        <v>153</v>
      </c>
      <c r="K60" s="16">
        <f>J60/J$65</f>
        <v>0.4722222222222222</v>
      </c>
      <c r="L60" s="7"/>
    </row>
    <row r="61" spans="1:12" ht="12.75">
      <c r="A61" s="7" t="s">
        <v>10</v>
      </c>
      <c r="B61" s="7"/>
      <c r="C61" s="8"/>
      <c r="D61" s="16"/>
      <c r="E61" s="9"/>
      <c r="F61" s="16"/>
      <c r="G61" s="7"/>
      <c r="H61" s="8"/>
      <c r="I61" s="16"/>
      <c r="J61" s="9"/>
      <c r="K61" s="16"/>
      <c r="L61" s="7"/>
    </row>
    <row r="62" spans="1:12" ht="12.75">
      <c r="A62" s="7" t="s">
        <v>27</v>
      </c>
      <c r="B62" s="7"/>
      <c r="C62" s="8"/>
      <c r="D62" s="16"/>
      <c r="E62" s="9"/>
      <c r="F62" s="16"/>
      <c r="G62" s="7"/>
      <c r="H62" s="8"/>
      <c r="I62" s="16"/>
      <c r="J62" s="9"/>
      <c r="K62" s="16"/>
      <c r="L62" s="7"/>
    </row>
    <row r="63" spans="1:12" ht="12.75">
      <c r="A63" s="7" t="s">
        <v>36</v>
      </c>
      <c r="B63" s="7"/>
      <c r="C63" s="8">
        <v>1</v>
      </c>
      <c r="D63" s="16">
        <f>C63/C$65</f>
        <v>0.16666666666666666</v>
      </c>
      <c r="E63" s="9">
        <v>58</v>
      </c>
      <c r="F63" s="16">
        <f>E63/E$65</f>
        <v>0.17901234567901234</v>
      </c>
      <c r="G63" s="7"/>
      <c r="H63" s="8">
        <v>1</v>
      </c>
      <c r="I63" s="16">
        <f>H63/H$65</f>
        <v>0.16666666666666666</v>
      </c>
      <c r="J63" s="9">
        <v>58</v>
      </c>
      <c r="K63" s="16">
        <f>J63/J$65</f>
        <v>0.17901234567901234</v>
      </c>
      <c r="L63" s="7"/>
    </row>
    <row r="64" spans="1:12" ht="13.5" thickBot="1">
      <c r="A64" s="10" t="s">
        <v>58</v>
      </c>
      <c r="B64" s="10"/>
      <c r="C64" s="11"/>
      <c r="D64" s="16"/>
      <c r="E64" s="12"/>
      <c r="F64" s="16"/>
      <c r="G64" s="10"/>
      <c r="H64" s="11"/>
      <c r="I64" s="16"/>
      <c r="J64" s="12"/>
      <c r="K64" s="16"/>
      <c r="L64" s="10"/>
    </row>
    <row r="65" spans="1:12" ht="14.25" thickBot="1" thickTop="1">
      <c r="A65" s="13" t="s">
        <v>11</v>
      </c>
      <c r="B65" s="13"/>
      <c r="C65" s="17">
        <f>SUM(C56:C64)</f>
        <v>6</v>
      </c>
      <c r="D65" s="18">
        <f>SUM(D56:D64)</f>
        <v>0.9999999999999999</v>
      </c>
      <c r="E65" s="17">
        <f>SUM(E56:E64)</f>
        <v>324</v>
      </c>
      <c r="F65" s="18">
        <f>SUM(F56:F64)</f>
        <v>1</v>
      </c>
      <c r="G65" s="17"/>
      <c r="H65" s="17">
        <f>SUM(H56:H64)</f>
        <v>6</v>
      </c>
      <c r="I65" s="18">
        <f>SUM(I56:I64)</f>
        <v>0.9999999999999999</v>
      </c>
      <c r="J65" s="17">
        <f>SUM(J56:J64)</f>
        <v>324</v>
      </c>
      <c r="K65" s="18">
        <f>SUM(K56:K64)</f>
        <v>1</v>
      </c>
      <c r="L65" s="17"/>
    </row>
    <row r="66" spans="5:10" ht="13.5" thickTop="1">
      <c r="E66" s="19">
        <f>+(E65)/E$17</f>
        <v>0.001072137657180675</v>
      </c>
      <c r="J66" s="19">
        <f>+(J65)/J$17</f>
        <v>0.001075325916682155</v>
      </c>
    </row>
    <row r="67" spans="1:12" ht="13.5" thickBot="1">
      <c r="A67" s="1" t="s">
        <v>39</v>
      </c>
      <c r="B67" s="1"/>
      <c r="C67" s="2" t="s">
        <v>1</v>
      </c>
      <c r="D67" s="2" t="s">
        <v>2</v>
      </c>
      <c r="E67" s="2" t="s">
        <v>3</v>
      </c>
      <c r="F67" s="2" t="s">
        <v>4</v>
      </c>
      <c r="G67" s="1"/>
      <c r="H67" s="2" t="s">
        <v>1</v>
      </c>
      <c r="I67" s="2" t="s">
        <v>2</v>
      </c>
      <c r="J67" s="2" t="s">
        <v>3</v>
      </c>
      <c r="K67" s="2" t="s">
        <v>4</v>
      </c>
      <c r="L67" s="1"/>
    </row>
    <row r="68" spans="1:12" ht="13.5" thickTop="1">
      <c r="A68" s="4" t="s">
        <v>5</v>
      </c>
      <c r="B68" s="4"/>
      <c r="C68" s="5"/>
      <c r="D68" s="16"/>
      <c r="E68" s="6"/>
      <c r="F68" s="16"/>
      <c r="G68" s="4"/>
      <c r="H68" s="5"/>
      <c r="I68" s="16"/>
      <c r="J68" s="6"/>
      <c r="K68" s="16"/>
      <c r="L68" s="4"/>
    </row>
    <row r="69" spans="1:12" ht="12.75">
      <c r="A69" s="7" t="s">
        <v>7</v>
      </c>
      <c r="B69" s="7"/>
      <c r="C69" s="8"/>
      <c r="D69" s="16"/>
      <c r="E69" s="9"/>
      <c r="F69" s="16"/>
      <c r="G69" s="7"/>
      <c r="H69" s="8"/>
      <c r="I69" s="16"/>
      <c r="J69" s="9"/>
      <c r="K69" s="16"/>
      <c r="L69" s="7"/>
    </row>
    <row r="70" spans="1:12" ht="12.75">
      <c r="A70" s="7" t="s">
        <v>9</v>
      </c>
      <c r="B70" s="7"/>
      <c r="C70" s="8"/>
      <c r="D70" s="16"/>
      <c r="E70" s="9"/>
      <c r="F70" s="16"/>
      <c r="G70" s="7"/>
      <c r="H70" s="8"/>
      <c r="I70" s="16"/>
      <c r="J70" s="9"/>
      <c r="K70" s="16"/>
      <c r="L70" s="7"/>
    </row>
    <row r="71" spans="1:12" ht="12.75">
      <c r="A71" s="7" t="s">
        <v>8</v>
      </c>
      <c r="B71" s="7"/>
      <c r="C71" s="8"/>
      <c r="D71" s="16"/>
      <c r="E71" s="9"/>
      <c r="F71" s="16"/>
      <c r="G71" s="7"/>
      <c r="H71" s="8"/>
      <c r="I71" s="16"/>
      <c r="J71" s="9"/>
      <c r="K71" s="16"/>
      <c r="L71" s="7"/>
    </row>
    <row r="72" spans="1:12" ht="12.75">
      <c r="A72" s="7" t="s">
        <v>6</v>
      </c>
      <c r="B72" s="7"/>
      <c r="C72" s="8">
        <v>9</v>
      </c>
      <c r="D72" s="16">
        <f>C72/C$77</f>
        <v>0.4090909090909091</v>
      </c>
      <c r="E72" s="9">
        <v>2410</v>
      </c>
      <c r="F72" s="16">
        <f>E72/E$77</f>
        <v>0.500831255195345</v>
      </c>
      <c r="G72" s="7"/>
      <c r="H72" s="8">
        <v>16</v>
      </c>
      <c r="I72" s="16">
        <f>H72/H$77</f>
        <v>0.7272727272727273</v>
      </c>
      <c r="J72" s="9">
        <v>4315</v>
      </c>
      <c r="K72" s="16">
        <f>J72/J$77</f>
        <v>0.9029085582757899</v>
      </c>
      <c r="L72" s="7"/>
    </row>
    <row r="73" spans="1:12" ht="12.75">
      <c r="A73" s="7" t="s">
        <v>10</v>
      </c>
      <c r="B73" s="7"/>
      <c r="C73" s="8"/>
      <c r="D73" s="16"/>
      <c r="E73" s="9"/>
      <c r="F73" s="16"/>
      <c r="G73" s="7"/>
      <c r="H73" s="8"/>
      <c r="I73" s="16"/>
      <c r="J73" s="9"/>
      <c r="K73" s="16"/>
      <c r="L73" s="7"/>
    </row>
    <row r="74" spans="1:12" ht="12.75">
      <c r="A74" s="7" t="s">
        <v>27</v>
      </c>
      <c r="B74" s="7"/>
      <c r="C74" s="8"/>
      <c r="D74" s="16"/>
      <c r="E74" s="9"/>
      <c r="F74" s="16"/>
      <c r="G74" s="7"/>
      <c r="H74" s="8"/>
      <c r="I74" s="16"/>
      <c r="J74" s="9"/>
      <c r="K74" s="16"/>
      <c r="L74" s="7"/>
    </row>
    <row r="75" spans="1:12" ht="12.75">
      <c r="A75" s="7" t="s">
        <v>36</v>
      </c>
      <c r="B75" s="7"/>
      <c r="C75" s="8">
        <v>13</v>
      </c>
      <c r="D75" s="16">
        <f>C75/C$77</f>
        <v>0.5909090909090909</v>
      </c>
      <c r="E75" s="9">
        <v>2402</v>
      </c>
      <c r="F75" s="16">
        <f>E75/E$77</f>
        <v>0.499168744804655</v>
      </c>
      <c r="G75" s="7"/>
      <c r="H75" s="8">
        <v>6</v>
      </c>
      <c r="I75" s="16">
        <f>H75/H$77</f>
        <v>0.2727272727272727</v>
      </c>
      <c r="J75" s="9">
        <v>464</v>
      </c>
      <c r="K75" s="16">
        <f>J75/J$77</f>
        <v>0.09709144172421008</v>
      </c>
      <c r="L75" s="7"/>
    </row>
    <row r="76" spans="1:12" ht="13.5" thickBot="1">
      <c r="A76" s="10" t="s">
        <v>58</v>
      </c>
      <c r="B76" s="10"/>
      <c r="C76" s="11"/>
      <c r="D76" s="16"/>
      <c r="E76" s="12"/>
      <c r="F76" s="16"/>
      <c r="G76" s="10"/>
      <c r="H76" s="11"/>
      <c r="I76" s="16"/>
      <c r="J76" s="12"/>
      <c r="K76" s="16"/>
      <c r="L76" s="10"/>
    </row>
    <row r="77" spans="1:12" ht="14.25" thickBot="1" thickTop="1">
      <c r="A77" s="13" t="s">
        <v>11</v>
      </c>
      <c r="B77" s="13"/>
      <c r="C77" s="17">
        <f>SUM(C68:C76)</f>
        <v>22</v>
      </c>
      <c r="D77" s="18">
        <f>SUM(D68:D76)</f>
        <v>1</v>
      </c>
      <c r="E77" s="17">
        <f>SUM(E68:E76)</f>
        <v>4812</v>
      </c>
      <c r="F77" s="18">
        <f>SUM(F68:F76)</f>
        <v>1</v>
      </c>
      <c r="G77" s="17"/>
      <c r="H77" s="17">
        <f>SUM(H68:H76)</f>
        <v>22</v>
      </c>
      <c r="I77" s="18">
        <f>SUM(I68:I76)</f>
        <v>1</v>
      </c>
      <c r="J77" s="17">
        <f>SUM(J68:J76)</f>
        <v>4779</v>
      </c>
      <c r="K77" s="18">
        <f>SUM(K68:K76)</f>
        <v>1</v>
      </c>
      <c r="L77" s="17"/>
    </row>
    <row r="78" spans="3:10" ht="16.5" thickTop="1">
      <c r="C78" s="15"/>
      <c r="E78" s="19">
        <f>+(E77)/E$17</f>
        <v>0.015923229649238913</v>
      </c>
      <c r="H78" s="15"/>
      <c r="J78" s="19">
        <f>+(J77)/J$17</f>
        <v>0.015861057271061785</v>
      </c>
    </row>
    <row r="79" spans="1:12" ht="13.5" thickBot="1">
      <c r="A79" s="1" t="s">
        <v>40</v>
      </c>
      <c r="B79" s="1"/>
      <c r="C79" s="2" t="s">
        <v>1</v>
      </c>
      <c r="D79" s="2" t="s">
        <v>2</v>
      </c>
      <c r="E79" s="2" t="s">
        <v>3</v>
      </c>
      <c r="F79" s="2" t="s">
        <v>4</v>
      </c>
      <c r="G79" s="1"/>
      <c r="H79" s="2" t="s">
        <v>1</v>
      </c>
      <c r="I79" s="2" t="s">
        <v>2</v>
      </c>
      <c r="J79" s="2" t="s">
        <v>3</v>
      </c>
      <c r="K79" s="2" t="s">
        <v>4</v>
      </c>
      <c r="L79" s="1"/>
    </row>
    <row r="80" spans="1:12" ht="13.5" thickTop="1">
      <c r="A80" s="4" t="s">
        <v>5</v>
      </c>
      <c r="B80" s="4"/>
      <c r="C80" s="5"/>
      <c r="D80" s="16"/>
      <c r="E80" s="6"/>
      <c r="F80" s="16"/>
      <c r="G80" s="4"/>
      <c r="H80" s="5"/>
      <c r="I80" s="16"/>
      <c r="J80" s="6"/>
      <c r="K80" s="16"/>
      <c r="L80" s="4"/>
    </row>
    <row r="81" spans="1:12" ht="12.75">
      <c r="A81" s="7" t="s">
        <v>7</v>
      </c>
      <c r="B81" s="7"/>
      <c r="C81" s="8"/>
      <c r="D81" s="16"/>
      <c r="E81" s="9"/>
      <c r="F81" s="16"/>
      <c r="G81" s="7"/>
      <c r="H81" s="8"/>
      <c r="I81" s="16"/>
      <c r="J81" s="9"/>
      <c r="K81" s="16"/>
      <c r="L81" s="7"/>
    </row>
    <row r="82" spans="1:12" ht="12.75">
      <c r="A82" s="7" t="s">
        <v>9</v>
      </c>
      <c r="B82" s="7"/>
      <c r="C82" s="8"/>
      <c r="D82" s="16"/>
      <c r="E82" s="9"/>
      <c r="F82" s="16"/>
      <c r="G82" s="7"/>
      <c r="H82" s="8"/>
      <c r="I82" s="16"/>
      <c r="J82" s="9"/>
      <c r="K82" s="16"/>
      <c r="L82" s="7"/>
    </row>
    <row r="83" spans="1:12" ht="12.75">
      <c r="A83" s="7" t="s">
        <v>8</v>
      </c>
      <c r="B83" s="7"/>
      <c r="C83" s="8"/>
      <c r="D83" s="16"/>
      <c r="E83" s="9"/>
      <c r="F83" s="16"/>
      <c r="G83" s="7"/>
      <c r="H83" s="8"/>
      <c r="I83" s="16"/>
      <c r="J83" s="9"/>
      <c r="K83" s="16"/>
      <c r="L83" s="7"/>
    </row>
    <row r="84" spans="1:12" s="3" customFormat="1" ht="12.75">
      <c r="A84" s="7" t="s">
        <v>6</v>
      </c>
      <c r="B84" s="7"/>
      <c r="C84" s="8">
        <v>2</v>
      </c>
      <c r="D84" s="16">
        <f>C84/C$89</f>
        <v>1</v>
      </c>
      <c r="E84" s="9">
        <v>572</v>
      </c>
      <c r="F84" s="16">
        <f>E84/E$89</f>
        <v>1</v>
      </c>
      <c r="G84" s="7"/>
      <c r="H84" s="8">
        <v>2</v>
      </c>
      <c r="I84" s="16">
        <f>H84/H$89</f>
        <v>1</v>
      </c>
      <c r="J84" s="9">
        <v>572</v>
      </c>
      <c r="K84" s="16">
        <f>J84/J$89</f>
        <v>1</v>
      </c>
      <c r="L84" s="7"/>
    </row>
    <row r="85" spans="1:12" ht="12.75">
      <c r="A85" s="7" t="s">
        <v>10</v>
      </c>
      <c r="B85" s="7"/>
      <c r="C85" s="8"/>
      <c r="D85" s="16"/>
      <c r="E85" s="9"/>
      <c r="F85" s="16"/>
      <c r="G85" s="7"/>
      <c r="H85" s="8"/>
      <c r="I85" s="16"/>
      <c r="J85" s="9"/>
      <c r="K85" s="16"/>
      <c r="L85" s="7"/>
    </row>
    <row r="86" spans="1:12" ht="12.75">
      <c r="A86" s="7" t="s">
        <v>27</v>
      </c>
      <c r="B86" s="7"/>
      <c r="C86" s="8"/>
      <c r="D86" s="16"/>
      <c r="E86" s="9"/>
      <c r="F86" s="16"/>
      <c r="G86" s="7"/>
      <c r="H86" s="8"/>
      <c r="I86" s="16"/>
      <c r="J86" s="9"/>
      <c r="K86" s="16"/>
      <c r="L86" s="7"/>
    </row>
    <row r="87" spans="1:12" ht="12.75">
      <c r="A87" s="7" t="s">
        <v>36</v>
      </c>
      <c r="B87" s="7"/>
      <c r="C87" s="8"/>
      <c r="D87" s="16"/>
      <c r="E87" s="9"/>
      <c r="F87" s="16"/>
      <c r="G87" s="7"/>
      <c r="H87" s="8"/>
      <c r="I87" s="16"/>
      <c r="J87" s="9"/>
      <c r="K87" s="16"/>
      <c r="L87" s="7"/>
    </row>
    <row r="88" spans="1:12" ht="13.5" thickBot="1">
      <c r="A88" s="10" t="s">
        <v>58</v>
      </c>
      <c r="B88" s="10"/>
      <c r="C88" s="11"/>
      <c r="D88" s="16"/>
      <c r="E88" s="12"/>
      <c r="F88" s="16"/>
      <c r="G88" s="10"/>
      <c r="H88" s="11"/>
      <c r="I88" s="16"/>
      <c r="J88" s="12"/>
      <c r="K88" s="16"/>
      <c r="L88" s="10"/>
    </row>
    <row r="89" spans="1:12" ht="14.25" thickBot="1" thickTop="1">
      <c r="A89" s="13" t="s">
        <v>11</v>
      </c>
      <c r="B89" s="13"/>
      <c r="C89" s="17">
        <f>SUM(C80:C88)</f>
        <v>2</v>
      </c>
      <c r="D89" s="18">
        <f>SUM(D80:D88)</f>
        <v>1</v>
      </c>
      <c r="E89" s="17">
        <f>SUM(E80:E88)</f>
        <v>572</v>
      </c>
      <c r="F89" s="18">
        <f>SUM(F80:F88)</f>
        <v>1</v>
      </c>
      <c r="G89" s="17"/>
      <c r="H89" s="17">
        <f>SUM(H80:H88)</f>
        <v>2</v>
      </c>
      <c r="I89" s="18">
        <f>SUM(I80:I88)</f>
        <v>1</v>
      </c>
      <c r="J89" s="17">
        <f>SUM(J80:J88)</f>
        <v>572</v>
      </c>
      <c r="K89" s="18">
        <f>SUM(K80:K88)</f>
        <v>1</v>
      </c>
      <c r="L89" s="17"/>
    </row>
    <row r="90" spans="5:10" ht="13.5" thickTop="1">
      <c r="E90" s="19">
        <f>+(E89)/E$17</f>
        <v>0.0018927862342819324</v>
      </c>
      <c r="J90" s="19">
        <f>+(J89)/J$17</f>
        <v>0.0018984148899450388</v>
      </c>
    </row>
    <row r="91" spans="1:12" ht="13.5" thickBot="1">
      <c r="A91" s="1" t="s">
        <v>0</v>
      </c>
      <c r="B91" s="1"/>
      <c r="C91" s="2" t="s">
        <v>1</v>
      </c>
      <c r="D91" s="2" t="s">
        <v>2</v>
      </c>
      <c r="E91" s="2" t="s">
        <v>3</v>
      </c>
      <c r="F91" s="2" t="s">
        <v>4</v>
      </c>
      <c r="G91" s="1"/>
      <c r="H91" s="2" t="s">
        <v>1</v>
      </c>
      <c r="I91" s="2" t="s">
        <v>2</v>
      </c>
      <c r="J91" s="2" t="s">
        <v>3</v>
      </c>
      <c r="K91" s="2" t="s">
        <v>4</v>
      </c>
      <c r="L91" s="1"/>
    </row>
    <row r="92" spans="1:12" ht="13.5" thickTop="1">
      <c r="A92" s="4" t="s">
        <v>5</v>
      </c>
      <c r="B92" s="4"/>
      <c r="C92" s="5"/>
      <c r="D92" s="16"/>
      <c r="E92" s="6"/>
      <c r="F92" s="16"/>
      <c r="G92" s="4"/>
      <c r="H92" s="5"/>
      <c r="I92" s="16"/>
      <c r="J92" s="6"/>
      <c r="K92" s="16"/>
      <c r="L92" s="4"/>
    </row>
    <row r="93" spans="1:12" ht="12.75">
      <c r="A93" s="7" t="s">
        <v>7</v>
      </c>
      <c r="B93" s="7"/>
      <c r="C93" s="8"/>
      <c r="D93" s="16"/>
      <c r="E93" s="9"/>
      <c r="F93" s="16"/>
      <c r="G93" s="7"/>
      <c r="H93" s="8"/>
      <c r="I93" s="16"/>
      <c r="J93" s="9"/>
      <c r="K93" s="16"/>
      <c r="L93" s="7"/>
    </row>
    <row r="94" spans="1:12" ht="12.75">
      <c r="A94" s="7" t="s">
        <v>9</v>
      </c>
      <c r="B94" s="7"/>
      <c r="C94" s="8">
        <v>4</v>
      </c>
      <c r="D94" s="16">
        <f>C94/C$101</f>
        <v>0.6666666666666666</v>
      </c>
      <c r="E94" s="9">
        <v>816</v>
      </c>
      <c r="F94" s="16">
        <f>E94/E$101</f>
        <v>0.8209255533199196</v>
      </c>
      <c r="G94" s="7"/>
      <c r="H94" s="8">
        <v>3</v>
      </c>
      <c r="I94" s="16">
        <f>H94/H$101</f>
        <v>0.5</v>
      </c>
      <c r="J94" s="9">
        <v>413</v>
      </c>
      <c r="K94" s="16">
        <f>J94/J$101</f>
        <v>0.41886409736308317</v>
      </c>
      <c r="L94" s="7"/>
    </row>
    <row r="95" spans="1:12" s="3" customFormat="1" ht="12.75">
      <c r="A95" s="7" t="s">
        <v>8</v>
      </c>
      <c r="B95" s="7"/>
      <c r="C95" s="8"/>
      <c r="D95" s="16"/>
      <c r="E95" s="9"/>
      <c r="F95" s="16"/>
      <c r="G95" s="7"/>
      <c r="H95" s="8">
        <v>1</v>
      </c>
      <c r="I95" s="16">
        <f>H95/H$101</f>
        <v>0.16666666666666666</v>
      </c>
      <c r="J95" s="9">
        <v>395</v>
      </c>
      <c r="K95" s="16">
        <f>J95/J$101</f>
        <v>0.40060851926977686</v>
      </c>
      <c r="L95" s="7"/>
    </row>
    <row r="96" spans="1:12" ht="12.75">
      <c r="A96" s="7" t="s">
        <v>6</v>
      </c>
      <c r="B96" s="7"/>
      <c r="C96" s="8"/>
      <c r="D96" s="16"/>
      <c r="E96" s="9"/>
      <c r="F96" s="16"/>
      <c r="G96" s="7"/>
      <c r="H96" s="8"/>
      <c r="I96" s="16"/>
      <c r="J96" s="9"/>
      <c r="K96" s="16"/>
      <c r="L96" s="7"/>
    </row>
    <row r="97" spans="1:12" ht="12.75">
      <c r="A97" s="7" t="s">
        <v>10</v>
      </c>
      <c r="B97" s="7"/>
      <c r="C97" s="8"/>
      <c r="D97" s="16"/>
      <c r="E97" s="9"/>
      <c r="F97" s="16"/>
      <c r="G97" s="7"/>
      <c r="H97" s="8"/>
      <c r="I97" s="16"/>
      <c r="J97" s="9"/>
      <c r="K97" s="16"/>
      <c r="L97" s="7"/>
    </row>
    <row r="98" spans="1:12" ht="12.75">
      <c r="A98" s="7" t="s">
        <v>27</v>
      </c>
      <c r="B98" s="7"/>
      <c r="C98" s="8"/>
      <c r="D98" s="16"/>
      <c r="E98" s="9"/>
      <c r="F98" s="16"/>
      <c r="G98" s="7"/>
      <c r="H98" s="8"/>
      <c r="I98" s="16"/>
      <c r="J98" s="9"/>
      <c r="K98" s="16"/>
      <c r="L98" s="7"/>
    </row>
    <row r="99" spans="1:12" ht="12.75">
      <c r="A99" s="7" t="s">
        <v>36</v>
      </c>
      <c r="B99" s="7"/>
      <c r="C99" s="8">
        <v>2</v>
      </c>
      <c r="D99" s="16">
        <f>C99/C$101</f>
        <v>0.3333333333333333</v>
      </c>
      <c r="E99" s="9">
        <v>178</v>
      </c>
      <c r="F99" s="16">
        <f>E99/E$101</f>
        <v>0.1790744466800805</v>
      </c>
      <c r="G99" s="7"/>
      <c r="H99" s="8">
        <v>2</v>
      </c>
      <c r="I99" s="16">
        <f>H99/H$101</f>
        <v>0.3333333333333333</v>
      </c>
      <c r="J99" s="9">
        <v>178</v>
      </c>
      <c r="K99" s="16">
        <f>J99/J$101</f>
        <v>0.18052738336713997</v>
      </c>
      <c r="L99" s="7"/>
    </row>
    <row r="100" spans="1:12" ht="13.5" thickBot="1">
      <c r="A100" s="10" t="s">
        <v>58</v>
      </c>
      <c r="B100" s="10"/>
      <c r="C100" s="11"/>
      <c r="D100" s="16"/>
      <c r="E100" s="12"/>
      <c r="F100" s="16"/>
      <c r="G100" s="10"/>
      <c r="H100" s="11"/>
      <c r="I100" s="16"/>
      <c r="J100" s="12"/>
      <c r="K100" s="16"/>
      <c r="L100" s="10"/>
    </row>
    <row r="101" spans="1:12" ht="14.25" thickBot="1" thickTop="1">
      <c r="A101" s="13" t="s">
        <v>11</v>
      </c>
      <c r="B101" s="13"/>
      <c r="C101" s="17">
        <f>SUM(C92:C100)</f>
        <v>6</v>
      </c>
      <c r="D101" s="18">
        <f>SUM(D92:D100)</f>
        <v>1</v>
      </c>
      <c r="E101" s="17">
        <f>SUM(E92:E100)</f>
        <v>994</v>
      </c>
      <c r="F101" s="18">
        <f>SUM(F92:F100)</f>
        <v>1</v>
      </c>
      <c r="G101" s="17"/>
      <c r="H101" s="17">
        <f>SUM(H92:H100)</f>
        <v>6</v>
      </c>
      <c r="I101" s="18">
        <f>SUM(I92:I100)</f>
        <v>1</v>
      </c>
      <c r="J101" s="17">
        <f>SUM(J92:J100)</f>
        <v>986</v>
      </c>
      <c r="K101" s="18">
        <f>SUM(K92:K100)</f>
        <v>1</v>
      </c>
      <c r="L101" s="17"/>
    </row>
    <row r="102" spans="5:10" ht="13.5" thickTop="1">
      <c r="E102" s="19">
        <f>+(E101)/E$17</f>
        <v>0.0032892124420913302</v>
      </c>
      <c r="J102" s="19">
        <f>+(J101)/J$17</f>
        <v>0.0032724424501500145</v>
      </c>
    </row>
    <row r="103" spans="1:12" ht="13.5" thickBot="1">
      <c r="A103" s="1" t="s">
        <v>30</v>
      </c>
      <c r="B103" s="1"/>
      <c r="C103" s="2" t="s">
        <v>1</v>
      </c>
      <c r="D103" s="2" t="s">
        <v>2</v>
      </c>
      <c r="E103" s="2" t="s">
        <v>3</v>
      </c>
      <c r="F103" s="2" t="s">
        <v>4</v>
      </c>
      <c r="G103" s="1"/>
      <c r="H103" s="2" t="s">
        <v>1</v>
      </c>
      <c r="I103" s="2" t="s">
        <v>2</v>
      </c>
      <c r="J103" s="2" t="s">
        <v>3</v>
      </c>
      <c r="K103" s="2" t="s">
        <v>4</v>
      </c>
      <c r="L103" s="1"/>
    </row>
    <row r="104" spans="1:12" ht="13.5" thickTop="1">
      <c r="A104" s="4" t="s">
        <v>5</v>
      </c>
      <c r="B104" s="4"/>
      <c r="C104" s="5">
        <v>1</v>
      </c>
      <c r="D104" s="16">
        <f>C104/C$113</f>
        <v>0.03571428571428571</v>
      </c>
      <c r="E104" s="6">
        <v>477</v>
      </c>
      <c r="F104" s="16">
        <f>E104/E$113</f>
        <v>0.04702750665483585</v>
      </c>
      <c r="G104" s="4"/>
      <c r="H104" s="5"/>
      <c r="I104" s="16"/>
      <c r="J104" s="6"/>
      <c r="K104" s="16"/>
      <c r="L104" s="4"/>
    </row>
    <row r="105" spans="1:12" ht="12.75">
      <c r="A105" s="7" t="s">
        <v>7</v>
      </c>
      <c r="B105" s="7"/>
      <c r="C105" s="8">
        <v>13</v>
      </c>
      <c r="D105" s="16">
        <f aca="true" t="shared" si="5" ref="D105:F111">C105/C$113</f>
        <v>0.4642857142857143</v>
      </c>
      <c r="E105" s="9">
        <v>6400</v>
      </c>
      <c r="F105" s="16">
        <f t="shared" si="5"/>
        <v>0.6309770284925564</v>
      </c>
      <c r="G105" s="7"/>
      <c r="H105" s="8">
        <v>15</v>
      </c>
      <c r="I105" s="16">
        <f>H105/H$113</f>
        <v>0.5357142857142857</v>
      </c>
      <c r="J105" s="9">
        <v>7550</v>
      </c>
      <c r="K105" s="16">
        <f>J105/J$113</f>
        <v>0.7461211582172151</v>
      </c>
      <c r="L105" s="7"/>
    </row>
    <row r="106" spans="1:12" ht="12.75">
      <c r="A106" s="7" t="s">
        <v>9</v>
      </c>
      <c r="B106" s="7"/>
      <c r="C106" s="8">
        <v>1</v>
      </c>
      <c r="D106" s="16">
        <f t="shared" si="5"/>
        <v>0.03571428571428571</v>
      </c>
      <c r="E106" s="9">
        <v>302</v>
      </c>
      <c r="F106" s="16">
        <f t="shared" si="5"/>
        <v>0.02977422853199251</v>
      </c>
      <c r="G106" s="7"/>
      <c r="H106" s="8">
        <v>1</v>
      </c>
      <c r="I106" s="16">
        <f>H106/H$113</f>
        <v>0.03571428571428571</v>
      </c>
      <c r="J106" s="9">
        <v>302</v>
      </c>
      <c r="K106" s="16">
        <f>J106/J$113</f>
        <v>0.029844846328688605</v>
      </c>
      <c r="L106" s="7"/>
    </row>
    <row r="107" spans="1:12" ht="12.75">
      <c r="A107" s="7" t="s">
        <v>8</v>
      </c>
      <c r="B107" s="7"/>
      <c r="C107" s="8">
        <v>1</v>
      </c>
      <c r="D107" s="16">
        <f t="shared" si="5"/>
        <v>0.03571428571428571</v>
      </c>
      <c r="E107" s="9">
        <v>248</v>
      </c>
      <c r="F107" s="16">
        <f t="shared" si="5"/>
        <v>0.024450359854086563</v>
      </c>
      <c r="G107" s="7"/>
      <c r="H107" s="8">
        <v>1</v>
      </c>
      <c r="I107" s="16">
        <f>H107/H$113</f>
        <v>0.03571428571428571</v>
      </c>
      <c r="J107" s="9">
        <v>248</v>
      </c>
      <c r="K107" s="16">
        <f>J107/J$113</f>
        <v>0.024508350627532365</v>
      </c>
      <c r="L107" s="7"/>
    </row>
    <row r="108" spans="1:12" ht="12.75">
      <c r="A108" s="7" t="s">
        <v>6</v>
      </c>
      <c r="B108" s="7"/>
      <c r="C108" s="8">
        <v>1</v>
      </c>
      <c r="D108" s="16">
        <f t="shared" si="5"/>
        <v>0.03571428571428571</v>
      </c>
      <c r="E108" s="9">
        <v>111</v>
      </c>
      <c r="F108" s="16">
        <f t="shared" si="5"/>
        <v>0.010943507837917775</v>
      </c>
      <c r="G108" s="7"/>
      <c r="H108" s="8">
        <v>1</v>
      </c>
      <c r="I108" s="16">
        <f>H108/H$113</f>
        <v>0.03571428571428571</v>
      </c>
      <c r="J108" s="9">
        <v>111</v>
      </c>
      <c r="K108" s="16">
        <f>J108/J$113</f>
        <v>0.010969463385710051</v>
      </c>
      <c r="L108" s="7"/>
    </row>
    <row r="109" spans="1:12" ht="12.75">
      <c r="A109" s="7" t="s">
        <v>10</v>
      </c>
      <c r="B109" s="7"/>
      <c r="C109" s="8">
        <v>1</v>
      </c>
      <c r="D109" s="16">
        <f t="shared" si="5"/>
        <v>0.03571428571428571</v>
      </c>
      <c r="E109" s="9">
        <v>250</v>
      </c>
      <c r="F109" s="16">
        <f t="shared" si="5"/>
        <v>0.024647540175490486</v>
      </c>
      <c r="G109" s="7"/>
      <c r="H109" s="8">
        <v>1</v>
      </c>
      <c r="I109" s="16">
        <f>H109/H$113</f>
        <v>0.03571428571428571</v>
      </c>
      <c r="J109" s="9">
        <v>250</v>
      </c>
      <c r="K109" s="16">
        <f>J109/J$113</f>
        <v>0.024705998616464078</v>
      </c>
      <c r="L109" s="7"/>
    </row>
    <row r="110" spans="1:12" ht="12.75">
      <c r="A110" s="7" t="s">
        <v>27</v>
      </c>
      <c r="B110" s="7"/>
      <c r="C110" s="8"/>
      <c r="D110" s="16"/>
      <c r="E110" s="9"/>
      <c r="F110" s="16"/>
      <c r="G110" s="7"/>
      <c r="H110" s="8"/>
      <c r="I110" s="16"/>
      <c r="J110" s="9"/>
      <c r="K110" s="16"/>
      <c r="L110" s="7"/>
    </row>
    <row r="111" spans="1:12" ht="12.75">
      <c r="A111" s="7" t="s">
        <v>36</v>
      </c>
      <c r="B111" s="7"/>
      <c r="C111" s="8">
        <v>10</v>
      </c>
      <c r="D111" s="16">
        <f t="shared" si="5"/>
        <v>0.35714285714285715</v>
      </c>
      <c r="E111" s="9">
        <v>2355</v>
      </c>
      <c r="F111" s="16">
        <f t="shared" si="5"/>
        <v>0.23217982845312038</v>
      </c>
      <c r="G111" s="7"/>
      <c r="H111" s="8">
        <v>9</v>
      </c>
      <c r="I111" s="16">
        <f>H111/H$113</f>
        <v>0.32142857142857145</v>
      </c>
      <c r="J111" s="9">
        <v>1658</v>
      </c>
      <c r="K111" s="16">
        <f>J111/J$113</f>
        <v>0.16385018282438976</v>
      </c>
      <c r="L111" s="7"/>
    </row>
    <row r="112" spans="1:12" ht="13.5" thickBot="1">
      <c r="A112" s="10" t="s">
        <v>58</v>
      </c>
      <c r="B112" s="10"/>
      <c r="C112" s="11"/>
      <c r="D112" s="16"/>
      <c r="E112" s="12"/>
      <c r="F112" s="16"/>
      <c r="G112" s="10"/>
      <c r="H112" s="11"/>
      <c r="I112" s="16"/>
      <c r="J112" s="12"/>
      <c r="K112" s="16"/>
      <c r="L112" s="10"/>
    </row>
    <row r="113" spans="1:12" ht="14.25" thickBot="1" thickTop="1">
      <c r="A113" s="13" t="s">
        <v>11</v>
      </c>
      <c r="B113" s="13"/>
      <c r="C113" s="17">
        <f>SUM(C104:C112)</f>
        <v>28</v>
      </c>
      <c r="D113" s="18">
        <f>SUM(D104:D112)</f>
        <v>1</v>
      </c>
      <c r="E113" s="17">
        <f>SUM(E104:E112)</f>
        <v>10143</v>
      </c>
      <c r="F113" s="18">
        <f>SUM(F104:F112)</f>
        <v>1</v>
      </c>
      <c r="G113" s="17"/>
      <c r="H113" s="17">
        <f>SUM(H104:H112)</f>
        <v>28</v>
      </c>
      <c r="I113" s="18">
        <f>SUM(I104:I112)</f>
        <v>1</v>
      </c>
      <c r="J113" s="17">
        <f>SUM(J104:J112)</f>
        <v>10119</v>
      </c>
      <c r="K113" s="18">
        <f>SUM(K104:K112)</f>
        <v>0.9999999999999999</v>
      </c>
      <c r="L113" s="17"/>
    </row>
    <row r="114" spans="3:10" ht="16.5" thickTop="1">
      <c r="C114" s="15"/>
      <c r="E114" s="19">
        <f>+(E113)/E$17</f>
        <v>0.0335638649900728</v>
      </c>
      <c r="H114" s="15"/>
      <c r="J114" s="19">
        <f>+(J113)/J$17</f>
        <v>0.03358402145341582</v>
      </c>
    </row>
    <row r="115" spans="1:12" ht="13.5" thickBot="1">
      <c r="A115" s="1" t="s">
        <v>31</v>
      </c>
      <c r="B115" s="1"/>
      <c r="C115" s="2" t="s">
        <v>1</v>
      </c>
      <c r="D115" s="2" t="s">
        <v>2</v>
      </c>
      <c r="E115" s="2" t="s">
        <v>3</v>
      </c>
      <c r="F115" s="2" t="s">
        <v>4</v>
      </c>
      <c r="G115" s="1"/>
      <c r="H115" s="2" t="s">
        <v>1</v>
      </c>
      <c r="I115" s="2" t="s">
        <v>2</v>
      </c>
      <c r="J115" s="2" t="s">
        <v>3</v>
      </c>
      <c r="K115" s="2" t="s">
        <v>4</v>
      </c>
      <c r="L115" s="1"/>
    </row>
    <row r="116" spans="1:12" ht="13.5" thickTop="1">
      <c r="A116" s="4" t="s">
        <v>5</v>
      </c>
      <c r="B116" s="4"/>
      <c r="C116" s="5">
        <v>2</v>
      </c>
      <c r="D116" s="16">
        <f>C116/C$125</f>
        <v>0.0625</v>
      </c>
      <c r="E116" s="6">
        <v>1223</v>
      </c>
      <c r="F116" s="16">
        <f>E116/E$125</f>
        <v>0.09274988624298498</v>
      </c>
      <c r="G116" s="4"/>
      <c r="H116" s="5">
        <v>2</v>
      </c>
      <c r="I116" s="16">
        <f>H116/H$125</f>
        <v>0.0625</v>
      </c>
      <c r="J116" s="6">
        <v>1223</v>
      </c>
      <c r="K116" s="16">
        <f>J116/J$125</f>
        <v>0.09334452755304534</v>
      </c>
      <c r="L116" s="4"/>
    </row>
    <row r="117" spans="1:12" s="3" customFormat="1" ht="12.75">
      <c r="A117" s="7" t="s">
        <v>7</v>
      </c>
      <c r="B117" s="7"/>
      <c r="C117" s="8">
        <v>5</v>
      </c>
      <c r="D117" s="16">
        <f>C117/C$125</f>
        <v>0.15625</v>
      </c>
      <c r="E117" s="9">
        <v>4268</v>
      </c>
      <c r="F117" s="16">
        <f>E117/E$125</f>
        <v>0.3236766267253147</v>
      </c>
      <c r="G117" s="7"/>
      <c r="H117" s="8">
        <v>16</v>
      </c>
      <c r="I117" s="16">
        <f>H117/H$125</f>
        <v>0.5</v>
      </c>
      <c r="J117" s="9">
        <v>6916</v>
      </c>
      <c r="K117" s="16">
        <f>J117/J$125</f>
        <v>0.5278583422378262</v>
      </c>
      <c r="L117" s="7"/>
    </row>
    <row r="118" spans="1:12" ht="12.75">
      <c r="A118" s="7" t="s">
        <v>9</v>
      </c>
      <c r="B118" s="7"/>
      <c r="C118" s="8"/>
      <c r="D118" s="16"/>
      <c r="E118" s="9"/>
      <c r="F118" s="16"/>
      <c r="G118" s="7"/>
      <c r="H118" s="8"/>
      <c r="I118" s="16"/>
      <c r="J118" s="9"/>
      <c r="K118" s="16"/>
      <c r="L118" s="7"/>
    </row>
    <row r="119" spans="1:12" ht="12.75">
      <c r="A119" s="7" t="s">
        <v>8</v>
      </c>
      <c r="B119" s="7"/>
      <c r="C119" s="8"/>
      <c r="D119" s="16"/>
      <c r="E119" s="9"/>
      <c r="F119" s="16"/>
      <c r="G119" s="7"/>
      <c r="H119" s="8"/>
      <c r="I119" s="16"/>
      <c r="J119" s="9"/>
      <c r="K119" s="16"/>
      <c r="L119" s="7"/>
    </row>
    <row r="120" spans="1:12" ht="12.75">
      <c r="A120" s="7" t="s">
        <v>6</v>
      </c>
      <c r="B120" s="7"/>
      <c r="C120" s="8">
        <v>1</v>
      </c>
      <c r="D120" s="16">
        <f>C120/C$125</f>
        <v>0.03125</v>
      </c>
      <c r="E120" s="9">
        <v>99</v>
      </c>
      <c r="F120" s="16">
        <f>E120/E$125</f>
        <v>0.007507962991051114</v>
      </c>
      <c r="G120" s="7"/>
      <c r="H120" s="8">
        <v>1</v>
      </c>
      <c r="I120" s="16">
        <f>H120/H$125</f>
        <v>0.03125</v>
      </c>
      <c r="J120" s="9">
        <v>99</v>
      </c>
      <c r="K120" s="16">
        <f>J120/J$125</f>
        <v>0.007556098305602198</v>
      </c>
      <c r="L120" s="7"/>
    </row>
    <row r="121" spans="1:12" ht="12.75">
      <c r="A121" s="7" t="s">
        <v>10</v>
      </c>
      <c r="B121" s="7"/>
      <c r="C121" s="8"/>
      <c r="D121" s="16"/>
      <c r="E121" s="9"/>
      <c r="F121" s="16"/>
      <c r="G121" s="7"/>
      <c r="H121" s="8"/>
      <c r="I121" s="16"/>
      <c r="J121" s="9"/>
      <c r="K121" s="16"/>
      <c r="L121" s="7"/>
    </row>
    <row r="122" spans="1:12" ht="12.75">
      <c r="A122" s="7" t="s">
        <v>27</v>
      </c>
      <c r="B122" s="7"/>
      <c r="C122" s="8"/>
      <c r="D122" s="16"/>
      <c r="E122" s="9"/>
      <c r="F122" s="16"/>
      <c r="G122" s="7"/>
      <c r="H122" s="8"/>
      <c r="I122" s="16"/>
      <c r="J122" s="9"/>
      <c r="K122" s="16"/>
      <c r="L122" s="7"/>
    </row>
    <row r="123" spans="1:12" ht="12.75">
      <c r="A123" s="7" t="s">
        <v>36</v>
      </c>
      <c r="B123" s="7"/>
      <c r="C123" s="8">
        <v>24</v>
      </c>
      <c r="D123" s="16">
        <f>C123/C$125</f>
        <v>0.75</v>
      </c>
      <c r="E123" s="9">
        <v>7596</v>
      </c>
      <c r="F123" s="16">
        <f>E123/E$125</f>
        <v>0.5760655240406491</v>
      </c>
      <c r="G123" s="7"/>
      <c r="H123" s="8">
        <v>13</v>
      </c>
      <c r="I123" s="16">
        <f>H123/H$125</f>
        <v>0.40625</v>
      </c>
      <c r="J123" s="9">
        <v>4864</v>
      </c>
      <c r="K123" s="16">
        <f>J123/J$125</f>
        <v>0.3712410319035262</v>
      </c>
      <c r="L123" s="7"/>
    </row>
    <row r="124" spans="1:12" ht="13.5" thickBot="1">
      <c r="A124" s="10" t="s">
        <v>58</v>
      </c>
      <c r="B124" s="10"/>
      <c r="C124" s="11"/>
      <c r="D124" s="16"/>
      <c r="E124" s="12"/>
      <c r="F124" s="16"/>
      <c r="G124" s="10"/>
      <c r="H124" s="11"/>
      <c r="I124" s="16"/>
      <c r="J124" s="12"/>
      <c r="K124" s="16"/>
      <c r="L124" s="10"/>
    </row>
    <row r="125" spans="1:12" ht="14.25" thickBot="1" thickTop="1">
      <c r="A125" s="13" t="s">
        <v>11</v>
      </c>
      <c r="B125" s="13"/>
      <c r="C125" s="17">
        <f>SUM(C116:C124)</f>
        <v>32</v>
      </c>
      <c r="D125" s="18">
        <f>SUM(D116:D124)</f>
        <v>1</v>
      </c>
      <c r="E125" s="17">
        <f>SUM(E116:E124)</f>
        <v>13186</v>
      </c>
      <c r="F125" s="18">
        <f>SUM(F116:F124)</f>
        <v>1</v>
      </c>
      <c r="G125" s="17"/>
      <c r="H125" s="17">
        <f>SUM(H116:H124)</f>
        <v>32</v>
      </c>
      <c r="I125" s="18">
        <f>SUM(I116:I124)</f>
        <v>1</v>
      </c>
      <c r="J125" s="17">
        <f>SUM(J116:J124)</f>
        <v>13102</v>
      </c>
      <c r="K125" s="18">
        <f>SUM(K116:K124)</f>
        <v>1</v>
      </c>
      <c r="L125" s="17"/>
    </row>
    <row r="126" spans="3:10" ht="16.5" thickTop="1">
      <c r="C126" s="15"/>
      <c r="E126" s="19">
        <f>+(E125)/E$17</f>
        <v>0.04363335539377895</v>
      </c>
      <c r="H126" s="15"/>
      <c r="J126" s="19">
        <f>+(J125)/J$17</f>
        <v>0.043484321482622205</v>
      </c>
    </row>
    <row r="127" spans="1:12" ht="13.5" thickBot="1">
      <c r="A127" s="1" t="s">
        <v>12</v>
      </c>
      <c r="B127" s="1"/>
      <c r="C127" s="2" t="s">
        <v>1</v>
      </c>
      <c r="D127" s="2" t="s">
        <v>2</v>
      </c>
      <c r="E127" s="2" t="s">
        <v>3</v>
      </c>
      <c r="F127" s="2" t="s">
        <v>4</v>
      </c>
      <c r="G127" s="1"/>
      <c r="H127" s="2" t="s">
        <v>1</v>
      </c>
      <c r="I127" s="2" t="s">
        <v>2</v>
      </c>
      <c r="J127" s="2" t="s">
        <v>3</v>
      </c>
      <c r="K127" s="2" t="s">
        <v>4</v>
      </c>
      <c r="L127" s="1"/>
    </row>
    <row r="128" spans="1:12" ht="13.5" thickTop="1">
      <c r="A128" s="4" t="s">
        <v>5</v>
      </c>
      <c r="B128" s="4"/>
      <c r="C128" s="5">
        <v>10</v>
      </c>
      <c r="D128" s="16">
        <f>C128/C$137</f>
        <v>0.16129032258064516</v>
      </c>
      <c r="E128" s="6">
        <v>4192</v>
      </c>
      <c r="F128" s="16">
        <f>E128/E$137</f>
        <v>0.2730944625407166</v>
      </c>
      <c r="G128" s="4"/>
      <c r="H128" s="5">
        <v>12</v>
      </c>
      <c r="I128" s="16">
        <f>H128/H$137</f>
        <v>0.1935483870967742</v>
      </c>
      <c r="J128" s="6">
        <v>4491</v>
      </c>
      <c r="K128" s="16">
        <f>J128/J$137</f>
        <v>0.2926876955161627</v>
      </c>
      <c r="L128" s="4"/>
    </row>
    <row r="129" spans="1:12" ht="12.75">
      <c r="A129" s="7" t="s">
        <v>7</v>
      </c>
      <c r="B129" s="7"/>
      <c r="C129" s="8">
        <v>12</v>
      </c>
      <c r="D129" s="16">
        <f>C129/C$137</f>
        <v>0.1935483870967742</v>
      </c>
      <c r="E129" s="9">
        <v>3221</v>
      </c>
      <c r="F129" s="16">
        <f>E129/E$137</f>
        <v>0.2098371335504886</v>
      </c>
      <c r="G129" s="7"/>
      <c r="H129" s="8">
        <v>12</v>
      </c>
      <c r="I129" s="16">
        <f>H129/H$137</f>
        <v>0.1935483870967742</v>
      </c>
      <c r="J129" s="9">
        <v>3216</v>
      </c>
      <c r="K129" s="16">
        <f>J129/J$137</f>
        <v>0.20959332638164754</v>
      </c>
      <c r="L129" s="7"/>
    </row>
    <row r="130" spans="1:12" ht="12.75">
      <c r="A130" s="7" t="s">
        <v>9</v>
      </c>
      <c r="B130" s="7"/>
      <c r="C130" s="8"/>
      <c r="D130" s="16"/>
      <c r="E130" s="9"/>
      <c r="F130" s="16"/>
      <c r="G130" s="7"/>
      <c r="H130" s="8"/>
      <c r="I130" s="16"/>
      <c r="J130" s="9"/>
      <c r="K130" s="16"/>
      <c r="L130" s="7"/>
    </row>
    <row r="131" spans="1:12" ht="12.75">
      <c r="A131" s="7" t="s">
        <v>8</v>
      </c>
      <c r="B131" s="7"/>
      <c r="C131" s="8"/>
      <c r="D131" s="16"/>
      <c r="E131" s="9"/>
      <c r="F131" s="16"/>
      <c r="G131" s="7"/>
      <c r="H131" s="8"/>
      <c r="I131" s="16"/>
      <c r="J131" s="9"/>
      <c r="K131" s="16"/>
      <c r="L131" s="7"/>
    </row>
    <row r="132" spans="1:12" ht="12.75">
      <c r="A132" s="7" t="s">
        <v>6</v>
      </c>
      <c r="B132" s="7"/>
      <c r="C132" s="8">
        <v>2</v>
      </c>
      <c r="D132" s="16">
        <f>C132/C$137</f>
        <v>0.03225806451612903</v>
      </c>
      <c r="E132" s="9">
        <v>754</v>
      </c>
      <c r="F132" s="16">
        <f>E132/E$137</f>
        <v>0.04912052117263844</v>
      </c>
      <c r="G132" s="7"/>
      <c r="H132" s="8">
        <v>2</v>
      </c>
      <c r="I132" s="16">
        <f>H132/H$137</f>
        <v>0.03225806451612903</v>
      </c>
      <c r="J132" s="9">
        <v>754</v>
      </c>
      <c r="K132" s="16">
        <f>J132/J$137</f>
        <v>0.049139728884254434</v>
      </c>
      <c r="L132" s="7"/>
    </row>
    <row r="133" spans="1:12" ht="12.75">
      <c r="A133" s="7" t="s">
        <v>10</v>
      </c>
      <c r="B133" s="7"/>
      <c r="C133" s="8"/>
      <c r="D133" s="16"/>
      <c r="E133" s="9"/>
      <c r="F133" s="16"/>
      <c r="G133" s="7"/>
      <c r="H133" s="8"/>
      <c r="I133" s="16"/>
      <c r="J133" s="9"/>
      <c r="K133" s="16"/>
      <c r="L133" s="7"/>
    </row>
    <row r="134" spans="1:12" ht="12.75">
      <c r="A134" s="7" t="s">
        <v>27</v>
      </c>
      <c r="B134" s="7"/>
      <c r="C134" s="8"/>
      <c r="D134" s="16"/>
      <c r="E134" s="9"/>
      <c r="F134" s="16"/>
      <c r="G134" s="7"/>
      <c r="H134" s="8"/>
      <c r="I134" s="16"/>
      <c r="J134" s="9"/>
      <c r="K134" s="16"/>
      <c r="L134" s="7"/>
    </row>
    <row r="135" spans="1:12" ht="12.75">
      <c r="A135" s="7" t="s">
        <v>36</v>
      </c>
      <c r="B135" s="7"/>
      <c r="C135" s="8">
        <v>25</v>
      </c>
      <c r="D135" s="16">
        <f>C135/C$137</f>
        <v>0.4032258064516129</v>
      </c>
      <c r="E135" s="9">
        <v>6576</v>
      </c>
      <c r="F135" s="16">
        <f>E135/E$137</f>
        <v>0.4284039087947883</v>
      </c>
      <c r="G135" s="7"/>
      <c r="H135" s="8">
        <v>23</v>
      </c>
      <c r="I135" s="16">
        <f>H135/H$137</f>
        <v>0.3709677419354839</v>
      </c>
      <c r="J135" s="9">
        <v>6276</v>
      </c>
      <c r="K135" s="16">
        <f>J135/J$137</f>
        <v>0.4090198123044838</v>
      </c>
      <c r="L135" s="7"/>
    </row>
    <row r="136" spans="1:12" ht="13.5" thickBot="1">
      <c r="A136" s="10" t="s">
        <v>58</v>
      </c>
      <c r="B136" s="10"/>
      <c r="C136" s="11">
        <v>13</v>
      </c>
      <c r="D136" s="16">
        <f>C136/C$137</f>
        <v>0.20967741935483872</v>
      </c>
      <c r="E136" s="12">
        <v>607</v>
      </c>
      <c r="F136" s="16">
        <f>E136/E$137</f>
        <v>0.03954397394136808</v>
      </c>
      <c r="G136" s="10"/>
      <c r="H136" s="11">
        <v>13</v>
      </c>
      <c r="I136" s="16">
        <f>H136/H$137</f>
        <v>0.20967741935483872</v>
      </c>
      <c r="J136" s="12">
        <v>607</v>
      </c>
      <c r="K136" s="16">
        <f>J136/J$137</f>
        <v>0.03955943691345151</v>
      </c>
      <c r="L136" s="10"/>
    </row>
    <row r="137" spans="1:12" ht="14.25" thickBot="1" thickTop="1">
      <c r="A137" s="13" t="s">
        <v>11</v>
      </c>
      <c r="B137" s="13"/>
      <c r="C137" s="17">
        <f>SUM(C128:C136)</f>
        <v>62</v>
      </c>
      <c r="D137" s="18">
        <f>SUM(D128:D136)</f>
        <v>1</v>
      </c>
      <c r="E137" s="17">
        <f>SUM(E128:E136)</f>
        <v>15350</v>
      </c>
      <c r="F137" s="18">
        <f>SUM(F128:F136)</f>
        <v>1</v>
      </c>
      <c r="G137" s="17"/>
      <c r="H137" s="17">
        <f>SUM(H128:H136)</f>
        <v>62</v>
      </c>
      <c r="I137" s="18">
        <f>SUM(I128:I136)</f>
        <v>1</v>
      </c>
      <c r="J137" s="17">
        <f>SUM(J128:J136)</f>
        <v>15344</v>
      </c>
      <c r="K137" s="18">
        <f>SUM(K128:K136)</f>
        <v>1</v>
      </c>
      <c r="L137" s="17"/>
    </row>
    <row r="138" spans="5:10" ht="13.5" thickTop="1">
      <c r="E138" s="19">
        <f>+(E137)/E$17</f>
        <v>0.05079417604235605</v>
      </c>
      <c r="J138" s="19">
        <f>+(J137)/J$17</f>
        <v>0.05092531131349069</v>
      </c>
    </row>
    <row r="139" spans="1:12" s="3" customFormat="1" ht="13.5" thickBot="1">
      <c r="A139" s="1" t="s">
        <v>13</v>
      </c>
      <c r="B139" s="1"/>
      <c r="C139" s="2" t="s">
        <v>1</v>
      </c>
      <c r="D139" s="2" t="s">
        <v>2</v>
      </c>
      <c r="E139" s="2" t="s">
        <v>3</v>
      </c>
      <c r="F139" s="2" t="s">
        <v>4</v>
      </c>
      <c r="G139" s="1"/>
      <c r="H139" s="2" t="s">
        <v>1</v>
      </c>
      <c r="I139" s="2" t="s">
        <v>2</v>
      </c>
      <c r="J139" s="2" t="s">
        <v>3</v>
      </c>
      <c r="K139" s="2" t="s">
        <v>4</v>
      </c>
      <c r="L139" s="1"/>
    </row>
    <row r="140" spans="1:12" ht="13.5" thickTop="1">
      <c r="A140" s="4" t="s">
        <v>5</v>
      </c>
      <c r="B140" s="4"/>
      <c r="C140" s="5">
        <v>14</v>
      </c>
      <c r="D140" s="16">
        <f>C140/C$149</f>
        <v>0.208955223880597</v>
      </c>
      <c r="E140" s="6">
        <v>5530</v>
      </c>
      <c r="F140" s="16">
        <f>E140/E$149</f>
        <v>0.2919592418562906</v>
      </c>
      <c r="G140" s="4"/>
      <c r="H140" s="5">
        <v>13</v>
      </c>
      <c r="I140" s="16">
        <f>H140/H$149</f>
        <v>0.19402985074626866</v>
      </c>
      <c r="J140" s="6">
        <v>5286</v>
      </c>
      <c r="K140" s="16">
        <f>J140/J$149</f>
        <v>0.27996398495842384</v>
      </c>
      <c r="L140" s="4"/>
    </row>
    <row r="141" spans="1:12" ht="12.75">
      <c r="A141" s="7" t="s">
        <v>7</v>
      </c>
      <c r="B141" s="7"/>
      <c r="C141" s="8">
        <v>12</v>
      </c>
      <c r="D141" s="16">
        <f>C141/C$149</f>
        <v>0.1791044776119403</v>
      </c>
      <c r="E141" s="9">
        <v>5321</v>
      </c>
      <c r="F141" s="16">
        <f>E141/E$149</f>
        <v>0.28092497756190277</v>
      </c>
      <c r="G141" s="7"/>
      <c r="H141" s="8">
        <v>27</v>
      </c>
      <c r="I141" s="16">
        <f>H141/H$149</f>
        <v>0.40298507462686567</v>
      </c>
      <c r="J141" s="9">
        <v>10499</v>
      </c>
      <c r="K141" s="16">
        <f>J141/J$149</f>
        <v>0.556061649277051</v>
      </c>
      <c r="L141" s="7"/>
    </row>
    <row r="142" spans="1:12" ht="12.75">
      <c r="A142" s="7" t="s">
        <v>9</v>
      </c>
      <c r="B142" s="7"/>
      <c r="C142" s="8"/>
      <c r="D142" s="16"/>
      <c r="E142" s="9"/>
      <c r="F142" s="16"/>
      <c r="G142" s="7"/>
      <c r="H142" s="8"/>
      <c r="I142" s="16"/>
      <c r="J142" s="9"/>
      <c r="K142" s="16"/>
      <c r="L142" s="7"/>
    </row>
    <row r="143" spans="1:12" ht="12.75">
      <c r="A143" s="7" t="s">
        <v>8</v>
      </c>
      <c r="B143" s="7"/>
      <c r="C143" s="8"/>
      <c r="D143" s="16"/>
      <c r="E143" s="9"/>
      <c r="F143" s="16"/>
      <c r="G143" s="7"/>
      <c r="H143" s="8"/>
      <c r="I143" s="16"/>
      <c r="J143" s="9"/>
      <c r="K143" s="16"/>
      <c r="L143" s="7"/>
    </row>
    <row r="144" spans="1:12" ht="12.75">
      <c r="A144" s="7" t="s">
        <v>6</v>
      </c>
      <c r="B144" s="7"/>
      <c r="C144" s="8">
        <v>7</v>
      </c>
      <c r="D144" s="16">
        <f>C144/C$149</f>
        <v>0.1044776119402985</v>
      </c>
      <c r="E144" s="9">
        <v>2476</v>
      </c>
      <c r="F144" s="16">
        <f>E144/E$149</f>
        <v>0.13072171479858508</v>
      </c>
      <c r="G144" s="7"/>
      <c r="H144" s="8">
        <v>1</v>
      </c>
      <c r="I144" s="16">
        <f>H144/H$149</f>
        <v>0.014925373134328358</v>
      </c>
      <c r="J144" s="9">
        <v>90</v>
      </c>
      <c r="K144" s="16">
        <f>J144/J$149</f>
        <v>0.004766696679201313</v>
      </c>
      <c r="L144" s="7"/>
    </row>
    <row r="145" spans="1:12" ht="12.75">
      <c r="A145" s="7" t="s">
        <v>10</v>
      </c>
      <c r="B145" s="7"/>
      <c r="C145" s="8">
        <v>1</v>
      </c>
      <c r="D145" s="16">
        <f>C145/C$149</f>
        <v>0.014925373134328358</v>
      </c>
      <c r="E145" s="9">
        <v>262</v>
      </c>
      <c r="F145" s="16">
        <f>E145/E$149</f>
        <v>0.013832427010189536</v>
      </c>
      <c r="G145" s="7"/>
      <c r="H145" s="8">
        <v>1</v>
      </c>
      <c r="I145" s="16">
        <f>H145/H$149</f>
        <v>0.014925373134328358</v>
      </c>
      <c r="J145" s="9">
        <v>262</v>
      </c>
      <c r="K145" s="16">
        <f>J145/J$149</f>
        <v>0.01387638366611938</v>
      </c>
      <c r="L145" s="7"/>
    </row>
    <row r="146" spans="1:12" ht="12.75">
      <c r="A146" s="7" t="s">
        <v>27</v>
      </c>
      <c r="B146" s="7"/>
      <c r="C146" s="8"/>
      <c r="D146" s="16"/>
      <c r="E146" s="9"/>
      <c r="F146" s="16"/>
      <c r="G146" s="7"/>
      <c r="H146" s="8"/>
      <c r="I146" s="16"/>
      <c r="J146" s="9"/>
      <c r="K146" s="16"/>
      <c r="L146" s="7"/>
    </row>
    <row r="147" spans="1:12" ht="12.75">
      <c r="A147" s="7" t="s">
        <v>36</v>
      </c>
      <c r="B147" s="7"/>
      <c r="C147" s="8">
        <v>29</v>
      </c>
      <c r="D147" s="16">
        <f>C147/C$149</f>
        <v>0.43283582089552236</v>
      </c>
      <c r="E147" s="9">
        <v>5197</v>
      </c>
      <c r="F147" s="16">
        <f>E147/E$149</f>
        <v>0.27437833271738554</v>
      </c>
      <c r="G147" s="7"/>
      <c r="H147" s="8">
        <v>21</v>
      </c>
      <c r="I147" s="16">
        <f>H147/H$149</f>
        <v>0.31343283582089554</v>
      </c>
      <c r="J147" s="9">
        <v>2589</v>
      </c>
      <c r="K147" s="16">
        <f>J147/J$149</f>
        <v>0.1371219744716911</v>
      </c>
      <c r="L147" s="7"/>
    </row>
    <row r="148" spans="1:12" ht="13.5" thickBot="1">
      <c r="A148" s="10" t="s">
        <v>58</v>
      </c>
      <c r="B148" s="10"/>
      <c r="C148" s="11">
        <v>4</v>
      </c>
      <c r="D148" s="16">
        <f>C148/C$149</f>
        <v>0.05970149253731343</v>
      </c>
      <c r="E148" s="12">
        <v>155</v>
      </c>
      <c r="F148" s="16">
        <f>E148/E$149</f>
        <v>0.008183306055646482</v>
      </c>
      <c r="G148" s="10"/>
      <c r="H148" s="11">
        <v>4</v>
      </c>
      <c r="I148" s="16">
        <f>H148/H$149</f>
        <v>0.05970149253731343</v>
      </c>
      <c r="J148" s="12">
        <v>155</v>
      </c>
      <c r="K148" s="16">
        <f>J148/J$149</f>
        <v>0.008209310947513372</v>
      </c>
      <c r="L148" s="10"/>
    </row>
    <row r="149" spans="1:12" ht="14.25" thickBot="1" thickTop="1">
      <c r="A149" s="13" t="s">
        <v>11</v>
      </c>
      <c r="B149" s="13"/>
      <c r="C149" s="17">
        <f>SUM(C140:C148)</f>
        <v>67</v>
      </c>
      <c r="D149" s="18">
        <f>SUM(D140:D148)</f>
        <v>1</v>
      </c>
      <c r="E149" s="17">
        <f>SUM(E140:E148)</f>
        <v>18941</v>
      </c>
      <c r="F149" s="18">
        <f>SUM(F140:F148)</f>
        <v>0.9999999999999999</v>
      </c>
      <c r="G149" s="17"/>
      <c r="H149" s="17">
        <f>SUM(H140:H148)</f>
        <v>67</v>
      </c>
      <c r="I149" s="18">
        <f>SUM(I140:I148)</f>
        <v>1</v>
      </c>
      <c r="J149" s="17">
        <f>SUM(J140:J148)</f>
        <v>18881</v>
      </c>
      <c r="K149" s="18">
        <f>SUM(K140:K148)</f>
        <v>1</v>
      </c>
      <c r="L149" s="17"/>
    </row>
    <row r="150" spans="1:12" s="3" customFormat="1" ht="16.5" thickTop="1">
      <c r="A150"/>
      <c r="B150"/>
      <c r="C150" s="15"/>
      <c r="D150" s="14"/>
      <c r="E150" s="19">
        <f>+(E149)/E$17</f>
        <v>0.06267703507610854</v>
      </c>
      <c r="F150" s="14"/>
      <c r="G150"/>
      <c r="H150" s="15"/>
      <c r="I150" s="14"/>
      <c r="J150" s="19">
        <f>+(J149)/J$17</f>
        <v>0.06266428590393755</v>
      </c>
      <c r="K150" s="14"/>
      <c r="L150"/>
    </row>
    <row r="151" spans="1:12" ht="13.5" thickBot="1">
      <c r="A151" s="1" t="s">
        <v>23</v>
      </c>
      <c r="B151" s="1"/>
      <c r="C151" s="2" t="s">
        <v>1</v>
      </c>
      <c r="D151" s="2" t="s">
        <v>2</v>
      </c>
      <c r="E151" s="2" t="s">
        <v>3</v>
      </c>
      <c r="F151" s="2" t="s">
        <v>4</v>
      </c>
      <c r="G151" s="1"/>
      <c r="H151" s="2" t="s">
        <v>1</v>
      </c>
      <c r="I151" s="2" t="s">
        <v>2</v>
      </c>
      <c r="J151" s="2" t="s">
        <v>3</v>
      </c>
      <c r="K151" s="2" t="s">
        <v>4</v>
      </c>
      <c r="L151" s="1"/>
    </row>
    <row r="152" spans="1:12" ht="13.5" thickTop="1">
      <c r="A152" s="4" t="s">
        <v>5</v>
      </c>
      <c r="B152" s="4"/>
      <c r="C152" s="5"/>
      <c r="D152" s="16"/>
      <c r="E152" s="6"/>
      <c r="F152" s="16"/>
      <c r="G152" s="4"/>
      <c r="H152" s="5">
        <v>1</v>
      </c>
      <c r="I152" s="16">
        <f>H152/H$161</f>
        <v>0.03333333333333333</v>
      </c>
      <c r="J152" s="6">
        <v>135</v>
      </c>
      <c r="K152" s="16">
        <f>J152/J$161</f>
        <v>0.022236863778619668</v>
      </c>
      <c r="L152" s="4"/>
    </row>
    <row r="153" spans="1:12" ht="12.75">
      <c r="A153" s="7" t="s">
        <v>7</v>
      </c>
      <c r="B153" s="7"/>
      <c r="C153" s="8">
        <v>1</v>
      </c>
      <c r="D153" s="16">
        <f>C153/C$161</f>
        <v>0.03333333333333333</v>
      </c>
      <c r="E153" s="9">
        <v>790</v>
      </c>
      <c r="F153" s="16">
        <f>E153/E$161</f>
        <v>0.13012683248229287</v>
      </c>
      <c r="G153" s="7"/>
      <c r="H153" s="8">
        <v>1</v>
      </c>
      <c r="I153" s="16">
        <f>H153/H$161</f>
        <v>0.03333333333333333</v>
      </c>
      <c r="J153" s="9">
        <v>790</v>
      </c>
      <c r="K153" s="16">
        <f>J153/J$161</f>
        <v>0.13012683248229287</v>
      </c>
      <c r="L153" s="7"/>
    </row>
    <row r="154" spans="1:12" ht="12.75">
      <c r="A154" s="7" t="s">
        <v>9</v>
      </c>
      <c r="B154" s="7"/>
      <c r="C154" s="8"/>
      <c r="D154" s="16"/>
      <c r="E154" s="9"/>
      <c r="F154" s="16"/>
      <c r="G154" s="7"/>
      <c r="H154" s="8"/>
      <c r="I154" s="16"/>
      <c r="J154" s="9"/>
      <c r="K154" s="16"/>
      <c r="L154" s="7"/>
    </row>
    <row r="155" spans="1:12" ht="12.75">
      <c r="A155" s="7" t="s">
        <v>8</v>
      </c>
      <c r="B155" s="7"/>
      <c r="C155" s="8"/>
      <c r="D155" s="16"/>
      <c r="E155" s="9"/>
      <c r="F155" s="16"/>
      <c r="G155" s="7"/>
      <c r="H155" s="8"/>
      <c r="I155" s="16"/>
      <c r="J155" s="9"/>
      <c r="K155" s="16"/>
      <c r="L155" s="7"/>
    </row>
    <row r="156" spans="1:12" ht="12.75">
      <c r="A156" s="7" t="s">
        <v>6</v>
      </c>
      <c r="B156" s="7"/>
      <c r="C156" s="8">
        <v>1</v>
      </c>
      <c r="D156" s="16">
        <f>C156/C$161</f>
        <v>0.03333333333333333</v>
      </c>
      <c r="E156" s="9">
        <v>161</v>
      </c>
      <c r="F156" s="16">
        <f>E156/E$161</f>
        <v>0.026519519024872346</v>
      </c>
      <c r="G156" s="7"/>
      <c r="H156" s="8">
        <v>1</v>
      </c>
      <c r="I156" s="16">
        <f>H156/H$161</f>
        <v>0.03333333333333333</v>
      </c>
      <c r="J156" s="9">
        <v>161</v>
      </c>
      <c r="K156" s="16">
        <f>J156/J$161</f>
        <v>0.026519519024872346</v>
      </c>
      <c r="L156" s="7"/>
    </row>
    <row r="157" spans="1:12" ht="12.75">
      <c r="A157" s="7" t="s">
        <v>10</v>
      </c>
      <c r="B157" s="7"/>
      <c r="C157" s="8"/>
      <c r="D157" s="16"/>
      <c r="E157" s="9"/>
      <c r="F157" s="16"/>
      <c r="G157" s="7"/>
      <c r="H157" s="8"/>
      <c r="I157" s="16"/>
      <c r="J157" s="9"/>
      <c r="K157" s="16"/>
      <c r="L157" s="7"/>
    </row>
    <row r="158" spans="1:12" ht="12.75">
      <c r="A158" s="7" t="s">
        <v>27</v>
      </c>
      <c r="B158" s="7"/>
      <c r="C158" s="8"/>
      <c r="D158" s="16"/>
      <c r="E158" s="9"/>
      <c r="F158" s="16"/>
      <c r="G158" s="7"/>
      <c r="H158" s="8"/>
      <c r="I158" s="16"/>
      <c r="J158" s="9"/>
      <c r="K158" s="16"/>
      <c r="L158" s="7"/>
    </row>
    <row r="159" spans="1:12" ht="12.75">
      <c r="A159" s="7" t="s">
        <v>36</v>
      </c>
      <c r="B159" s="7"/>
      <c r="C159" s="8">
        <v>25</v>
      </c>
      <c r="D159" s="16">
        <f>C159/C$161</f>
        <v>0.8333333333333334</v>
      </c>
      <c r="E159" s="9">
        <v>5021</v>
      </c>
      <c r="F159" s="16">
        <f>E159/E$161</f>
        <v>0.8270466150551804</v>
      </c>
      <c r="G159" s="7"/>
      <c r="H159" s="8">
        <v>24</v>
      </c>
      <c r="I159" s="16">
        <f>H159/H$161</f>
        <v>0.8</v>
      </c>
      <c r="J159" s="9">
        <v>4886</v>
      </c>
      <c r="K159" s="16">
        <f>J159/J$161</f>
        <v>0.8048097512765607</v>
      </c>
      <c r="L159" s="7"/>
    </row>
    <row r="160" spans="1:12" ht="13.5" thickBot="1">
      <c r="A160" s="10" t="s">
        <v>58</v>
      </c>
      <c r="B160" s="10"/>
      <c r="C160" s="11">
        <v>3</v>
      </c>
      <c r="D160" s="16">
        <f>C160/C$161</f>
        <v>0.1</v>
      </c>
      <c r="E160" s="12">
        <v>99</v>
      </c>
      <c r="F160" s="16">
        <f>E160/E$161</f>
        <v>0.01630703343765442</v>
      </c>
      <c r="G160" s="10"/>
      <c r="H160" s="11">
        <v>3</v>
      </c>
      <c r="I160" s="16">
        <f>H160/H$161</f>
        <v>0.1</v>
      </c>
      <c r="J160" s="12">
        <v>99</v>
      </c>
      <c r="K160" s="16">
        <f>J160/J$161</f>
        <v>0.01630703343765442</v>
      </c>
      <c r="L160" s="10"/>
    </row>
    <row r="161" spans="1:12" ht="14.25" thickBot="1" thickTop="1">
      <c r="A161" s="13" t="s">
        <v>11</v>
      </c>
      <c r="B161" s="13"/>
      <c r="C161" s="17">
        <f>SUM(C152:C160)</f>
        <v>30</v>
      </c>
      <c r="D161" s="18">
        <f>SUM(D152:D160)</f>
        <v>1</v>
      </c>
      <c r="E161" s="17">
        <f>SUM(E152:E160)</f>
        <v>6071</v>
      </c>
      <c r="F161" s="18">
        <f>SUM(F152:F160)</f>
        <v>1</v>
      </c>
      <c r="G161" s="17"/>
      <c r="H161" s="17">
        <f>SUM(H152:H160)</f>
        <v>30</v>
      </c>
      <c r="I161" s="18">
        <f>SUM(I152:I160)</f>
        <v>1</v>
      </c>
      <c r="J161" s="17">
        <f>SUM(J152:J160)</f>
        <v>6071</v>
      </c>
      <c r="K161" s="18">
        <f>SUM(K152:K160)</f>
        <v>1</v>
      </c>
      <c r="L161" s="17"/>
    </row>
    <row r="162" spans="5:10" ht="13.5" thickTop="1">
      <c r="E162" s="19">
        <f>+(E161)/E$17</f>
        <v>0.020089344804765055</v>
      </c>
      <c r="J162" s="19">
        <f>+(J161)/J$17</f>
        <v>0.02014908530918939</v>
      </c>
    </row>
    <row r="163" spans="1:12" ht="13.5" thickBot="1">
      <c r="A163" s="1" t="s">
        <v>41</v>
      </c>
      <c r="B163" s="1"/>
      <c r="C163" s="2" t="s">
        <v>1</v>
      </c>
      <c r="D163" s="2" t="s">
        <v>2</v>
      </c>
      <c r="E163" s="2" t="s">
        <v>3</v>
      </c>
      <c r="F163" s="2" t="s">
        <v>4</v>
      </c>
      <c r="G163" s="1"/>
      <c r="H163" s="2" t="s">
        <v>1</v>
      </c>
      <c r="I163" s="2" t="s">
        <v>2</v>
      </c>
      <c r="J163" s="2" t="s">
        <v>3</v>
      </c>
      <c r="K163" s="2" t="s">
        <v>4</v>
      </c>
      <c r="L163" s="1"/>
    </row>
    <row r="164" spans="1:12" ht="13.5" thickTop="1">
      <c r="A164" s="4" t="s">
        <v>5</v>
      </c>
      <c r="B164" s="4"/>
      <c r="C164" s="5"/>
      <c r="D164" s="16"/>
      <c r="E164" s="6"/>
      <c r="F164" s="16"/>
      <c r="G164" s="4"/>
      <c r="H164" s="5"/>
      <c r="I164" s="16"/>
      <c r="J164" s="6"/>
      <c r="K164" s="16"/>
      <c r="L164" s="4"/>
    </row>
    <row r="165" spans="1:12" ht="12.75">
      <c r="A165" s="7" t="s">
        <v>7</v>
      </c>
      <c r="B165" s="7"/>
      <c r="C165" s="8"/>
      <c r="D165" s="16"/>
      <c r="E165" s="9"/>
      <c r="F165" s="16"/>
      <c r="G165" s="7"/>
      <c r="H165" s="8">
        <v>1</v>
      </c>
      <c r="I165" s="16">
        <f>H165/H$173</f>
        <v>0.05555555555555555</v>
      </c>
      <c r="J165" s="9">
        <v>682</v>
      </c>
      <c r="K165" s="16">
        <f>J165/J$173</f>
        <v>0.1311034217608612</v>
      </c>
      <c r="L165" s="7"/>
    </row>
    <row r="166" spans="1:12" ht="12.75">
      <c r="A166" s="7" t="s">
        <v>9</v>
      </c>
      <c r="B166" s="7"/>
      <c r="C166" s="8"/>
      <c r="D166" s="16"/>
      <c r="E166" s="9"/>
      <c r="F166" s="16"/>
      <c r="G166" s="7"/>
      <c r="H166" s="8"/>
      <c r="I166" s="16"/>
      <c r="J166" s="9"/>
      <c r="K166" s="16"/>
      <c r="L166" s="7"/>
    </row>
    <row r="167" spans="1:12" ht="12.75">
      <c r="A167" s="7" t="s">
        <v>8</v>
      </c>
      <c r="B167" s="7"/>
      <c r="C167" s="8"/>
      <c r="D167" s="16"/>
      <c r="E167" s="9"/>
      <c r="F167" s="16"/>
      <c r="G167" s="7"/>
      <c r="H167" s="8"/>
      <c r="I167" s="16"/>
      <c r="J167" s="9"/>
      <c r="K167" s="16"/>
      <c r="L167" s="7"/>
    </row>
    <row r="168" spans="1:12" ht="12.75">
      <c r="A168" s="7" t="s">
        <v>6</v>
      </c>
      <c r="B168" s="7"/>
      <c r="C168" s="8">
        <v>7</v>
      </c>
      <c r="D168" s="16">
        <f>C168/C$173</f>
        <v>0.3888888888888889</v>
      </c>
      <c r="E168" s="9">
        <v>3632</v>
      </c>
      <c r="F168" s="16">
        <f>E168/E$173</f>
        <v>0.695918758382832</v>
      </c>
      <c r="G168" s="7"/>
      <c r="H168" s="8">
        <v>8</v>
      </c>
      <c r="I168" s="16">
        <f>H168/H$173</f>
        <v>0.4444444444444444</v>
      </c>
      <c r="J168" s="9">
        <v>3836</v>
      </c>
      <c r="K168" s="16">
        <f>J168/J$173</f>
        <v>0.7374086889657824</v>
      </c>
      <c r="L168" s="7"/>
    </row>
    <row r="169" spans="1:12" ht="12.75">
      <c r="A169" s="7" t="s">
        <v>10</v>
      </c>
      <c r="B169" s="7"/>
      <c r="C169" s="8"/>
      <c r="D169" s="16"/>
      <c r="E169" s="9"/>
      <c r="F169" s="16"/>
      <c r="G169" s="7"/>
      <c r="H169" s="8"/>
      <c r="I169" s="16"/>
      <c r="J169" s="9"/>
      <c r="K169" s="16"/>
      <c r="L169" s="7"/>
    </row>
    <row r="170" spans="1:12" ht="12.75">
      <c r="A170" s="7" t="s">
        <v>27</v>
      </c>
      <c r="B170" s="7"/>
      <c r="C170" s="8"/>
      <c r="D170" s="16"/>
      <c r="E170" s="9"/>
      <c r="F170" s="16"/>
      <c r="G170" s="7"/>
      <c r="H170" s="8"/>
      <c r="I170" s="16"/>
      <c r="J170" s="9"/>
      <c r="K170" s="16"/>
      <c r="L170" s="7"/>
    </row>
    <row r="171" spans="1:12" ht="12.75">
      <c r="A171" s="7" t="s">
        <v>36</v>
      </c>
      <c r="B171" s="7"/>
      <c r="C171" s="8">
        <v>11</v>
      </c>
      <c r="D171" s="16">
        <f>C171/C$173</f>
        <v>0.6111111111111112</v>
      </c>
      <c r="E171" s="9">
        <v>1587</v>
      </c>
      <c r="F171" s="16">
        <f>E171/E$173</f>
        <v>0.30408124161716804</v>
      </c>
      <c r="G171" s="7"/>
      <c r="H171" s="8">
        <v>9</v>
      </c>
      <c r="I171" s="16">
        <f>H171/H$173</f>
        <v>0.5</v>
      </c>
      <c r="J171" s="9">
        <v>684</v>
      </c>
      <c r="K171" s="16">
        <f>J171/J$173</f>
        <v>0.1314878892733564</v>
      </c>
      <c r="L171" s="7"/>
    </row>
    <row r="172" spans="1:12" ht="13.5" thickBot="1">
      <c r="A172" s="10" t="s">
        <v>58</v>
      </c>
      <c r="B172" s="10"/>
      <c r="C172" s="11"/>
      <c r="D172" s="16"/>
      <c r="E172" s="12"/>
      <c r="F172" s="16"/>
      <c r="G172" s="10"/>
      <c r="H172" s="11"/>
      <c r="I172" s="16"/>
      <c r="J172" s="12"/>
      <c r="K172" s="16"/>
      <c r="L172" s="10"/>
    </row>
    <row r="173" spans="1:12" ht="14.25" thickBot="1" thickTop="1">
      <c r="A173" s="13" t="s">
        <v>11</v>
      </c>
      <c r="B173" s="13"/>
      <c r="C173" s="17">
        <f>SUM(C164:C172)</f>
        <v>18</v>
      </c>
      <c r="D173" s="18">
        <f>SUM(D164:D172)</f>
        <v>1</v>
      </c>
      <c r="E173" s="17">
        <f>SUM(E164:E172)</f>
        <v>5219</v>
      </c>
      <c r="F173" s="18">
        <f>SUM(F164:F172)</f>
        <v>1</v>
      </c>
      <c r="G173" s="17"/>
      <c r="H173" s="17">
        <f>SUM(H164:H172)</f>
        <v>18</v>
      </c>
      <c r="I173" s="18">
        <f>SUM(I164:I172)</f>
        <v>1</v>
      </c>
      <c r="J173" s="17">
        <f>SUM(J164:J172)</f>
        <v>5202</v>
      </c>
      <c r="K173" s="18">
        <f>SUM(K164:K172)</f>
        <v>1</v>
      </c>
      <c r="L173" s="17"/>
    </row>
    <row r="174" spans="5:10" ht="13.5" thickTop="1">
      <c r="E174" s="19">
        <f>+(E173)/E$17</f>
        <v>0.017270019854401058</v>
      </c>
      <c r="J174" s="19">
        <f>+(J173)/J$17</f>
        <v>0.01726495499561904</v>
      </c>
    </row>
    <row r="175" spans="1:12" ht="13.5" thickBot="1">
      <c r="A175" s="1" t="s">
        <v>14</v>
      </c>
      <c r="B175" s="1"/>
      <c r="C175" s="2" t="s">
        <v>1</v>
      </c>
      <c r="D175" s="2" t="s">
        <v>2</v>
      </c>
      <c r="E175" s="2" t="s">
        <v>3</v>
      </c>
      <c r="F175" s="2" t="s">
        <v>4</v>
      </c>
      <c r="G175" s="1"/>
      <c r="H175" s="2" t="s">
        <v>1</v>
      </c>
      <c r="I175" s="2" t="s">
        <v>2</v>
      </c>
      <c r="J175" s="2" t="s">
        <v>3</v>
      </c>
      <c r="K175" s="2" t="s">
        <v>4</v>
      </c>
      <c r="L175" s="1"/>
    </row>
    <row r="176" spans="1:12" ht="13.5" thickTop="1">
      <c r="A176" s="4" t="s">
        <v>5</v>
      </c>
      <c r="B176" s="4"/>
      <c r="C176" s="5">
        <v>3</v>
      </c>
      <c r="D176" s="16">
        <f>C176/C$185</f>
        <v>0.05555555555555555</v>
      </c>
      <c r="E176" s="6">
        <v>785</v>
      </c>
      <c r="F176" s="16">
        <f>E176/E$185</f>
        <v>0.05528169014084507</v>
      </c>
      <c r="G176" s="4"/>
      <c r="H176" s="5"/>
      <c r="I176" s="16"/>
      <c r="J176" s="6"/>
      <c r="K176" s="16"/>
      <c r="L176" s="4"/>
    </row>
    <row r="177" spans="1:12" ht="12.75">
      <c r="A177" s="7" t="s">
        <v>7</v>
      </c>
      <c r="B177" s="7"/>
      <c r="C177" s="8">
        <v>18</v>
      </c>
      <c r="D177" s="16">
        <f>C177/C$185</f>
        <v>0.3333333333333333</v>
      </c>
      <c r="E177" s="9">
        <v>7901</v>
      </c>
      <c r="F177" s="16">
        <f>E177/E$185</f>
        <v>0.5564084507042254</v>
      </c>
      <c r="G177" s="7"/>
      <c r="H177" s="8">
        <v>28</v>
      </c>
      <c r="I177" s="16">
        <f>H177/H$185</f>
        <v>0.5185185185185185</v>
      </c>
      <c r="J177" s="9">
        <v>10572</v>
      </c>
      <c r="K177" s="16">
        <f>J177/J$185</f>
        <v>0.7471906141776804</v>
      </c>
      <c r="L177" s="7"/>
    </row>
    <row r="178" spans="1:12" ht="12.75">
      <c r="A178" s="7" t="s">
        <v>9</v>
      </c>
      <c r="B178" s="7"/>
      <c r="C178" s="8"/>
      <c r="D178" s="16"/>
      <c r="E178" s="9"/>
      <c r="F178" s="16"/>
      <c r="G178" s="7"/>
      <c r="H178" s="8"/>
      <c r="I178" s="16"/>
      <c r="J178" s="9"/>
      <c r="K178" s="16"/>
      <c r="L178" s="7"/>
    </row>
    <row r="179" spans="1:12" ht="12.75">
      <c r="A179" s="7" t="s">
        <v>8</v>
      </c>
      <c r="B179" s="7"/>
      <c r="C179" s="8"/>
      <c r="D179" s="16"/>
      <c r="E179" s="9"/>
      <c r="F179" s="16"/>
      <c r="G179" s="7"/>
      <c r="H179" s="8"/>
      <c r="I179" s="16"/>
      <c r="J179" s="9"/>
      <c r="K179" s="16"/>
      <c r="L179" s="7"/>
    </row>
    <row r="180" spans="1:12" ht="12.75">
      <c r="A180" s="7" t="s">
        <v>6</v>
      </c>
      <c r="B180" s="7"/>
      <c r="C180" s="8">
        <v>7</v>
      </c>
      <c r="D180" s="16">
        <f>C180/C$185</f>
        <v>0.12962962962962962</v>
      </c>
      <c r="E180" s="9">
        <v>1937</v>
      </c>
      <c r="F180" s="16">
        <f>E180/E$185</f>
        <v>0.13640845070422536</v>
      </c>
      <c r="G180" s="7"/>
      <c r="H180" s="8"/>
      <c r="I180" s="16"/>
      <c r="J180" s="9"/>
      <c r="K180" s="16"/>
      <c r="L180" s="7"/>
    </row>
    <row r="181" spans="1:12" ht="12.75">
      <c r="A181" s="7" t="s">
        <v>10</v>
      </c>
      <c r="B181" s="7"/>
      <c r="C181" s="8"/>
      <c r="D181" s="16"/>
      <c r="E181" s="9"/>
      <c r="F181" s="16"/>
      <c r="G181" s="7"/>
      <c r="H181" s="8"/>
      <c r="I181" s="16"/>
      <c r="J181" s="9"/>
      <c r="K181" s="16"/>
      <c r="L181" s="7"/>
    </row>
    <row r="182" spans="1:12" ht="12.75">
      <c r="A182" s="7" t="s">
        <v>27</v>
      </c>
      <c r="B182" s="7"/>
      <c r="C182" s="8"/>
      <c r="D182" s="16"/>
      <c r="E182" s="9"/>
      <c r="F182" s="16"/>
      <c r="G182" s="7"/>
      <c r="H182" s="8"/>
      <c r="I182" s="16"/>
      <c r="J182" s="9"/>
      <c r="K182" s="16"/>
      <c r="L182" s="7"/>
    </row>
    <row r="183" spans="1:12" ht="12.75">
      <c r="A183" s="7" t="s">
        <v>36</v>
      </c>
      <c r="B183" s="7"/>
      <c r="C183" s="8">
        <v>26</v>
      </c>
      <c r="D183" s="16">
        <f>C183/C$185</f>
        <v>0.48148148148148145</v>
      </c>
      <c r="E183" s="9">
        <v>3577</v>
      </c>
      <c r="F183" s="16">
        <f>E183/E$185</f>
        <v>0.25190140845070425</v>
      </c>
      <c r="G183" s="7"/>
      <c r="H183" s="8">
        <v>26</v>
      </c>
      <c r="I183" s="16">
        <f>H183/H$185</f>
        <v>0.48148148148148145</v>
      </c>
      <c r="J183" s="9">
        <v>3577</v>
      </c>
      <c r="K183" s="16">
        <f>J183/J$185</f>
        <v>0.2528093858223196</v>
      </c>
      <c r="L183" s="7"/>
    </row>
    <row r="184" spans="1:12" ht="13.5" thickBot="1">
      <c r="A184" s="10" t="s">
        <v>58</v>
      </c>
      <c r="B184" s="10"/>
      <c r="C184" s="11"/>
      <c r="D184" s="16"/>
      <c r="E184" s="12"/>
      <c r="F184" s="16"/>
      <c r="G184" s="10"/>
      <c r="H184" s="11"/>
      <c r="I184" s="16"/>
      <c r="J184" s="12"/>
      <c r="K184" s="16"/>
      <c r="L184" s="10"/>
    </row>
    <row r="185" spans="1:12" ht="14.25" thickBot="1" thickTop="1">
      <c r="A185" s="13" t="s">
        <v>11</v>
      </c>
      <c r="B185" s="13"/>
      <c r="C185" s="17">
        <f>SUM(C176:C184)</f>
        <v>54</v>
      </c>
      <c r="D185" s="18">
        <f>SUM(D176:D184)</f>
        <v>1</v>
      </c>
      <c r="E185" s="17">
        <f>SUM(E176:E184)</f>
        <v>14200</v>
      </c>
      <c r="F185" s="18">
        <f>SUM(F176:F184)</f>
        <v>1</v>
      </c>
      <c r="G185" s="17"/>
      <c r="H185" s="17">
        <f>SUM(H176:H184)</f>
        <v>54</v>
      </c>
      <c r="I185" s="18">
        <f>SUM(I176:I184)</f>
        <v>1</v>
      </c>
      <c r="J185" s="17">
        <f>SUM(J176:J184)</f>
        <v>14149</v>
      </c>
      <c r="K185" s="18">
        <f>SUM(K176:K184)</f>
        <v>1</v>
      </c>
      <c r="L185" s="17"/>
    </row>
    <row r="186" spans="3:10" ht="16.5" thickTop="1">
      <c r="C186" s="15"/>
      <c r="E186" s="19">
        <f>+(E185)/E$17</f>
        <v>0.04698874917273329</v>
      </c>
      <c r="H186" s="15"/>
      <c r="J186" s="19">
        <f>+(J185)/J$17</f>
        <v>0.04695921726893768</v>
      </c>
    </row>
    <row r="187" spans="1:12" ht="13.5" thickBot="1">
      <c r="A187" s="1" t="s">
        <v>32</v>
      </c>
      <c r="B187" s="1"/>
      <c r="C187" s="2" t="s">
        <v>1</v>
      </c>
      <c r="D187" s="2" t="s">
        <v>2</v>
      </c>
      <c r="E187" s="2" t="s">
        <v>3</v>
      </c>
      <c r="F187" s="2" t="s">
        <v>4</v>
      </c>
      <c r="G187" s="1"/>
      <c r="H187" s="2" t="s">
        <v>1</v>
      </c>
      <c r="I187" s="2" t="s">
        <v>2</v>
      </c>
      <c r="J187" s="2" t="s">
        <v>3</v>
      </c>
      <c r="K187" s="2" t="s">
        <v>4</v>
      </c>
      <c r="L187" s="1"/>
    </row>
    <row r="188" spans="1:12" ht="13.5" thickTop="1">
      <c r="A188" s="4" t="s">
        <v>5</v>
      </c>
      <c r="B188" s="4"/>
      <c r="C188" s="5"/>
      <c r="D188" s="16"/>
      <c r="E188" s="6"/>
      <c r="F188" s="16"/>
      <c r="G188" s="4"/>
      <c r="H188" s="5"/>
      <c r="I188" s="16"/>
      <c r="J188" s="6"/>
      <c r="K188" s="16"/>
      <c r="L188" s="4"/>
    </row>
    <row r="189" spans="1:12" ht="12.75">
      <c r="A189" s="7" t="s">
        <v>7</v>
      </c>
      <c r="B189" s="7"/>
      <c r="C189" s="8"/>
      <c r="D189" s="16"/>
      <c r="E189" s="9"/>
      <c r="F189" s="16"/>
      <c r="G189" s="7"/>
      <c r="H189" s="8">
        <v>1</v>
      </c>
      <c r="I189" s="16">
        <f>H189/H$197</f>
        <v>0.16666666666666666</v>
      </c>
      <c r="J189" s="9">
        <v>512</v>
      </c>
      <c r="K189" s="16">
        <f>J189/J$197</f>
        <v>0.14927113702623906</v>
      </c>
      <c r="L189" s="7"/>
    </row>
    <row r="190" spans="1:12" ht="12.75">
      <c r="A190" s="7" t="s">
        <v>9</v>
      </c>
      <c r="B190" s="7"/>
      <c r="C190" s="8"/>
      <c r="D190" s="16"/>
      <c r="E190" s="9"/>
      <c r="F190" s="16"/>
      <c r="G190" s="7"/>
      <c r="H190" s="8"/>
      <c r="I190" s="16"/>
      <c r="J190" s="9"/>
      <c r="K190" s="16"/>
      <c r="L190" s="7"/>
    </row>
    <row r="191" spans="1:12" ht="12.75">
      <c r="A191" s="7" t="s">
        <v>8</v>
      </c>
      <c r="B191" s="7"/>
      <c r="C191" s="8"/>
      <c r="D191" s="16"/>
      <c r="E191" s="9"/>
      <c r="F191" s="16"/>
      <c r="G191" s="7"/>
      <c r="H191" s="8"/>
      <c r="I191" s="16"/>
      <c r="J191" s="9"/>
      <c r="K191" s="16"/>
      <c r="L191" s="7"/>
    </row>
    <row r="192" spans="1:12" ht="12.75">
      <c r="A192" s="7" t="s">
        <v>6</v>
      </c>
      <c r="B192" s="7"/>
      <c r="C192" s="8">
        <v>3</v>
      </c>
      <c r="D192" s="16">
        <f>C192/C$197</f>
        <v>0.5</v>
      </c>
      <c r="E192" s="9">
        <v>1700</v>
      </c>
      <c r="F192" s="16">
        <f>E192/E$197</f>
        <v>0.4956268221574344</v>
      </c>
      <c r="G192" s="7"/>
      <c r="H192" s="8">
        <v>2</v>
      </c>
      <c r="I192" s="16">
        <f>H192/H$197</f>
        <v>0.3333333333333333</v>
      </c>
      <c r="J192" s="9">
        <v>1188</v>
      </c>
      <c r="K192" s="16">
        <f>J192/J$197</f>
        <v>0.34635568513119536</v>
      </c>
      <c r="L192" s="7"/>
    </row>
    <row r="193" spans="1:12" ht="12.75">
      <c r="A193" s="7" t="s">
        <v>10</v>
      </c>
      <c r="B193" s="7"/>
      <c r="C193" s="8"/>
      <c r="D193" s="16"/>
      <c r="E193" s="9"/>
      <c r="F193" s="16"/>
      <c r="G193" s="7"/>
      <c r="H193" s="8"/>
      <c r="I193" s="16"/>
      <c r="J193" s="9"/>
      <c r="K193" s="16"/>
      <c r="L193" s="7"/>
    </row>
    <row r="194" spans="1:12" ht="12.75">
      <c r="A194" s="7" t="s">
        <v>27</v>
      </c>
      <c r="B194" s="7"/>
      <c r="C194" s="8"/>
      <c r="D194" s="16"/>
      <c r="E194" s="9"/>
      <c r="F194" s="16"/>
      <c r="G194" s="7"/>
      <c r="H194" s="8"/>
      <c r="I194" s="16"/>
      <c r="J194" s="9"/>
      <c r="K194" s="16"/>
      <c r="L194" s="7"/>
    </row>
    <row r="195" spans="1:12" s="3" customFormat="1" ht="12.75">
      <c r="A195" s="7" t="s">
        <v>36</v>
      </c>
      <c r="B195" s="7"/>
      <c r="C195" s="8">
        <v>3</v>
      </c>
      <c r="D195" s="16">
        <f>C195/C$197</f>
        <v>0.5</v>
      </c>
      <c r="E195" s="9">
        <v>1730</v>
      </c>
      <c r="F195" s="16">
        <f>E195/E$197</f>
        <v>0.5043731778425656</v>
      </c>
      <c r="G195" s="7"/>
      <c r="H195" s="8">
        <v>3</v>
      </c>
      <c r="I195" s="16">
        <f>H195/H$197</f>
        <v>0.5</v>
      </c>
      <c r="J195" s="9">
        <v>1730</v>
      </c>
      <c r="K195" s="16">
        <f>J195/J$197</f>
        <v>0.5043731778425656</v>
      </c>
      <c r="L195" s="7"/>
    </row>
    <row r="196" spans="1:12" ht="13.5" thickBot="1">
      <c r="A196" s="10" t="s">
        <v>58</v>
      </c>
      <c r="B196" s="10"/>
      <c r="C196" s="11"/>
      <c r="D196" s="16"/>
      <c r="E196" s="12"/>
      <c r="F196" s="16"/>
      <c r="G196" s="10"/>
      <c r="H196" s="11"/>
      <c r="I196" s="16"/>
      <c r="J196" s="12"/>
      <c r="K196" s="16"/>
      <c r="L196" s="10"/>
    </row>
    <row r="197" spans="1:12" ht="14.25" thickBot="1" thickTop="1">
      <c r="A197" s="13" t="s">
        <v>11</v>
      </c>
      <c r="B197" s="13"/>
      <c r="C197" s="17">
        <f>SUM(C188:C196)</f>
        <v>6</v>
      </c>
      <c r="D197" s="18">
        <f>SUM(D188:D196)</f>
        <v>1</v>
      </c>
      <c r="E197" s="17">
        <f>SUM(E188:E196)</f>
        <v>3430</v>
      </c>
      <c r="F197" s="18">
        <f>SUM(F188:F196)</f>
        <v>1</v>
      </c>
      <c r="G197" s="17"/>
      <c r="H197" s="17">
        <f>SUM(H188:H196)</f>
        <v>6</v>
      </c>
      <c r="I197" s="18">
        <f>SUM(I188:I196)</f>
        <v>1</v>
      </c>
      <c r="J197" s="17">
        <f>SUM(J188:J196)</f>
        <v>3430</v>
      </c>
      <c r="K197" s="18">
        <f>SUM(K188:K196)</f>
        <v>1</v>
      </c>
      <c r="L197" s="17"/>
    </row>
    <row r="198" spans="3:10" ht="16.5" thickTop="1">
      <c r="C198" s="15"/>
      <c r="E198" s="19">
        <f>+(E197)/E$17</f>
        <v>0.011350099272005294</v>
      </c>
      <c r="H198" s="15"/>
      <c r="J198" s="19">
        <f>+(J197)/J$17</f>
        <v>0.011383851525369726</v>
      </c>
    </row>
    <row r="199" spans="1:12" ht="13.5" thickBot="1">
      <c r="A199" s="1" t="s">
        <v>42</v>
      </c>
      <c r="B199" s="1"/>
      <c r="C199" s="2" t="s">
        <v>1</v>
      </c>
      <c r="D199" s="2" t="s">
        <v>2</v>
      </c>
      <c r="E199" s="2" t="s">
        <v>3</v>
      </c>
      <c r="F199" s="2" t="s">
        <v>4</v>
      </c>
      <c r="G199" s="1"/>
      <c r="H199" s="2" t="s">
        <v>1</v>
      </c>
      <c r="I199" s="2" t="s">
        <v>2</v>
      </c>
      <c r="J199" s="2" t="s">
        <v>3</v>
      </c>
      <c r="K199" s="2" t="s">
        <v>4</v>
      </c>
      <c r="L199" s="1"/>
    </row>
    <row r="200" spans="1:12" ht="13.5" thickTop="1">
      <c r="A200" s="4" t="s">
        <v>5</v>
      </c>
      <c r="B200" s="4"/>
      <c r="C200" s="5"/>
      <c r="D200" s="16"/>
      <c r="E200" s="6"/>
      <c r="F200" s="16"/>
      <c r="G200" s="4"/>
      <c r="H200" s="5"/>
      <c r="I200" s="16"/>
      <c r="J200" s="6"/>
      <c r="K200" s="16"/>
      <c r="L200" s="4"/>
    </row>
    <row r="201" spans="1:12" ht="12.75">
      <c r="A201" s="7" t="s">
        <v>7</v>
      </c>
      <c r="B201" s="7"/>
      <c r="C201" s="8"/>
      <c r="D201" s="16"/>
      <c r="E201" s="9"/>
      <c r="F201" s="16"/>
      <c r="G201" s="7"/>
      <c r="H201" s="8"/>
      <c r="I201" s="16"/>
      <c r="J201" s="9"/>
      <c r="K201" s="16"/>
      <c r="L201" s="7"/>
    </row>
    <row r="202" spans="1:12" ht="12.75">
      <c r="A202" s="7" t="s">
        <v>9</v>
      </c>
      <c r="B202" s="7"/>
      <c r="C202" s="8">
        <v>1</v>
      </c>
      <c r="D202" s="16">
        <f>C202/C$209</f>
        <v>1</v>
      </c>
      <c r="E202" s="9">
        <v>76</v>
      </c>
      <c r="F202" s="16">
        <f>E202/E$209</f>
        <v>1</v>
      </c>
      <c r="G202" s="7"/>
      <c r="H202" s="8">
        <v>1</v>
      </c>
      <c r="I202" s="16">
        <f>H202/H$209</f>
        <v>1</v>
      </c>
      <c r="J202" s="9">
        <v>76</v>
      </c>
      <c r="K202" s="16">
        <f>J202/J$209</f>
        <v>1</v>
      </c>
      <c r="L202" s="7"/>
    </row>
    <row r="203" spans="1:12" ht="12.75">
      <c r="A203" s="7" t="s">
        <v>8</v>
      </c>
      <c r="B203" s="7"/>
      <c r="C203" s="8"/>
      <c r="D203" s="16"/>
      <c r="E203" s="9"/>
      <c r="F203" s="16"/>
      <c r="G203" s="7"/>
      <c r="H203" s="8"/>
      <c r="I203" s="16"/>
      <c r="J203" s="9"/>
      <c r="K203" s="16"/>
      <c r="L203" s="7"/>
    </row>
    <row r="204" spans="1:12" ht="12.75">
      <c r="A204" s="7" t="s">
        <v>6</v>
      </c>
      <c r="B204" s="7"/>
      <c r="C204" s="8"/>
      <c r="D204" s="16"/>
      <c r="E204" s="9"/>
      <c r="F204" s="16"/>
      <c r="G204" s="7"/>
      <c r="H204" s="8"/>
      <c r="I204" s="16"/>
      <c r="J204" s="9"/>
      <c r="K204" s="16"/>
      <c r="L204" s="7"/>
    </row>
    <row r="205" spans="1:12" ht="12.75">
      <c r="A205" s="7" t="s">
        <v>10</v>
      </c>
      <c r="B205" s="7"/>
      <c r="C205" s="8"/>
      <c r="D205" s="16"/>
      <c r="E205" s="9"/>
      <c r="F205" s="16"/>
      <c r="G205" s="7"/>
      <c r="H205" s="8"/>
      <c r="I205" s="16"/>
      <c r="J205" s="9"/>
      <c r="K205" s="16"/>
      <c r="L205" s="7"/>
    </row>
    <row r="206" spans="1:12" s="3" customFormat="1" ht="12.75">
      <c r="A206" s="7" t="s">
        <v>27</v>
      </c>
      <c r="B206" s="7"/>
      <c r="C206" s="8"/>
      <c r="D206" s="16"/>
      <c r="E206" s="9"/>
      <c r="F206" s="16"/>
      <c r="G206" s="7"/>
      <c r="H206" s="8"/>
      <c r="I206" s="16"/>
      <c r="J206" s="9"/>
      <c r="K206" s="16"/>
      <c r="L206" s="7"/>
    </row>
    <row r="207" spans="1:12" ht="12.75">
      <c r="A207" s="7" t="s">
        <v>36</v>
      </c>
      <c r="B207" s="7"/>
      <c r="C207" s="8"/>
      <c r="D207" s="16"/>
      <c r="E207" s="9"/>
      <c r="F207" s="16"/>
      <c r="G207" s="7"/>
      <c r="H207" s="8"/>
      <c r="I207" s="16"/>
      <c r="J207" s="9"/>
      <c r="K207" s="16"/>
      <c r="L207" s="7"/>
    </row>
    <row r="208" spans="1:12" ht="13.5" thickBot="1">
      <c r="A208" s="10" t="s">
        <v>58</v>
      </c>
      <c r="B208" s="10"/>
      <c r="C208" s="11"/>
      <c r="D208" s="16"/>
      <c r="E208" s="12"/>
      <c r="F208" s="16"/>
      <c r="G208" s="10"/>
      <c r="H208" s="11"/>
      <c r="I208" s="16"/>
      <c r="J208" s="12"/>
      <c r="K208" s="16"/>
      <c r="L208" s="10"/>
    </row>
    <row r="209" spans="1:12" ht="14.25" thickBot="1" thickTop="1">
      <c r="A209" s="13" t="s">
        <v>11</v>
      </c>
      <c r="B209" s="13"/>
      <c r="C209" s="17">
        <f>SUM(C200:C208)</f>
        <v>1</v>
      </c>
      <c r="D209" s="18">
        <f>SUM(D200:D208)</f>
        <v>1</v>
      </c>
      <c r="E209" s="17">
        <f>SUM(E200:E208)</f>
        <v>76</v>
      </c>
      <c r="F209" s="18">
        <f>SUM(F200:F208)</f>
        <v>1</v>
      </c>
      <c r="G209" s="17"/>
      <c r="H209" s="17">
        <f>SUM(H200:H208)</f>
        <v>1</v>
      </c>
      <c r="I209" s="18">
        <f>SUM(I200:I208)</f>
        <v>1</v>
      </c>
      <c r="J209" s="17">
        <f>SUM(J200:J208)</f>
        <v>76</v>
      </c>
      <c r="K209" s="18">
        <f>SUM(K200:K208)</f>
        <v>1</v>
      </c>
      <c r="L209" s="17"/>
    </row>
    <row r="210" spans="5:10" ht="13.5" thickTop="1">
      <c r="E210" s="19">
        <f>+(E209)/E$17</f>
        <v>0.00025148908007941763</v>
      </c>
      <c r="J210" s="19">
        <f>+(J209)/J$17</f>
        <v>0.0002522369434192709</v>
      </c>
    </row>
    <row r="211" spans="1:12" ht="13.5" thickBot="1">
      <c r="A211" s="1" t="s">
        <v>15</v>
      </c>
      <c r="B211" s="1"/>
      <c r="C211" s="2" t="s">
        <v>1</v>
      </c>
      <c r="D211" s="2" t="s">
        <v>2</v>
      </c>
      <c r="E211" s="2" t="s">
        <v>3</v>
      </c>
      <c r="F211" s="2" t="s">
        <v>4</v>
      </c>
      <c r="G211" s="1"/>
      <c r="H211" s="2" t="s">
        <v>1</v>
      </c>
      <c r="I211" s="2" t="s">
        <v>2</v>
      </c>
      <c r="J211" s="2" t="s">
        <v>3</v>
      </c>
      <c r="K211" s="2" t="s">
        <v>4</v>
      </c>
      <c r="L211" s="1"/>
    </row>
    <row r="212" spans="1:12" ht="13.5" thickTop="1">
      <c r="A212" s="4" t="s">
        <v>5</v>
      </c>
      <c r="B212" s="4"/>
      <c r="C212" s="5">
        <v>2</v>
      </c>
      <c r="D212" s="16">
        <f>C212/C$221</f>
        <v>0.125</v>
      </c>
      <c r="E212" s="6">
        <v>380</v>
      </c>
      <c r="F212" s="16">
        <f>E212/E$221</f>
        <v>0.07988227874710953</v>
      </c>
      <c r="G212" s="4"/>
      <c r="H212" s="5"/>
      <c r="I212" s="16"/>
      <c r="J212" s="6"/>
      <c r="K212" s="16"/>
      <c r="L212" s="4"/>
    </row>
    <row r="213" spans="1:12" ht="12.75">
      <c r="A213" s="7" t="s">
        <v>7</v>
      </c>
      <c r="B213" s="7"/>
      <c r="C213" s="8">
        <v>10</v>
      </c>
      <c r="D213" s="16">
        <f>C213/C$221</f>
        <v>0.625</v>
      </c>
      <c r="E213" s="9">
        <v>3924</v>
      </c>
      <c r="F213" s="16">
        <f>E213/E$221</f>
        <v>0.8248896363254152</v>
      </c>
      <c r="G213" s="7"/>
      <c r="H213" s="8">
        <v>13</v>
      </c>
      <c r="I213" s="16">
        <f>H213/H$221</f>
        <v>0.8125</v>
      </c>
      <c r="J213" s="9">
        <v>4436</v>
      </c>
      <c r="K213" s="16">
        <f>J213/J$221</f>
        <v>0.9338947368421052</v>
      </c>
      <c r="L213" s="7"/>
    </row>
    <row r="214" spans="1:12" ht="12.75">
      <c r="A214" s="7" t="s">
        <v>9</v>
      </c>
      <c r="B214" s="7"/>
      <c r="C214" s="8">
        <v>1</v>
      </c>
      <c r="D214" s="16">
        <f>C214/C$221</f>
        <v>0.0625</v>
      </c>
      <c r="E214" s="9">
        <v>204</v>
      </c>
      <c r="F214" s="16">
        <f>E214/E$221</f>
        <v>0.04288417069581669</v>
      </c>
      <c r="G214" s="7"/>
      <c r="H214" s="8"/>
      <c r="I214" s="16"/>
      <c r="J214" s="9"/>
      <c r="K214" s="16"/>
      <c r="L214" s="7"/>
    </row>
    <row r="215" spans="1:12" ht="12.75">
      <c r="A215" s="7" t="s">
        <v>8</v>
      </c>
      <c r="B215" s="7"/>
      <c r="C215" s="8"/>
      <c r="D215" s="16"/>
      <c r="E215" s="9"/>
      <c r="F215" s="16"/>
      <c r="G215" s="7"/>
      <c r="H215" s="8">
        <v>1</v>
      </c>
      <c r="I215" s="16">
        <f>H215/H$221</f>
        <v>0.0625</v>
      </c>
      <c r="J215" s="9">
        <v>200</v>
      </c>
      <c r="K215" s="16">
        <f>J215/J$221</f>
        <v>0.042105263157894736</v>
      </c>
      <c r="L215" s="7"/>
    </row>
    <row r="216" spans="1:12" ht="12.75">
      <c r="A216" s="7" t="s">
        <v>6</v>
      </c>
      <c r="B216" s="7"/>
      <c r="C216" s="8"/>
      <c r="D216" s="16"/>
      <c r="E216" s="9"/>
      <c r="F216" s="16"/>
      <c r="G216" s="7"/>
      <c r="H216" s="8"/>
      <c r="I216" s="16"/>
      <c r="J216" s="9"/>
      <c r="K216" s="16"/>
      <c r="L216" s="7"/>
    </row>
    <row r="217" spans="1:12" s="3" customFormat="1" ht="12.75">
      <c r="A217" s="7" t="s">
        <v>10</v>
      </c>
      <c r="B217" s="7"/>
      <c r="C217" s="8"/>
      <c r="D217" s="16"/>
      <c r="E217" s="9"/>
      <c r="F217" s="16"/>
      <c r="G217" s="7"/>
      <c r="H217" s="8"/>
      <c r="I217" s="16"/>
      <c r="J217" s="9"/>
      <c r="K217" s="16"/>
      <c r="L217" s="7"/>
    </row>
    <row r="218" spans="1:12" ht="12.75">
      <c r="A218" s="7" t="s">
        <v>27</v>
      </c>
      <c r="B218" s="7"/>
      <c r="C218" s="8"/>
      <c r="D218" s="16"/>
      <c r="E218" s="9"/>
      <c r="F218" s="16"/>
      <c r="G218" s="7"/>
      <c r="H218" s="8"/>
      <c r="I218" s="16"/>
      <c r="J218" s="9"/>
      <c r="K218" s="16"/>
      <c r="L218" s="7"/>
    </row>
    <row r="219" spans="1:12" ht="12.75">
      <c r="A219" s="7" t="s">
        <v>36</v>
      </c>
      <c r="B219" s="7"/>
      <c r="C219" s="8">
        <v>1</v>
      </c>
      <c r="D219" s="16">
        <f>C219/C$221</f>
        <v>0.0625</v>
      </c>
      <c r="E219" s="9">
        <v>135</v>
      </c>
      <c r="F219" s="16">
        <f>E219/E$221</f>
        <v>0.02837923060752575</v>
      </c>
      <c r="G219" s="7"/>
      <c r="H219" s="8"/>
      <c r="I219" s="16"/>
      <c r="J219" s="9"/>
      <c r="K219" s="16"/>
      <c r="L219" s="7"/>
    </row>
    <row r="220" spans="1:12" ht="13.5" thickBot="1">
      <c r="A220" s="10" t="s">
        <v>58</v>
      </c>
      <c r="B220" s="10"/>
      <c r="C220" s="11">
        <v>2</v>
      </c>
      <c r="D220" s="16">
        <f>C220/C$221</f>
        <v>0.125</v>
      </c>
      <c r="E220" s="12">
        <v>114</v>
      </c>
      <c r="F220" s="16">
        <f>E220/E$221</f>
        <v>0.023964683624132857</v>
      </c>
      <c r="G220" s="10"/>
      <c r="H220" s="11">
        <v>2</v>
      </c>
      <c r="I220" s="16">
        <f>H220/H$221</f>
        <v>0.125</v>
      </c>
      <c r="J220" s="12">
        <v>114</v>
      </c>
      <c r="K220" s="16">
        <f>J220/J$221</f>
        <v>0.024</v>
      </c>
      <c r="L220" s="10"/>
    </row>
    <row r="221" spans="1:12" ht="14.25" thickBot="1" thickTop="1">
      <c r="A221" s="13" t="s">
        <v>11</v>
      </c>
      <c r="B221" s="13"/>
      <c r="C221" s="17">
        <f>SUM(C212:C220)</f>
        <v>16</v>
      </c>
      <c r="D221" s="18">
        <f>SUM(D212:D220)</f>
        <v>1</v>
      </c>
      <c r="E221" s="17">
        <f>SUM(E212:E220)</f>
        <v>4757</v>
      </c>
      <c r="F221" s="18">
        <f>SUM(F212:F220)</f>
        <v>1.0000000000000002</v>
      </c>
      <c r="G221" s="17"/>
      <c r="H221" s="17">
        <f>SUM(H212:H220)</f>
        <v>16</v>
      </c>
      <c r="I221" s="18">
        <f>SUM(I212:I220)</f>
        <v>1</v>
      </c>
      <c r="J221" s="17">
        <f>SUM(J212:J220)</f>
        <v>4750</v>
      </c>
      <c r="K221" s="18">
        <f>SUM(K212:K220)</f>
        <v>1</v>
      </c>
      <c r="L221" s="17"/>
    </row>
    <row r="222" spans="3:10" ht="16.5" thickTop="1">
      <c r="C222" s="15"/>
      <c r="E222" s="19">
        <f>+(E221)/E$17</f>
        <v>0.01574123097286565</v>
      </c>
      <c r="H222" s="15"/>
      <c r="J222" s="19">
        <f>+(J221)/J$17</f>
        <v>0.01576480896370443</v>
      </c>
    </row>
    <row r="223" spans="1:12" ht="13.5" thickBot="1">
      <c r="A223" s="1" t="s">
        <v>43</v>
      </c>
      <c r="B223" s="1"/>
      <c r="C223" s="2" t="s">
        <v>1</v>
      </c>
      <c r="D223" s="2" t="s">
        <v>2</v>
      </c>
      <c r="E223" s="2" t="s">
        <v>3</v>
      </c>
      <c r="F223" s="2" t="s">
        <v>4</v>
      </c>
      <c r="G223" s="1"/>
      <c r="H223" s="2" t="s">
        <v>1</v>
      </c>
      <c r="I223" s="2" t="s">
        <v>2</v>
      </c>
      <c r="J223" s="2" t="s">
        <v>3</v>
      </c>
      <c r="K223" s="2" t="s">
        <v>4</v>
      </c>
      <c r="L223" s="1"/>
    </row>
    <row r="224" spans="1:12" ht="13.5" thickTop="1">
      <c r="A224" s="4" t="s">
        <v>5</v>
      </c>
      <c r="B224" s="4"/>
      <c r="C224" s="5"/>
      <c r="D224" s="16"/>
      <c r="E224" s="6"/>
      <c r="F224" s="16"/>
      <c r="G224" s="4"/>
      <c r="H224" s="5"/>
      <c r="I224" s="16"/>
      <c r="J224" s="6"/>
      <c r="K224" s="16"/>
      <c r="L224" s="4"/>
    </row>
    <row r="225" spans="1:12" ht="12.75">
      <c r="A225" s="7" t="s">
        <v>7</v>
      </c>
      <c r="B225" s="7"/>
      <c r="C225" s="8">
        <v>3</v>
      </c>
      <c r="D225" s="16">
        <f>C225/C$233</f>
        <v>0.375</v>
      </c>
      <c r="E225" s="9">
        <v>1025</v>
      </c>
      <c r="F225" s="16">
        <f>E225/E$233</f>
        <v>0.6516211061665607</v>
      </c>
      <c r="G225" s="7"/>
      <c r="H225" s="8">
        <v>3</v>
      </c>
      <c r="I225" s="16">
        <f>H225/H$233</f>
        <v>0.375</v>
      </c>
      <c r="J225" s="9">
        <v>1025</v>
      </c>
      <c r="K225" s="16">
        <f>J225/J$233</f>
        <v>0.6520356234096693</v>
      </c>
      <c r="L225" s="7"/>
    </row>
    <row r="226" spans="1:12" ht="12.75">
      <c r="A226" s="7" t="s">
        <v>9</v>
      </c>
      <c r="B226" s="7"/>
      <c r="C226" s="8">
        <v>2</v>
      </c>
      <c r="D226" s="16">
        <f>C226/C$233</f>
        <v>0.25</v>
      </c>
      <c r="E226" s="9">
        <v>154</v>
      </c>
      <c r="F226" s="16">
        <f>E226/E$233</f>
        <v>0.0979020979020979</v>
      </c>
      <c r="G226" s="7"/>
      <c r="H226" s="8">
        <v>2</v>
      </c>
      <c r="I226" s="16">
        <f>H226/H$233</f>
        <v>0.25</v>
      </c>
      <c r="J226" s="9">
        <v>154</v>
      </c>
      <c r="K226" s="16">
        <f>J226/J$233</f>
        <v>0.09796437659033079</v>
      </c>
      <c r="L226" s="7"/>
    </row>
    <row r="227" spans="1:12" ht="12.75">
      <c r="A227" s="7" t="s">
        <v>8</v>
      </c>
      <c r="B227" s="7"/>
      <c r="C227" s="8">
        <v>2</v>
      </c>
      <c r="D227" s="16">
        <f>C227/C$233</f>
        <v>0.25</v>
      </c>
      <c r="E227" s="9">
        <v>251</v>
      </c>
      <c r="F227" s="16">
        <f>E227/E$233</f>
        <v>0.15956770502225048</v>
      </c>
      <c r="G227" s="7"/>
      <c r="H227" s="8">
        <v>2</v>
      </c>
      <c r="I227" s="16">
        <f>H227/H$233</f>
        <v>0.25</v>
      </c>
      <c r="J227" s="9">
        <v>250</v>
      </c>
      <c r="K227" s="16">
        <f>J227/J$233</f>
        <v>0.15903307888040713</v>
      </c>
      <c r="L227" s="7"/>
    </row>
    <row r="228" spans="1:12" s="3" customFormat="1" ht="12.75">
      <c r="A228" s="7" t="s">
        <v>6</v>
      </c>
      <c r="B228" s="7"/>
      <c r="C228" s="8">
        <v>1</v>
      </c>
      <c r="D228" s="16">
        <f>C228/C$233</f>
        <v>0.125</v>
      </c>
      <c r="E228" s="9">
        <v>143</v>
      </c>
      <c r="F228" s="16">
        <f>E228/E$233</f>
        <v>0.09090909090909091</v>
      </c>
      <c r="G228" s="7"/>
      <c r="H228" s="8">
        <v>1</v>
      </c>
      <c r="I228" s="16">
        <f>H228/H$233</f>
        <v>0.125</v>
      </c>
      <c r="J228" s="9">
        <v>143</v>
      </c>
      <c r="K228" s="16">
        <f>J228/J$233</f>
        <v>0.09096692111959287</v>
      </c>
      <c r="L228" s="7"/>
    </row>
    <row r="229" spans="1:12" ht="12.75">
      <c r="A229" s="7" t="s">
        <v>10</v>
      </c>
      <c r="B229" s="7"/>
      <c r="C229" s="8"/>
      <c r="D229" s="16"/>
      <c r="E229" s="9"/>
      <c r="F229" s="16"/>
      <c r="G229" s="7"/>
      <c r="H229" s="8"/>
      <c r="I229" s="16"/>
      <c r="J229" s="9"/>
      <c r="K229" s="16"/>
      <c r="L229" s="7"/>
    </row>
    <row r="230" spans="1:12" ht="12.75">
      <c r="A230" s="7" t="s">
        <v>27</v>
      </c>
      <c r="B230" s="7"/>
      <c r="C230" s="8"/>
      <c r="D230" s="16"/>
      <c r="E230" s="9"/>
      <c r="F230" s="16"/>
      <c r="G230" s="7"/>
      <c r="H230" s="8"/>
      <c r="I230" s="16"/>
      <c r="J230" s="9"/>
      <c r="K230" s="16"/>
      <c r="L230" s="7"/>
    </row>
    <row r="231" spans="1:12" ht="12.75">
      <c r="A231" s="7" t="s">
        <v>36</v>
      </c>
      <c r="B231" s="7"/>
      <c r="C231" s="8"/>
      <c r="D231" s="16"/>
      <c r="E231" s="9"/>
      <c r="F231" s="16"/>
      <c r="G231" s="7"/>
      <c r="H231" s="8"/>
      <c r="I231" s="16"/>
      <c r="J231" s="9"/>
      <c r="K231" s="16"/>
      <c r="L231" s="7"/>
    </row>
    <row r="232" spans="1:12" ht="13.5" thickBot="1">
      <c r="A232" s="10" t="s">
        <v>58</v>
      </c>
      <c r="B232" s="10"/>
      <c r="C232" s="11"/>
      <c r="D232" s="16"/>
      <c r="E232" s="12"/>
      <c r="F232" s="16"/>
      <c r="G232" s="10"/>
      <c r="H232" s="11"/>
      <c r="I232" s="16"/>
      <c r="J232" s="12"/>
      <c r="K232" s="16"/>
      <c r="L232" s="10"/>
    </row>
    <row r="233" spans="1:12" ht="14.25" thickBot="1" thickTop="1">
      <c r="A233" s="13" t="s">
        <v>11</v>
      </c>
      <c r="B233" s="13"/>
      <c r="C233" s="17">
        <f>SUM(C224:C232)</f>
        <v>8</v>
      </c>
      <c r="D233" s="18">
        <f>SUM(D224:D232)</f>
        <v>1</v>
      </c>
      <c r="E233" s="17">
        <f>SUM(E224:E232)</f>
        <v>1573</v>
      </c>
      <c r="F233" s="18">
        <f>SUM(F224:F232)</f>
        <v>1</v>
      </c>
      <c r="G233" s="17"/>
      <c r="H233" s="17">
        <f>SUM(H224:H232)</f>
        <v>8</v>
      </c>
      <c r="I233" s="18">
        <f>SUM(I224:I232)</f>
        <v>1</v>
      </c>
      <c r="J233" s="17">
        <f>SUM(J224:J232)</f>
        <v>1572</v>
      </c>
      <c r="K233" s="18">
        <f>SUM(K224:K232)</f>
        <v>1</v>
      </c>
      <c r="L233" s="17"/>
    </row>
    <row r="234" spans="5:10" ht="13.5" thickTop="1">
      <c r="E234" s="19">
        <f>+(E233)/E$17</f>
        <v>0.005205162144275314</v>
      </c>
      <c r="J234" s="19">
        <f>+(J233)/J$17</f>
        <v>0.005217322040198603</v>
      </c>
    </row>
    <row r="235" spans="1:12" ht="13.5" thickBot="1">
      <c r="A235" s="1" t="s">
        <v>16</v>
      </c>
      <c r="B235" s="1"/>
      <c r="C235" s="2" t="s">
        <v>1</v>
      </c>
      <c r="D235" s="2" t="s">
        <v>2</v>
      </c>
      <c r="E235" s="2" t="s">
        <v>3</v>
      </c>
      <c r="F235" s="2" t="s">
        <v>4</v>
      </c>
      <c r="G235" s="1"/>
      <c r="H235" s="2" t="s">
        <v>1</v>
      </c>
      <c r="I235" s="2" t="s">
        <v>2</v>
      </c>
      <c r="J235" s="2" t="s">
        <v>3</v>
      </c>
      <c r="K235" s="2" t="s">
        <v>4</v>
      </c>
      <c r="L235" s="1"/>
    </row>
    <row r="236" spans="1:12" ht="13.5" thickTop="1">
      <c r="A236" s="4" t="s">
        <v>5</v>
      </c>
      <c r="B236" s="4"/>
      <c r="C236" s="5">
        <v>5</v>
      </c>
      <c r="D236" s="16">
        <f>C236/C$245</f>
        <v>0.0847457627118644</v>
      </c>
      <c r="E236" s="6">
        <v>3260</v>
      </c>
      <c r="F236" s="16">
        <f>E236/E$245</f>
        <v>0.2828633405639913</v>
      </c>
      <c r="G236" s="4"/>
      <c r="H236" s="5">
        <v>5</v>
      </c>
      <c r="I236" s="16">
        <f>H236/H$245</f>
        <v>0.0847457627118644</v>
      </c>
      <c r="J236" s="6">
        <v>3260</v>
      </c>
      <c r="K236" s="16">
        <f>J236/J$245</f>
        <v>0.2828633405639913</v>
      </c>
      <c r="L236" s="4"/>
    </row>
    <row r="237" spans="1:12" ht="12.75">
      <c r="A237" s="7" t="s">
        <v>7</v>
      </c>
      <c r="B237" s="7"/>
      <c r="C237" s="8"/>
      <c r="D237" s="16"/>
      <c r="E237" s="9"/>
      <c r="F237" s="16"/>
      <c r="G237" s="7"/>
      <c r="H237" s="8"/>
      <c r="I237" s="16"/>
      <c r="J237" s="9"/>
      <c r="K237" s="16"/>
      <c r="L237" s="7"/>
    </row>
    <row r="238" spans="1:12" ht="12.75">
      <c r="A238" s="7" t="s">
        <v>9</v>
      </c>
      <c r="B238" s="7"/>
      <c r="C238" s="8"/>
      <c r="D238" s="16"/>
      <c r="E238" s="9"/>
      <c r="F238" s="16"/>
      <c r="G238" s="7"/>
      <c r="H238" s="8"/>
      <c r="I238" s="16"/>
      <c r="J238" s="9"/>
      <c r="K238" s="16"/>
      <c r="L238" s="7"/>
    </row>
    <row r="239" spans="1:12" s="3" customFormat="1" ht="12.75">
      <c r="A239" s="7" t="s">
        <v>8</v>
      </c>
      <c r="B239" s="7"/>
      <c r="C239" s="8"/>
      <c r="D239" s="16"/>
      <c r="E239" s="9"/>
      <c r="F239" s="16"/>
      <c r="G239" s="7"/>
      <c r="H239" s="8"/>
      <c r="I239" s="16"/>
      <c r="J239" s="9"/>
      <c r="K239" s="16"/>
      <c r="L239" s="7"/>
    </row>
    <row r="240" spans="1:12" ht="12.75">
      <c r="A240" s="7" t="s">
        <v>6</v>
      </c>
      <c r="B240" s="7"/>
      <c r="C240" s="8">
        <v>4</v>
      </c>
      <c r="D240" s="16">
        <f>C240/C$245</f>
        <v>0.06779661016949153</v>
      </c>
      <c r="E240" s="9">
        <v>214</v>
      </c>
      <c r="F240" s="16">
        <f>E240/E$245</f>
        <v>0.018568329718004338</v>
      </c>
      <c r="G240" s="7"/>
      <c r="H240" s="8">
        <v>4</v>
      </c>
      <c r="I240" s="16">
        <f>H240/H$245</f>
        <v>0.06779661016949153</v>
      </c>
      <c r="J240" s="9">
        <v>214</v>
      </c>
      <c r="K240" s="16">
        <f>J240/J$245</f>
        <v>0.018568329718004338</v>
      </c>
      <c r="L240" s="7"/>
    </row>
    <row r="241" spans="1:12" ht="12.75">
      <c r="A241" s="7" t="s">
        <v>10</v>
      </c>
      <c r="B241" s="7"/>
      <c r="C241" s="8"/>
      <c r="D241" s="16"/>
      <c r="E241" s="9"/>
      <c r="F241" s="16"/>
      <c r="G241" s="7"/>
      <c r="H241" s="8"/>
      <c r="I241" s="16"/>
      <c r="J241" s="9"/>
      <c r="K241" s="16"/>
      <c r="L241" s="7"/>
    </row>
    <row r="242" spans="1:12" ht="12.75">
      <c r="A242" s="7" t="s">
        <v>27</v>
      </c>
      <c r="B242" s="7"/>
      <c r="C242" s="8"/>
      <c r="D242" s="16"/>
      <c r="E242" s="9"/>
      <c r="F242" s="16"/>
      <c r="G242" s="7"/>
      <c r="H242" s="8"/>
      <c r="I242" s="16"/>
      <c r="J242" s="9"/>
      <c r="K242" s="16"/>
      <c r="L242" s="7"/>
    </row>
    <row r="243" spans="1:12" ht="12.75">
      <c r="A243" s="7" t="s">
        <v>36</v>
      </c>
      <c r="B243" s="7"/>
      <c r="C243" s="8">
        <v>50</v>
      </c>
      <c r="D243" s="16">
        <f>C243/C$245</f>
        <v>0.847457627118644</v>
      </c>
      <c r="E243" s="9">
        <v>8051</v>
      </c>
      <c r="F243" s="16">
        <f>E243/E$245</f>
        <v>0.6985683297180043</v>
      </c>
      <c r="G243" s="7"/>
      <c r="H243" s="8">
        <v>46</v>
      </c>
      <c r="I243" s="16">
        <f>H243/H$245</f>
        <v>0.7796610169491526</v>
      </c>
      <c r="J243" s="9">
        <v>7873</v>
      </c>
      <c r="K243" s="16">
        <f>J243/J$245</f>
        <v>0.6831236442516269</v>
      </c>
      <c r="L243" s="7"/>
    </row>
    <row r="244" spans="1:12" ht="13.5" thickBot="1">
      <c r="A244" s="10" t="s">
        <v>58</v>
      </c>
      <c r="B244" s="10"/>
      <c r="C244" s="11"/>
      <c r="D244" s="16"/>
      <c r="E244" s="12"/>
      <c r="F244" s="16"/>
      <c r="G244" s="10"/>
      <c r="H244" s="11">
        <v>4</v>
      </c>
      <c r="I244" s="16">
        <f>H244/H$245</f>
        <v>0.06779661016949153</v>
      </c>
      <c r="J244" s="12">
        <v>178</v>
      </c>
      <c r="K244" s="16">
        <f>J244/J$245</f>
        <v>0.01544468546637744</v>
      </c>
      <c r="L244" s="10"/>
    </row>
    <row r="245" spans="1:12" ht="14.25" thickBot="1" thickTop="1">
      <c r="A245" s="13" t="s">
        <v>11</v>
      </c>
      <c r="B245" s="13"/>
      <c r="C245" s="17">
        <f>SUM(C236:C244)</f>
        <v>59</v>
      </c>
      <c r="D245" s="18">
        <f>SUM(D236:D244)</f>
        <v>1</v>
      </c>
      <c r="E245" s="17">
        <f>SUM(E236:E244)</f>
        <v>11525</v>
      </c>
      <c r="F245" s="18">
        <f>SUM(F236:F244)</f>
        <v>1</v>
      </c>
      <c r="G245" s="17"/>
      <c r="H245" s="17">
        <f>SUM(H236:H244)</f>
        <v>59</v>
      </c>
      <c r="I245" s="18">
        <f>SUM(I236:I244)</f>
        <v>1</v>
      </c>
      <c r="J245" s="17">
        <f>SUM(J236:J244)</f>
        <v>11525</v>
      </c>
      <c r="K245" s="18">
        <f>SUM(K236:K244)</f>
        <v>1</v>
      </c>
      <c r="L245" s="17"/>
    </row>
    <row r="246" spans="5:10" ht="13.5" thickTop="1">
      <c r="E246" s="19">
        <f>+(E245)/E$17</f>
        <v>0.03813699536730642</v>
      </c>
      <c r="J246" s="19">
        <f>+(J245)/J$17</f>
        <v>0.03825040490667233</v>
      </c>
    </row>
    <row r="247" spans="1:12" ht="13.5" thickBot="1">
      <c r="A247" s="1" t="s">
        <v>25</v>
      </c>
      <c r="B247" s="1"/>
      <c r="C247" s="2" t="s">
        <v>1</v>
      </c>
      <c r="D247" s="2" t="s">
        <v>2</v>
      </c>
      <c r="E247" s="2" t="s">
        <v>3</v>
      </c>
      <c r="F247" s="2" t="s">
        <v>4</v>
      </c>
      <c r="G247" s="1"/>
      <c r="H247" s="2" t="s">
        <v>1</v>
      </c>
      <c r="I247" s="2" t="s">
        <v>2</v>
      </c>
      <c r="J247" s="2" t="s">
        <v>3</v>
      </c>
      <c r="K247" s="2" t="s">
        <v>4</v>
      </c>
      <c r="L247" s="1"/>
    </row>
    <row r="248" spans="1:12" ht="13.5" thickTop="1">
      <c r="A248" s="4" t="s">
        <v>5</v>
      </c>
      <c r="B248" s="4"/>
      <c r="C248" s="5"/>
      <c r="D248" s="16"/>
      <c r="E248" s="6"/>
      <c r="F248" s="16"/>
      <c r="G248" s="4"/>
      <c r="H248" s="5"/>
      <c r="I248" s="16"/>
      <c r="J248" s="6"/>
      <c r="K248" s="16"/>
      <c r="L248" s="4"/>
    </row>
    <row r="249" spans="1:12" ht="12.75">
      <c r="A249" s="7" t="s">
        <v>7</v>
      </c>
      <c r="B249" s="7"/>
      <c r="C249" s="8">
        <v>1</v>
      </c>
      <c r="D249" s="16">
        <f>C249/C$257</f>
        <v>0.05</v>
      </c>
      <c r="E249" s="9">
        <v>571</v>
      </c>
      <c r="F249" s="16">
        <f>E249/E$257</f>
        <v>0.11667347772783</v>
      </c>
      <c r="G249" s="7"/>
      <c r="H249" s="8">
        <v>1</v>
      </c>
      <c r="I249" s="16">
        <f>H249/H$257</f>
        <v>0.05</v>
      </c>
      <c r="J249" s="9">
        <v>571</v>
      </c>
      <c r="K249" s="16">
        <f>J249/J$257</f>
        <v>0.11667347772783</v>
      </c>
      <c r="L249" s="7"/>
    </row>
    <row r="250" spans="1:12" s="3" customFormat="1" ht="12.75">
      <c r="A250" s="7" t="s">
        <v>9</v>
      </c>
      <c r="B250" s="7"/>
      <c r="C250" s="8"/>
      <c r="D250" s="16"/>
      <c r="E250" s="9"/>
      <c r="F250" s="16"/>
      <c r="G250" s="7"/>
      <c r="H250" s="8"/>
      <c r="I250" s="16"/>
      <c r="J250" s="9"/>
      <c r="K250" s="16"/>
      <c r="L250" s="7"/>
    </row>
    <row r="251" spans="1:12" ht="12.75">
      <c r="A251" s="7" t="s">
        <v>8</v>
      </c>
      <c r="B251" s="7"/>
      <c r="C251" s="8"/>
      <c r="D251" s="16"/>
      <c r="E251" s="9"/>
      <c r="F251" s="16"/>
      <c r="G251" s="7"/>
      <c r="H251" s="8"/>
      <c r="I251" s="16"/>
      <c r="J251" s="9"/>
      <c r="K251" s="16"/>
      <c r="L251" s="7"/>
    </row>
    <row r="252" spans="1:12" ht="12.75">
      <c r="A252" s="7" t="s">
        <v>6</v>
      </c>
      <c r="B252" s="7"/>
      <c r="C252" s="8">
        <v>6</v>
      </c>
      <c r="D252" s="16">
        <f>C252/C$257</f>
        <v>0.3</v>
      </c>
      <c r="E252" s="9">
        <v>2752</v>
      </c>
      <c r="F252" s="16">
        <f>E252/E$257</f>
        <v>0.5623212096444626</v>
      </c>
      <c r="G252" s="7"/>
      <c r="H252" s="8">
        <v>6</v>
      </c>
      <c r="I252" s="16">
        <f>H252/H$257</f>
        <v>0.3</v>
      </c>
      <c r="J252" s="9">
        <v>2752</v>
      </c>
      <c r="K252" s="16">
        <f>J252/J$257</f>
        <v>0.5623212096444626</v>
      </c>
      <c r="L252" s="7"/>
    </row>
    <row r="253" spans="1:12" ht="12.75">
      <c r="A253" s="7" t="s">
        <v>10</v>
      </c>
      <c r="B253" s="7"/>
      <c r="C253" s="8"/>
      <c r="D253" s="16"/>
      <c r="E253" s="9"/>
      <c r="F253" s="16"/>
      <c r="G253" s="7"/>
      <c r="H253" s="8"/>
      <c r="I253" s="16"/>
      <c r="J253" s="9"/>
      <c r="K253" s="16"/>
      <c r="L253" s="7"/>
    </row>
    <row r="254" spans="1:12" ht="12.75">
      <c r="A254" s="7" t="s">
        <v>27</v>
      </c>
      <c r="B254" s="7"/>
      <c r="C254" s="8">
        <v>1</v>
      </c>
      <c r="D254" s="16">
        <f>C254/C$257</f>
        <v>0.05</v>
      </c>
      <c r="E254" s="9">
        <v>217</v>
      </c>
      <c r="F254" s="16">
        <f>E254/E$257</f>
        <v>0.044340008173273396</v>
      </c>
      <c r="G254" s="7"/>
      <c r="H254" s="8">
        <v>1</v>
      </c>
      <c r="I254" s="16">
        <f>H254/H$257</f>
        <v>0.05</v>
      </c>
      <c r="J254" s="9">
        <v>217</v>
      </c>
      <c r="K254" s="16">
        <f>J254/J$257</f>
        <v>0.044340008173273396</v>
      </c>
      <c r="L254" s="7"/>
    </row>
    <row r="255" spans="1:12" ht="12.75">
      <c r="A255" s="7" t="s">
        <v>36</v>
      </c>
      <c r="B255" s="7"/>
      <c r="C255" s="8">
        <v>12</v>
      </c>
      <c r="D255" s="16">
        <f>C255/C$257</f>
        <v>0.6</v>
      </c>
      <c r="E255" s="9">
        <v>1354</v>
      </c>
      <c r="F255" s="16">
        <f>E255/E$257</f>
        <v>0.276665304454434</v>
      </c>
      <c r="G255" s="7"/>
      <c r="H255" s="8">
        <v>12</v>
      </c>
      <c r="I255" s="16">
        <f>H255/H$257</f>
        <v>0.6</v>
      </c>
      <c r="J255" s="9">
        <v>1354</v>
      </c>
      <c r="K255" s="16">
        <f>J255/J$257</f>
        <v>0.276665304454434</v>
      </c>
      <c r="L255" s="7"/>
    </row>
    <row r="256" spans="1:12" ht="13.5" thickBot="1">
      <c r="A256" s="10" t="s">
        <v>58</v>
      </c>
      <c r="B256" s="10"/>
      <c r="C256" s="11"/>
      <c r="D256" s="16"/>
      <c r="E256" s="12"/>
      <c r="F256" s="16"/>
      <c r="G256" s="10"/>
      <c r="H256" s="11"/>
      <c r="I256" s="16"/>
      <c r="J256" s="12"/>
      <c r="K256" s="16"/>
      <c r="L256" s="10"/>
    </row>
    <row r="257" spans="1:12" ht="14.25" thickBot="1" thickTop="1">
      <c r="A257" s="13" t="s">
        <v>11</v>
      </c>
      <c r="B257" s="13"/>
      <c r="C257" s="17">
        <f>SUM(C248:C256)</f>
        <v>20</v>
      </c>
      <c r="D257" s="18">
        <f>SUM(D248:D256)</f>
        <v>1</v>
      </c>
      <c r="E257" s="17">
        <f>SUM(E248:E256)</f>
        <v>4894</v>
      </c>
      <c r="F257" s="18">
        <f>SUM(F248:F256)</f>
        <v>1</v>
      </c>
      <c r="G257" s="17"/>
      <c r="H257" s="17">
        <f>SUM(H248:H256)</f>
        <v>20</v>
      </c>
      <c r="I257" s="18">
        <f>SUM(I248:I256)</f>
        <v>1</v>
      </c>
      <c r="J257" s="17">
        <f>SUM(J248:J256)</f>
        <v>4894</v>
      </c>
      <c r="K257" s="18">
        <f>SUM(K248:K256)</f>
        <v>1</v>
      </c>
      <c r="L257" s="17"/>
    </row>
    <row r="258" spans="3:10" ht="16.5" thickTop="1">
      <c r="C258" s="15"/>
      <c r="E258" s="19">
        <f>+(E257)/E$17</f>
        <v>0.016194573130377234</v>
      </c>
      <c r="H258" s="15"/>
      <c r="J258" s="19">
        <f>+(J257)/J$17</f>
        <v>0.016242731593340946</v>
      </c>
    </row>
    <row r="259" spans="1:12" ht="13.5" thickBot="1">
      <c r="A259" s="1" t="s">
        <v>33</v>
      </c>
      <c r="B259" s="1"/>
      <c r="C259" s="2" t="s">
        <v>1</v>
      </c>
      <c r="D259" s="2" t="s">
        <v>2</v>
      </c>
      <c r="E259" s="2" t="s">
        <v>3</v>
      </c>
      <c r="F259" s="2" t="s">
        <v>4</v>
      </c>
      <c r="G259" s="1"/>
      <c r="H259" s="2" t="s">
        <v>1</v>
      </c>
      <c r="I259" s="2" t="s">
        <v>2</v>
      </c>
      <c r="J259" s="2" t="s">
        <v>3</v>
      </c>
      <c r="K259" s="2" t="s">
        <v>4</v>
      </c>
      <c r="L259" s="1"/>
    </row>
    <row r="260" spans="1:12" ht="13.5" thickTop="1">
      <c r="A260" s="4" t="s">
        <v>5</v>
      </c>
      <c r="B260" s="4"/>
      <c r="C260" s="5"/>
      <c r="D260" s="16"/>
      <c r="E260" s="6"/>
      <c r="F260" s="16"/>
      <c r="G260" s="4"/>
      <c r="H260" s="5">
        <v>4</v>
      </c>
      <c r="I260" s="16">
        <f>H260/H$269</f>
        <v>0.5714285714285714</v>
      </c>
      <c r="J260" s="6">
        <v>1808</v>
      </c>
      <c r="K260" s="16">
        <f>J260/J$269</f>
        <v>0.6827794561933535</v>
      </c>
      <c r="L260" s="4"/>
    </row>
    <row r="261" spans="1:12" s="3" customFormat="1" ht="12.75">
      <c r="A261" s="7" t="s">
        <v>7</v>
      </c>
      <c r="B261" s="7"/>
      <c r="C261" s="8">
        <v>1</v>
      </c>
      <c r="D261" s="16">
        <f>C261/C$269</f>
        <v>0.14285714285714285</v>
      </c>
      <c r="E261" s="9">
        <v>440</v>
      </c>
      <c r="F261" s="16">
        <f>E261/E$269</f>
        <v>0.1661631419939577</v>
      </c>
      <c r="G261" s="7"/>
      <c r="H261" s="8">
        <v>3</v>
      </c>
      <c r="I261" s="16">
        <f>H261/H$269</f>
        <v>0.42857142857142855</v>
      </c>
      <c r="J261" s="9">
        <v>840</v>
      </c>
      <c r="K261" s="16">
        <f>J261/J$269</f>
        <v>0.31722054380664655</v>
      </c>
      <c r="L261" s="7"/>
    </row>
    <row r="262" spans="1:12" ht="12.75">
      <c r="A262" s="7" t="s">
        <v>9</v>
      </c>
      <c r="B262" s="7"/>
      <c r="C262" s="8"/>
      <c r="D262" s="16"/>
      <c r="E262" s="9"/>
      <c r="F262" s="16"/>
      <c r="G262" s="7"/>
      <c r="H262" s="8"/>
      <c r="I262" s="16"/>
      <c r="J262" s="9"/>
      <c r="K262" s="16"/>
      <c r="L262" s="7"/>
    </row>
    <row r="263" spans="1:12" ht="12.75">
      <c r="A263" s="7" t="s">
        <v>8</v>
      </c>
      <c r="B263" s="7"/>
      <c r="C263" s="8"/>
      <c r="D263" s="16"/>
      <c r="E263" s="9"/>
      <c r="F263" s="16"/>
      <c r="G263" s="7"/>
      <c r="H263" s="8"/>
      <c r="I263" s="16"/>
      <c r="J263" s="9"/>
      <c r="K263" s="16"/>
      <c r="L263" s="7"/>
    </row>
    <row r="264" spans="1:12" ht="12.75">
      <c r="A264" s="7" t="s">
        <v>6</v>
      </c>
      <c r="B264" s="7"/>
      <c r="C264" s="8">
        <v>2</v>
      </c>
      <c r="D264" s="16">
        <f>C264/C$269</f>
        <v>0.2857142857142857</v>
      </c>
      <c r="E264" s="9">
        <v>400</v>
      </c>
      <c r="F264" s="16">
        <f>E264/E$269</f>
        <v>0.1510574018126888</v>
      </c>
      <c r="G264" s="7"/>
      <c r="H264" s="8"/>
      <c r="I264" s="16"/>
      <c r="J264" s="9"/>
      <c r="K264" s="16"/>
      <c r="L264" s="7"/>
    </row>
    <row r="265" spans="1:12" ht="12.75">
      <c r="A265" s="7" t="s">
        <v>10</v>
      </c>
      <c r="B265" s="7"/>
      <c r="C265" s="8"/>
      <c r="D265" s="16"/>
      <c r="E265" s="9"/>
      <c r="F265" s="16"/>
      <c r="G265" s="7"/>
      <c r="H265" s="8"/>
      <c r="I265" s="16"/>
      <c r="J265" s="9"/>
      <c r="K265" s="16"/>
      <c r="L265" s="7"/>
    </row>
    <row r="266" spans="1:12" ht="12.75">
      <c r="A266" s="7" t="s">
        <v>27</v>
      </c>
      <c r="B266" s="7"/>
      <c r="C266" s="8"/>
      <c r="D266" s="16"/>
      <c r="E266" s="9"/>
      <c r="F266" s="16"/>
      <c r="G266" s="7"/>
      <c r="H266" s="8"/>
      <c r="I266" s="16"/>
      <c r="J266" s="9"/>
      <c r="K266" s="16"/>
      <c r="L266" s="7"/>
    </row>
    <row r="267" spans="1:12" ht="12.75">
      <c r="A267" s="7" t="s">
        <v>36</v>
      </c>
      <c r="B267" s="7"/>
      <c r="C267" s="8">
        <v>4</v>
      </c>
      <c r="D267" s="16">
        <f>C267/C$269</f>
        <v>0.5714285714285714</v>
      </c>
      <c r="E267" s="9">
        <v>1808</v>
      </c>
      <c r="F267" s="16">
        <f>E267/E$269</f>
        <v>0.6827794561933535</v>
      </c>
      <c r="G267" s="7"/>
      <c r="H267" s="8"/>
      <c r="I267" s="16"/>
      <c r="J267" s="9"/>
      <c r="K267" s="16"/>
      <c r="L267" s="7"/>
    </row>
    <row r="268" spans="1:12" ht="13.5" thickBot="1">
      <c r="A268" s="10" t="s">
        <v>58</v>
      </c>
      <c r="B268" s="10"/>
      <c r="C268" s="11"/>
      <c r="D268" s="16"/>
      <c r="E268" s="12"/>
      <c r="F268" s="16"/>
      <c r="G268" s="10"/>
      <c r="H268" s="11"/>
      <c r="I268" s="16"/>
      <c r="J268" s="12"/>
      <c r="K268" s="16"/>
      <c r="L268" s="10"/>
    </row>
    <row r="269" spans="1:12" ht="14.25" thickBot="1" thickTop="1">
      <c r="A269" s="13" t="s">
        <v>11</v>
      </c>
      <c r="B269" s="13"/>
      <c r="C269" s="17">
        <f>SUM(C260:C268)</f>
        <v>7</v>
      </c>
      <c r="D269" s="18">
        <f>SUM(D260:D268)</f>
        <v>1</v>
      </c>
      <c r="E269" s="17">
        <f>SUM(E260:E268)</f>
        <v>2648</v>
      </c>
      <c r="F269" s="18">
        <f>SUM(F260:F268)</f>
        <v>1</v>
      </c>
      <c r="G269" s="17"/>
      <c r="H269" s="17">
        <f>SUM(H260:H268)</f>
        <v>7</v>
      </c>
      <c r="I269" s="18">
        <f>SUM(I260:I268)</f>
        <v>1</v>
      </c>
      <c r="J269" s="17">
        <f>SUM(J260:J268)</f>
        <v>2648</v>
      </c>
      <c r="K269" s="18">
        <f>SUM(K260:K268)</f>
        <v>1</v>
      </c>
      <c r="L269" s="17"/>
    </row>
    <row r="270" spans="3:10" ht="16.5" thickTop="1">
      <c r="C270" s="15"/>
      <c r="E270" s="19">
        <f>+(E269)/E$17</f>
        <v>0.008762409000661813</v>
      </c>
      <c r="H270" s="15"/>
      <c r="J270" s="19">
        <f>+(J269)/J$17</f>
        <v>0.008788466133871438</v>
      </c>
    </row>
    <row r="271" spans="1:12" ht="13.5" thickBot="1">
      <c r="A271" s="1" t="s">
        <v>24</v>
      </c>
      <c r="B271" s="1"/>
      <c r="C271" s="2" t="s">
        <v>1</v>
      </c>
      <c r="D271" s="2" t="s">
        <v>2</v>
      </c>
      <c r="E271" s="2" t="s">
        <v>3</v>
      </c>
      <c r="F271" s="2" t="s">
        <v>4</v>
      </c>
      <c r="G271" s="1"/>
      <c r="H271" s="2" t="s">
        <v>1</v>
      </c>
      <c r="I271" s="2" t="s">
        <v>2</v>
      </c>
      <c r="J271" s="2" t="s">
        <v>3</v>
      </c>
      <c r="K271" s="2" t="s">
        <v>4</v>
      </c>
      <c r="L271" s="1"/>
    </row>
    <row r="272" spans="1:12" s="3" customFormat="1" ht="13.5" thickTop="1">
      <c r="A272" s="4" t="s">
        <v>5</v>
      </c>
      <c r="B272" s="4"/>
      <c r="C272" s="5">
        <v>8</v>
      </c>
      <c r="D272" s="16">
        <f>C272/C$281</f>
        <v>0.22857142857142856</v>
      </c>
      <c r="E272" s="6">
        <v>3163</v>
      </c>
      <c r="F272" s="16">
        <f>E272/E$281</f>
        <v>0.29259944495837187</v>
      </c>
      <c r="G272" s="4"/>
      <c r="H272" s="5">
        <v>8</v>
      </c>
      <c r="I272" s="16">
        <f>H272/H$281</f>
        <v>0.22857142857142856</v>
      </c>
      <c r="J272" s="6">
        <v>3163</v>
      </c>
      <c r="K272" s="16">
        <f>J272/J$281</f>
        <v>0.29259944495837187</v>
      </c>
      <c r="L272" s="4"/>
    </row>
    <row r="273" spans="1:12" ht="12.75">
      <c r="A273" s="7" t="s">
        <v>7</v>
      </c>
      <c r="B273" s="7"/>
      <c r="C273" s="8">
        <v>1</v>
      </c>
      <c r="D273" s="16">
        <f>C273/C$281</f>
        <v>0.02857142857142857</v>
      </c>
      <c r="E273" s="9">
        <v>550</v>
      </c>
      <c r="F273" s="16">
        <f>E273/E$281</f>
        <v>0.05087881591119334</v>
      </c>
      <c r="G273" s="7"/>
      <c r="H273" s="8">
        <v>1</v>
      </c>
      <c r="I273" s="16">
        <f>H273/H$281</f>
        <v>0.02857142857142857</v>
      </c>
      <c r="J273" s="9">
        <v>550</v>
      </c>
      <c r="K273" s="16">
        <f>J273/J$281</f>
        <v>0.05087881591119334</v>
      </c>
      <c r="L273" s="7"/>
    </row>
    <row r="274" spans="1:12" ht="12.75">
      <c r="A274" s="7" t="s">
        <v>9</v>
      </c>
      <c r="B274" s="7"/>
      <c r="C274" s="8"/>
      <c r="D274" s="16"/>
      <c r="E274" s="9"/>
      <c r="F274" s="16"/>
      <c r="G274" s="7"/>
      <c r="H274" s="8"/>
      <c r="I274" s="16"/>
      <c r="J274" s="9"/>
      <c r="K274" s="16"/>
      <c r="L274" s="7"/>
    </row>
    <row r="275" spans="1:12" ht="12.75">
      <c r="A275" s="7" t="s">
        <v>8</v>
      </c>
      <c r="B275" s="7"/>
      <c r="C275" s="8"/>
      <c r="D275" s="16"/>
      <c r="E275" s="9"/>
      <c r="F275" s="16"/>
      <c r="G275" s="7"/>
      <c r="H275" s="8"/>
      <c r="I275" s="16"/>
      <c r="J275" s="9"/>
      <c r="K275" s="16"/>
      <c r="L275" s="7"/>
    </row>
    <row r="276" spans="1:12" ht="12.75">
      <c r="A276" s="7" t="s">
        <v>6</v>
      </c>
      <c r="B276" s="7"/>
      <c r="C276" s="8">
        <v>2</v>
      </c>
      <c r="D276" s="16">
        <f>C276/C$281</f>
        <v>0.05714285714285714</v>
      </c>
      <c r="E276" s="9">
        <v>400</v>
      </c>
      <c r="F276" s="16">
        <f>E276/E$281</f>
        <v>0.03700277520814061</v>
      </c>
      <c r="G276" s="7"/>
      <c r="H276" s="8">
        <v>2</v>
      </c>
      <c r="I276" s="16">
        <f>H276/H$281</f>
        <v>0.05714285714285714</v>
      </c>
      <c r="J276" s="9">
        <v>400</v>
      </c>
      <c r="K276" s="16">
        <f>J276/J$281</f>
        <v>0.03700277520814061</v>
      </c>
      <c r="L276" s="7"/>
    </row>
    <row r="277" spans="1:12" ht="12.75">
      <c r="A277" s="7" t="s">
        <v>10</v>
      </c>
      <c r="B277" s="7"/>
      <c r="C277" s="8"/>
      <c r="D277" s="16"/>
      <c r="E277" s="9"/>
      <c r="F277" s="16"/>
      <c r="G277" s="7"/>
      <c r="H277" s="8"/>
      <c r="I277" s="16"/>
      <c r="J277" s="9"/>
      <c r="K277" s="16"/>
      <c r="L277" s="7"/>
    </row>
    <row r="278" spans="1:12" ht="12.75">
      <c r="A278" s="7" t="s">
        <v>27</v>
      </c>
      <c r="B278" s="7"/>
      <c r="C278" s="8"/>
      <c r="D278" s="16"/>
      <c r="E278" s="9"/>
      <c r="F278" s="16"/>
      <c r="G278" s="7"/>
      <c r="H278" s="8"/>
      <c r="I278" s="16"/>
      <c r="J278" s="9"/>
      <c r="K278" s="16"/>
      <c r="L278" s="7"/>
    </row>
    <row r="279" spans="1:12" ht="12.75">
      <c r="A279" s="7" t="s">
        <v>36</v>
      </c>
      <c r="B279" s="7"/>
      <c r="C279" s="8">
        <v>23</v>
      </c>
      <c r="D279" s="16">
        <f>C279/C$281</f>
        <v>0.6571428571428571</v>
      </c>
      <c r="E279" s="9">
        <v>6600</v>
      </c>
      <c r="F279" s="16">
        <f>E279/E$281</f>
        <v>0.61054579093432</v>
      </c>
      <c r="G279" s="7"/>
      <c r="H279" s="8">
        <v>23</v>
      </c>
      <c r="I279" s="16">
        <f>H279/H$281</f>
        <v>0.6571428571428571</v>
      </c>
      <c r="J279" s="9">
        <v>6600</v>
      </c>
      <c r="K279" s="16">
        <f>J279/J$281</f>
        <v>0.61054579093432</v>
      </c>
      <c r="L279" s="7"/>
    </row>
    <row r="280" spans="1:12" ht="13.5" thickBot="1">
      <c r="A280" s="10" t="s">
        <v>58</v>
      </c>
      <c r="B280" s="10"/>
      <c r="C280" s="11">
        <v>1</v>
      </c>
      <c r="D280" s="16">
        <f>C280/C$281</f>
        <v>0.02857142857142857</v>
      </c>
      <c r="E280" s="12">
        <v>97</v>
      </c>
      <c r="F280" s="16">
        <f>E280/E$281</f>
        <v>0.008973172987974098</v>
      </c>
      <c r="G280" s="10"/>
      <c r="H280" s="11">
        <v>1</v>
      </c>
      <c r="I280" s="16">
        <f>H280/H$281</f>
        <v>0.02857142857142857</v>
      </c>
      <c r="J280" s="12">
        <v>97</v>
      </c>
      <c r="K280" s="16">
        <f>J280/J$281</f>
        <v>0.008973172987974098</v>
      </c>
      <c r="L280" s="10"/>
    </row>
    <row r="281" spans="1:12" ht="14.25" thickBot="1" thickTop="1">
      <c r="A281" s="13" t="s">
        <v>11</v>
      </c>
      <c r="B281" s="13"/>
      <c r="C281" s="17">
        <f>SUM(C272:C280)</f>
        <v>35</v>
      </c>
      <c r="D281" s="18">
        <f>SUM(D272:D280)</f>
        <v>1</v>
      </c>
      <c r="E281" s="17">
        <f>SUM(E272:E280)</f>
        <v>10810</v>
      </c>
      <c r="F281" s="18">
        <f>SUM(F272:F280)</f>
        <v>1</v>
      </c>
      <c r="G281" s="17"/>
      <c r="H281" s="17">
        <f>SUM(H272:H280)</f>
        <v>35</v>
      </c>
      <c r="I281" s="18">
        <f>SUM(I272:I280)</f>
        <v>1</v>
      </c>
      <c r="J281" s="17">
        <f>SUM(J272:J280)</f>
        <v>10810</v>
      </c>
      <c r="K281" s="18">
        <f>SUM(K272:K280)</f>
        <v>1</v>
      </c>
      <c r="L281" s="17"/>
    </row>
    <row r="282" spans="5:10" ht="13.5" thickTop="1">
      <c r="E282" s="19">
        <f>+(E281)/E$17</f>
        <v>0.035771012574454</v>
      </c>
      <c r="J282" s="19">
        <f>+(J281)/J$17</f>
        <v>0.03587738629424103</v>
      </c>
    </row>
    <row r="283" spans="1:12" ht="13.5" thickBot="1">
      <c r="A283" s="1" t="s">
        <v>44</v>
      </c>
      <c r="B283" s="1"/>
      <c r="C283" s="2" t="s">
        <v>1</v>
      </c>
      <c r="D283" s="2" t="s">
        <v>2</v>
      </c>
      <c r="E283" s="2" t="s">
        <v>3</v>
      </c>
      <c r="F283" s="2" t="s">
        <v>4</v>
      </c>
      <c r="G283" s="1"/>
      <c r="H283" s="2" t="s">
        <v>1</v>
      </c>
      <c r="I283" s="2" t="s">
        <v>2</v>
      </c>
      <c r="J283" s="2" t="s">
        <v>3</v>
      </c>
      <c r="K283" s="2" t="s">
        <v>4</v>
      </c>
      <c r="L283" s="1"/>
    </row>
    <row r="284" spans="1:12" ht="13.5" thickTop="1">
      <c r="A284" s="4" t="s">
        <v>5</v>
      </c>
      <c r="B284" s="4"/>
      <c r="C284" s="5"/>
      <c r="D284" s="16"/>
      <c r="E284" s="6"/>
      <c r="F284" s="16"/>
      <c r="G284" s="4"/>
      <c r="H284" s="5"/>
      <c r="I284" s="16"/>
      <c r="J284" s="6"/>
      <c r="K284" s="16"/>
      <c r="L284" s="4"/>
    </row>
    <row r="285" spans="1:12" ht="12.75">
      <c r="A285" s="7" t="s">
        <v>7</v>
      </c>
      <c r="B285" s="7"/>
      <c r="C285" s="8"/>
      <c r="D285" s="16"/>
      <c r="E285" s="9"/>
      <c r="F285" s="16"/>
      <c r="G285" s="7"/>
      <c r="H285" s="8"/>
      <c r="I285" s="16"/>
      <c r="J285" s="9"/>
      <c r="K285" s="16"/>
      <c r="L285" s="7"/>
    </row>
    <row r="286" spans="1:12" ht="12.75">
      <c r="A286" s="7" t="s">
        <v>9</v>
      </c>
      <c r="B286" s="7"/>
      <c r="C286" s="8"/>
      <c r="D286" s="16"/>
      <c r="E286" s="9"/>
      <c r="F286" s="16"/>
      <c r="G286" s="7"/>
      <c r="H286" s="8"/>
      <c r="I286" s="16"/>
      <c r="J286" s="9"/>
      <c r="K286" s="16"/>
      <c r="L286" s="7"/>
    </row>
    <row r="287" spans="1:12" ht="12.75">
      <c r="A287" s="7" t="s">
        <v>8</v>
      </c>
      <c r="B287" s="7"/>
      <c r="C287" s="8"/>
      <c r="D287" s="16"/>
      <c r="E287" s="9"/>
      <c r="F287" s="16"/>
      <c r="G287" s="7"/>
      <c r="H287" s="8"/>
      <c r="I287" s="16"/>
      <c r="J287" s="9"/>
      <c r="K287" s="16"/>
      <c r="L287" s="7"/>
    </row>
    <row r="288" spans="1:12" ht="12.75">
      <c r="A288" s="7" t="s">
        <v>6</v>
      </c>
      <c r="B288" s="7"/>
      <c r="C288" s="8">
        <v>5</v>
      </c>
      <c r="D288" s="16">
        <f>C288/C$293</f>
        <v>0.7142857142857143</v>
      </c>
      <c r="E288" s="9">
        <v>2104</v>
      </c>
      <c r="F288" s="16">
        <f>E288/E$293</f>
        <v>0.9088552915766739</v>
      </c>
      <c r="G288" s="7"/>
      <c r="H288" s="8">
        <v>5</v>
      </c>
      <c r="I288" s="16">
        <f>H288/H$293</f>
        <v>0.7142857142857143</v>
      </c>
      <c r="J288" s="9">
        <v>2104</v>
      </c>
      <c r="K288" s="16">
        <f>J288/J$293</f>
        <v>0.9088552915766739</v>
      </c>
      <c r="L288" s="7"/>
    </row>
    <row r="289" spans="1:12" ht="12.75">
      <c r="A289" s="7" t="s">
        <v>10</v>
      </c>
      <c r="B289" s="7"/>
      <c r="C289" s="8"/>
      <c r="D289" s="16"/>
      <c r="E289" s="9"/>
      <c r="F289" s="16"/>
      <c r="G289" s="7"/>
      <c r="H289" s="8"/>
      <c r="I289" s="16"/>
      <c r="J289" s="9"/>
      <c r="K289" s="16"/>
      <c r="L289" s="7"/>
    </row>
    <row r="290" spans="1:12" ht="12.75">
      <c r="A290" s="7" t="s">
        <v>27</v>
      </c>
      <c r="B290" s="7"/>
      <c r="C290" s="8"/>
      <c r="D290" s="16"/>
      <c r="E290" s="9"/>
      <c r="F290" s="16"/>
      <c r="G290" s="7"/>
      <c r="H290" s="8"/>
      <c r="I290" s="16"/>
      <c r="J290" s="9"/>
      <c r="K290" s="16"/>
      <c r="L290" s="7"/>
    </row>
    <row r="291" spans="1:12" ht="12.75">
      <c r="A291" s="7" t="s">
        <v>36</v>
      </c>
      <c r="B291" s="7"/>
      <c r="C291" s="8">
        <v>2</v>
      </c>
      <c r="D291" s="16">
        <f>C291/C$293</f>
        <v>0.2857142857142857</v>
      </c>
      <c r="E291" s="9">
        <v>211</v>
      </c>
      <c r="F291" s="16">
        <f>E291/E$293</f>
        <v>0.09114470842332613</v>
      </c>
      <c r="G291" s="7"/>
      <c r="H291" s="8">
        <v>2</v>
      </c>
      <c r="I291" s="16">
        <f>H291/H$293</f>
        <v>0.2857142857142857</v>
      </c>
      <c r="J291" s="9">
        <v>211</v>
      </c>
      <c r="K291" s="16">
        <f>J291/J$293</f>
        <v>0.09114470842332613</v>
      </c>
      <c r="L291" s="7"/>
    </row>
    <row r="292" spans="1:12" ht="13.5" thickBot="1">
      <c r="A292" s="10" t="s">
        <v>58</v>
      </c>
      <c r="B292" s="10"/>
      <c r="C292" s="11"/>
      <c r="D292" s="16"/>
      <c r="E292" s="12"/>
      <c r="F292" s="16"/>
      <c r="G292" s="10"/>
      <c r="H292" s="11"/>
      <c r="I292" s="16"/>
      <c r="J292" s="12"/>
      <c r="K292" s="16"/>
      <c r="L292" s="10"/>
    </row>
    <row r="293" spans="1:12" ht="14.25" thickBot="1" thickTop="1">
      <c r="A293" s="13" t="s">
        <v>11</v>
      </c>
      <c r="B293" s="13"/>
      <c r="C293" s="17">
        <f>SUM(C284:C292)</f>
        <v>7</v>
      </c>
      <c r="D293" s="18">
        <f>SUM(D284:D292)</f>
        <v>1</v>
      </c>
      <c r="E293" s="17">
        <f>SUM(E284:E292)</f>
        <v>2315</v>
      </c>
      <c r="F293" s="18">
        <f>SUM(F284:F292)</f>
        <v>1</v>
      </c>
      <c r="G293" s="17"/>
      <c r="H293" s="17">
        <f>SUM(H284:H292)</f>
        <v>7</v>
      </c>
      <c r="I293" s="18">
        <f>SUM(I284:I292)</f>
        <v>1</v>
      </c>
      <c r="J293" s="17">
        <f>SUM(J284:J292)</f>
        <v>2315</v>
      </c>
      <c r="K293" s="18">
        <f>SUM(K284:K292)</f>
        <v>1</v>
      </c>
      <c r="L293" s="17"/>
    </row>
    <row r="294" spans="3:10" ht="16.5" thickTop="1">
      <c r="C294" s="15"/>
      <c r="E294" s="19">
        <f>+(E293)/E$17</f>
        <v>0.007660489741892786</v>
      </c>
      <c r="H294" s="15"/>
      <c r="J294" s="19">
        <f>+(J293)/J$17</f>
        <v>0.007683270052837002</v>
      </c>
    </row>
    <row r="295" spans="1:12" ht="13.5" thickBot="1">
      <c r="A295" s="1" t="s">
        <v>45</v>
      </c>
      <c r="B295" s="1"/>
      <c r="C295" s="2" t="s">
        <v>1</v>
      </c>
      <c r="D295" s="2" t="s">
        <v>2</v>
      </c>
      <c r="E295" s="2" t="s">
        <v>3</v>
      </c>
      <c r="F295" s="2" t="s">
        <v>4</v>
      </c>
      <c r="G295" s="1"/>
      <c r="H295" s="2" t="s">
        <v>1</v>
      </c>
      <c r="I295" s="2" t="s">
        <v>2</v>
      </c>
      <c r="J295" s="2" t="s">
        <v>3</v>
      </c>
      <c r="K295" s="2" t="s">
        <v>4</v>
      </c>
      <c r="L295" s="1"/>
    </row>
    <row r="296" spans="1:12" ht="13.5" thickTop="1">
      <c r="A296" s="4" t="s">
        <v>5</v>
      </c>
      <c r="B296" s="4"/>
      <c r="C296" s="5"/>
      <c r="D296" s="16"/>
      <c r="E296" s="6"/>
      <c r="F296" s="16"/>
      <c r="G296" s="4"/>
      <c r="H296" s="5"/>
      <c r="I296" s="16"/>
      <c r="J296" s="6"/>
      <c r="K296" s="16"/>
      <c r="L296" s="4"/>
    </row>
    <row r="297" spans="1:12" ht="12.75">
      <c r="A297" s="7" t="s">
        <v>7</v>
      </c>
      <c r="B297" s="7"/>
      <c r="C297" s="8"/>
      <c r="D297" s="16"/>
      <c r="E297" s="9"/>
      <c r="F297" s="16"/>
      <c r="G297" s="7"/>
      <c r="H297" s="8"/>
      <c r="I297" s="16"/>
      <c r="J297" s="9"/>
      <c r="K297" s="16"/>
      <c r="L297" s="7"/>
    </row>
    <row r="298" spans="1:12" ht="12.75">
      <c r="A298" s="7" t="s">
        <v>9</v>
      </c>
      <c r="B298" s="7"/>
      <c r="C298" s="8"/>
      <c r="D298" s="16"/>
      <c r="E298" s="9"/>
      <c r="F298" s="16"/>
      <c r="G298" s="7"/>
      <c r="H298" s="8"/>
      <c r="I298" s="16"/>
      <c r="J298" s="9"/>
      <c r="K298" s="16"/>
      <c r="L298" s="7"/>
    </row>
    <row r="299" spans="1:12" ht="12.75">
      <c r="A299" s="7" t="s">
        <v>8</v>
      </c>
      <c r="B299" s="7"/>
      <c r="C299" s="8"/>
      <c r="D299" s="16"/>
      <c r="E299" s="9"/>
      <c r="F299" s="16"/>
      <c r="G299" s="7"/>
      <c r="H299" s="8"/>
      <c r="I299" s="16"/>
      <c r="J299" s="9"/>
      <c r="K299" s="16"/>
      <c r="L299" s="7"/>
    </row>
    <row r="300" spans="1:12" ht="12.75">
      <c r="A300" s="7" t="s">
        <v>6</v>
      </c>
      <c r="B300" s="7"/>
      <c r="C300" s="8"/>
      <c r="D300" s="16"/>
      <c r="E300" s="9"/>
      <c r="F300" s="16"/>
      <c r="G300" s="7"/>
      <c r="H300" s="8">
        <v>4</v>
      </c>
      <c r="I300" s="16">
        <f>H300/H$305</f>
        <v>0.3076923076923077</v>
      </c>
      <c r="J300" s="9">
        <v>2126</v>
      </c>
      <c r="K300" s="16">
        <f>J300/J$305</f>
        <v>0.6998025016458196</v>
      </c>
      <c r="L300" s="7"/>
    </row>
    <row r="301" spans="1:12" ht="12.75">
      <c r="A301" s="7" t="s">
        <v>10</v>
      </c>
      <c r="B301" s="7"/>
      <c r="C301" s="8"/>
      <c r="D301" s="16"/>
      <c r="E301" s="9"/>
      <c r="F301" s="16"/>
      <c r="G301" s="7"/>
      <c r="H301" s="8"/>
      <c r="I301" s="16"/>
      <c r="J301" s="9"/>
      <c r="K301" s="16"/>
      <c r="L301" s="7"/>
    </row>
    <row r="302" spans="1:12" ht="12.75">
      <c r="A302" s="7" t="s">
        <v>27</v>
      </c>
      <c r="B302" s="7"/>
      <c r="C302" s="8"/>
      <c r="D302" s="16"/>
      <c r="E302" s="9"/>
      <c r="F302" s="16"/>
      <c r="G302" s="7"/>
      <c r="H302" s="8"/>
      <c r="I302" s="16"/>
      <c r="J302" s="9"/>
      <c r="K302" s="16"/>
      <c r="L302" s="7"/>
    </row>
    <row r="303" spans="1:12" ht="12.75">
      <c r="A303" s="7" t="s">
        <v>36</v>
      </c>
      <c r="B303" s="7"/>
      <c r="C303" s="8">
        <v>13</v>
      </c>
      <c r="D303" s="16">
        <f>C303/C$305</f>
        <v>1</v>
      </c>
      <c r="E303" s="9">
        <v>3077</v>
      </c>
      <c r="F303" s="16">
        <f>E303/E$305</f>
        <v>1</v>
      </c>
      <c r="G303" s="7"/>
      <c r="H303" s="8">
        <v>9</v>
      </c>
      <c r="I303" s="16">
        <f>H303/H$305</f>
        <v>0.6923076923076923</v>
      </c>
      <c r="J303" s="9">
        <v>912</v>
      </c>
      <c r="K303" s="16">
        <f>J303/J$305</f>
        <v>0.30019749835418036</v>
      </c>
      <c r="L303" s="7"/>
    </row>
    <row r="304" spans="1:12" ht="13.5" thickBot="1">
      <c r="A304" s="10" t="s">
        <v>58</v>
      </c>
      <c r="B304" s="10"/>
      <c r="C304" s="11"/>
      <c r="D304" s="16"/>
      <c r="E304" s="12"/>
      <c r="F304" s="16"/>
      <c r="G304" s="10"/>
      <c r="H304" s="11"/>
      <c r="I304" s="16"/>
      <c r="J304" s="12"/>
      <c r="K304" s="16"/>
      <c r="L304" s="10"/>
    </row>
    <row r="305" spans="1:12" ht="14.25" thickBot="1" thickTop="1">
      <c r="A305" s="13" t="s">
        <v>11</v>
      </c>
      <c r="B305" s="13"/>
      <c r="C305" s="17">
        <f>SUM(C296:C304)</f>
        <v>13</v>
      </c>
      <c r="D305" s="18">
        <f>SUM(D296:D304)</f>
        <v>1</v>
      </c>
      <c r="E305" s="17">
        <f>SUM(E296:E304)</f>
        <v>3077</v>
      </c>
      <c r="F305" s="18">
        <f>SUM(F296:F304)</f>
        <v>1</v>
      </c>
      <c r="G305" s="17"/>
      <c r="H305" s="17">
        <f>SUM(H296:H304)</f>
        <v>13</v>
      </c>
      <c r="I305" s="18">
        <f>SUM(I296:I304)</f>
        <v>1</v>
      </c>
      <c r="J305" s="17">
        <f>SUM(J296:J304)</f>
        <v>3038</v>
      </c>
      <c r="K305" s="18">
        <f>SUM(K296:K304)</f>
        <v>1</v>
      </c>
      <c r="L305" s="17"/>
    </row>
    <row r="306" spans="5:10" ht="13.5" thickTop="1">
      <c r="E306" s="19">
        <f>+(E305)/E$17</f>
        <v>0.010181998676373262</v>
      </c>
      <c r="J306" s="19">
        <f>+(J305)/J$17</f>
        <v>0.010082839922470329</v>
      </c>
    </row>
    <row r="307" spans="1:12" ht="13.5" thickBot="1">
      <c r="A307" s="1" t="s">
        <v>46</v>
      </c>
      <c r="B307" s="1"/>
      <c r="C307" s="2" t="s">
        <v>1</v>
      </c>
      <c r="D307" s="2" t="s">
        <v>2</v>
      </c>
      <c r="E307" s="2" t="s">
        <v>3</v>
      </c>
      <c r="F307" s="2" t="s">
        <v>4</v>
      </c>
      <c r="G307" s="1"/>
      <c r="H307" s="2" t="s">
        <v>1</v>
      </c>
      <c r="I307" s="2" t="s">
        <v>2</v>
      </c>
      <c r="J307" s="2" t="s">
        <v>3</v>
      </c>
      <c r="K307" s="2" t="s">
        <v>4</v>
      </c>
      <c r="L307" s="1"/>
    </row>
    <row r="308" spans="1:12" ht="13.5" thickTop="1">
      <c r="A308" s="4" t="s">
        <v>5</v>
      </c>
      <c r="B308" s="4"/>
      <c r="C308" s="5"/>
      <c r="D308" s="16"/>
      <c r="E308" s="6"/>
      <c r="F308" s="16"/>
      <c r="G308" s="4"/>
      <c r="H308" s="5"/>
      <c r="I308" s="16"/>
      <c r="J308" s="6"/>
      <c r="K308" s="16"/>
      <c r="L308" s="4"/>
    </row>
    <row r="309" spans="1:12" ht="12.75">
      <c r="A309" s="7" t="s">
        <v>7</v>
      </c>
      <c r="B309" s="7"/>
      <c r="C309" s="8"/>
      <c r="D309" s="16"/>
      <c r="E309" s="9"/>
      <c r="F309" s="16"/>
      <c r="G309" s="7"/>
      <c r="H309" s="8"/>
      <c r="I309" s="16"/>
      <c r="J309" s="9"/>
      <c r="K309" s="16"/>
      <c r="L309" s="7"/>
    </row>
    <row r="310" spans="1:12" ht="12.75">
      <c r="A310" s="7" t="s">
        <v>9</v>
      </c>
      <c r="B310" s="7"/>
      <c r="C310" s="8"/>
      <c r="D310" s="16"/>
      <c r="E310" s="9"/>
      <c r="F310" s="16"/>
      <c r="G310" s="7"/>
      <c r="H310" s="8"/>
      <c r="I310" s="16"/>
      <c r="J310" s="9"/>
      <c r="K310" s="16"/>
      <c r="L310" s="7"/>
    </row>
    <row r="311" spans="1:12" ht="12.75">
      <c r="A311" s="7" t="s">
        <v>8</v>
      </c>
      <c r="B311" s="7"/>
      <c r="C311" s="8"/>
      <c r="D311" s="16"/>
      <c r="E311" s="9"/>
      <c r="F311" s="16"/>
      <c r="G311" s="7"/>
      <c r="H311" s="8"/>
      <c r="I311" s="16"/>
      <c r="J311" s="9"/>
      <c r="K311" s="16"/>
      <c r="L311" s="7"/>
    </row>
    <row r="312" spans="1:12" ht="12.75">
      <c r="A312" s="7" t="s">
        <v>6</v>
      </c>
      <c r="B312" s="7"/>
      <c r="C312" s="8">
        <v>7</v>
      </c>
      <c r="D312" s="16">
        <f>C312/C$317</f>
        <v>0.7777777777777778</v>
      </c>
      <c r="E312" s="9">
        <v>2459</v>
      </c>
      <c r="F312" s="16">
        <f>E312/E$317</f>
        <v>0.8729144479943202</v>
      </c>
      <c r="G312" s="7"/>
      <c r="H312" s="8">
        <v>8</v>
      </c>
      <c r="I312" s="16">
        <f>H312/H$317</f>
        <v>0.8888888888888888</v>
      </c>
      <c r="J312" s="9">
        <v>2713</v>
      </c>
      <c r="K312" s="16">
        <f>J312/J$317</f>
        <v>0.9644507643085674</v>
      </c>
      <c r="L312" s="7"/>
    </row>
    <row r="313" spans="1:12" ht="12.75">
      <c r="A313" s="7" t="s">
        <v>10</v>
      </c>
      <c r="B313" s="7"/>
      <c r="C313" s="8">
        <v>1</v>
      </c>
      <c r="D313" s="16">
        <f>C313/C$317</f>
        <v>0.1111111111111111</v>
      </c>
      <c r="E313" s="9">
        <v>100</v>
      </c>
      <c r="F313" s="16">
        <f>E313/E$317</f>
        <v>0.03549875754348598</v>
      </c>
      <c r="G313" s="7"/>
      <c r="H313" s="8">
        <v>1</v>
      </c>
      <c r="I313" s="16">
        <f>H313/H$317</f>
        <v>0.1111111111111111</v>
      </c>
      <c r="J313" s="9">
        <v>100</v>
      </c>
      <c r="K313" s="16">
        <f>J313/J$317</f>
        <v>0.03554923569143263</v>
      </c>
      <c r="L313" s="7"/>
    </row>
    <row r="314" spans="1:12" ht="12.75">
      <c r="A314" s="7" t="s">
        <v>27</v>
      </c>
      <c r="B314" s="7"/>
      <c r="C314" s="8"/>
      <c r="D314" s="16"/>
      <c r="E314" s="9"/>
      <c r="F314" s="16"/>
      <c r="G314" s="7"/>
      <c r="H314" s="8"/>
      <c r="I314" s="16"/>
      <c r="J314" s="9"/>
      <c r="K314" s="16"/>
      <c r="L314" s="7"/>
    </row>
    <row r="315" spans="1:12" ht="12.75">
      <c r="A315" s="7" t="s">
        <v>36</v>
      </c>
      <c r="B315" s="7"/>
      <c r="C315" s="8">
        <v>1</v>
      </c>
      <c r="D315" s="16">
        <f>C315/C$317</f>
        <v>0.1111111111111111</v>
      </c>
      <c r="E315" s="9">
        <v>258</v>
      </c>
      <c r="F315" s="16">
        <f>E315/E$317</f>
        <v>0.09158679446219382</v>
      </c>
      <c r="G315" s="7"/>
      <c r="H315" s="8"/>
      <c r="I315" s="16"/>
      <c r="J315" s="9"/>
      <c r="K315" s="16"/>
      <c r="L315" s="7"/>
    </row>
    <row r="316" spans="1:12" ht="13.5" thickBot="1">
      <c r="A316" s="10" t="s">
        <v>58</v>
      </c>
      <c r="B316" s="10"/>
      <c r="C316" s="11"/>
      <c r="D316" s="16"/>
      <c r="E316" s="12"/>
      <c r="F316" s="16"/>
      <c r="G316" s="10"/>
      <c r="H316" s="11"/>
      <c r="I316" s="16"/>
      <c r="J316" s="12"/>
      <c r="K316" s="16"/>
      <c r="L316" s="10"/>
    </row>
    <row r="317" spans="1:12" ht="14.25" thickBot="1" thickTop="1">
      <c r="A317" s="13" t="s">
        <v>11</v>
      </c>
      <c r="B317" s="13"/>
      <c r="C317" s="17">
        <f>SUM(C308:C316)</f>
        <v>9</v>
      </c>
      <c r="D317" s="18">
        <f>SUM(D308:D316)</f>
        <v>1</v>
      </c>
      <c r="E317" s="17">
        <f>SUM(E308:E316)</f>
        <v>2817</v>
      </c>
      <c r="F317" s="18">
        <f>SUM(F308:F316)</f>
        <v>1</v>
      </c>
      <c r="G317" s="17"/>
      <c r="H317" s="17">
        <f>SUM(H308:H316)</f>
        <v>9</v>
      </c>
      <c r="I317" s="18">
        <f>SUM(I308:I316)</f>
        <v>1</v>
      </c>
      <c r="J317" s="17">
        <f>SUM(J308:J316)</f>
        <v>2813</v>
      </c>
      <c r="K317" s="18">
        <f>SUM(K308:K316)</f>
        <v>1</v>
      </c>
      <c r="L317" s="17"/>
    </row>
    <row r="318" spans="5:10" ht="13.5" thickTop="1">
      <c r="E318" s="19">
        <f>+(E317)/E$17</f>
        <v>0.009321641297154203</v>
      </c>
      <c r="J318" s="19">
        <f>+(J317)/J$17</f>
        <v>0.009336085813663277</v>
      </c>
    </row>
    <row r="319" spans="1:12" ht="13.5" thickBot="1">
      <c r="A319" s="1" t="s">
        <v>47</v>
      </c>
      <c r="B319" s="1"/>
      <c r="C319" s="2" t="s">
        <v>1</v>
      </c>
      <c r="D319" s="2" t="s">
        <v>2</v>
      </c>
      <c r="E319" s="2" t="s">
        <v>3</v>
      </c>
      <c r="F319" s="2" t="s">
        <v>4</v>
      </c>
      <c r="G319" s="1"/>
      <c r="H319" s="2" t="s">
        <v>1</v>
      </c>
      <c r="I319" s="2" t="s">
        <v>2</v>
      </c>
      <c r="J319" s="2" t="s">
        <v>3</v>
      </c>
      <c r="K319" s="2" t="s">
        <v>4</v>
      </c>
      <c r="L319" s="1"/>
    </row>
    <row r="320" spans="1:12" ht="13.5" thickTop="1">
      <c r="A320" s="4" t="s">
        <v>5</v>
      </c>
      <c r="B320" s="4"/>
      <c r="C320" s="5"/>
      <c r="D320" s="16"/>
      <c r="E320" s="6"/>
      <c r="F320" s="16"/>
      <c r="G320" s="4"/>
      <c r="H320" s="5"/>
      <c r="I320" s="16"/>
      <c r="J320" s="6"/>
      <c r="K320" s="16"/>
      <c r="L320" s="4"/>
    </row>
    <row r="321" spans="1:12" ht="12.75">
      <c r="A321" s="7" t="s">
        <v>7</v>
      </c>
      <c r="B321" s="7"/>
      <c r="C321" s="8">
        <v>2</v>
      </c>
      <c r="D321" s="16">
        <f>C321/C$329</f>
        <v>0.4</v>
      </c>
      <c r="E321" s="9">
        <v>424</v>
      </c>
      <c r="F321" s="16">
        <f>E321/E$329</f>
        <v>0.7451669595782073</v>
      </c>
      <c r="G321" s="7"/>
      <c r="H321" s="8">
        <v>2</v>
      </c>
      <c r="I321" s="16">
        <f>H321/H$329</f>
        <v>0.4</v>
      </c>
      <c r="J321" s="9">
        <v>424</v>
      </c>
      <c r="K321" s="16">
        <f>J321/J$329</f>
        <v>0.7451669595782073</v>
      </c>
      <c r="L321" s="7"/>
    </row>
    <row r="322" spans="1:12" ht="12.75">
      <c r="A322" s="7" t="s">
        <v>9</v>
      </c>
      <c r="B322" s="7"/>
      <c r="C322" s="8">
        <v>3</v>
      </c>
      <c r="D322" s="16">
        <f>C322/C$329</f>
        <v>0.6</v>
      </c>
      <c r="E322" s="9">
        <v>145</v>
      </c>
      <c r="F322" s="16">
        <f>E322/E$329</f>
        <v>0.2548330404217926</v>
      </c>
      <c r="G322" s="7"/>
      <c r="H322" s="8">
        <v>3</v>
      </c>
      <c r="I322" s="16">
        <f>H322/H$329</f>
        <v>0.6</v>
      </c>
      <c r="J322" s="9">
        <v>145</v>
      </c>
      <c r="K322" s="16">
        <f>J322/J$329</f>
        <v>0.2548330404217926</v>
      </c>
      <c r="L322" s="7"/>
    </row>
    <row r="323" spans="1:12" ht="12.75">
      <c r="A323" s="7" t="s">
        <v>8</v>
      </c>
      <c r="B323" s="7"/>
      <c r="C323" s="8"/>
      <c r="D323" s="16"/>
      <c r="E323" s="9"/>
      <c r="F323" s="16"/>
      <c r="G323" s="7"/>
      <c r="H323" s="8"/>
      <c r="I323" s="16"/>
      <c r="J323" s="9"/>
      <c r="K323" s="16"/>
      <c r="L323" s="7"/>
    </row>
    <row r="324" spans="1:12" ht="12.75">
      <c r="A324" s="7" t="s">
        <v>6</v>
      </c>
      <c r="B324" s="7"/>
      <c r="C324" s="8"/>
      <c r="D324" s="16"/>
      <c r="E324" s="9"/>
      <c r="F324" s="16"/>
      <c r="G324" s="7"/>
      <c r="H324" s="8"/>
      <c r="I324" s="16"/>
      <c r="J324" s="9"/>
      <c r="K324" s="16"/>
      <c r="L324" s="7"/>
    </row>
    <row r="325" spans="1:12" ht="12.75">
      <c r="A325" s="7" t="s">
        <v>10</v>
      </c>
      <c r="B325" s="7"/>
      <c r="C325" s="8"/>
      <c r="D325" s="16"/>
      <c r="E325" s="9"/>
      <c r="F325" s="16"/>
      <c r="G325" s="7"/>
      <c r="H325" s="8"/>
      <c r="I325" s="16"/>
      <c r="J325" s="9"/>
      <c r="K325" s="16"/>
      <c r="L325" s="7"/>
    </row>
    <row r="326" spans="1:12" ht="12.75">
      <c r="A326" s="7" t="s">
        <v>27</v>
      </c>
      <c r="B326" s="7"/>
      <c r="C326" s="8"/>
      <c r="D326" s="16"/>
      <c r="E326" s="9"/>
      <c r="F326" s="16"/>
      <c r="G326" s="7"/>
      <c r="H326" s="8"/>
      <c r="I326" s="16"/>
      <c r="J326" s="9"/>
      <c r="K326" s="16"/>
      <c r="L326" s="7"/>
    </row>
    <row r="327" spans="1:12" ht="12.75">
      <c r="A327" s="7" t="s">
        <v>36</v>
      </c>
      <c r="B327" s="7"/>
      <c r="C327" s="8"/>
      <c r="D327" s="16"/>
      <c r="E327" s="9"/>
      <c r="F327" s="16"/>
      <c r="G327" s="7"/>
      <c r="H327" s="8"/>
      <c r="I327" s="16"/>
      <c r="J327" s="9"/>
      <c r="K327" s="16"/>
      <c r="L327" s="7"/>
    </row>
    <row r="328" spans="1:12" ht="13.5" thickBot="1">
      <c r="A328" s="10" t="s">
        <v>58</v>
      </c>
      <c r="B328" s="10"/>
      <c r="C328" s="11"/>
      <c r="D328" s="16"/>
      <c r="E328" s="12"/>
      <c r="F328" s="16"/>
      <c r="G328" s="10"/>
      <c r="H328" s="11"/>
      <c r="I328" s="16"/>
      <c r="J328" s="12"/>
      <c r="K328" s="16"/>
      <c r="L328" s="10"/>
    </row>
    <row r="329" spans="1:12" ht="14.25" thickBot="1" thickTop="1">
      <c r="A329" s="13" t="s">
        <v>11</v>
      </c>
      <c r="B329" s="13"/>
      <c r="C329" s="17">
        <f>SUM(C320:C328)</f>
        <v>5</v>
      </c>
      <c r="D329" s="18">
        <f>SUM(D320:D328)</f>
        <v>1</v>
      </c>
      <c r="E329" s="17">
        <f>SUM(E320:E328)</f>
        <v>569</v>
      </c>
      <c r="F329" s="18">
        <f>SUM(F320:F328)</f>
        <v>1</v>
      </c>
      <c r="G329" s="17"/>
      <c r="H329" s="17">
        <f>SUM(H320:H328)</f>
        <v>5</v>
      </c>
      <c r="I329" s="18">
        <f>SUM(I320:I328)</f>
        <v>1</v>
      </c>
      <c r="J329" s="17">
        <f>SUM(J320:J328)</f>
        <v>569</v>
      </c>
      <c r="K329" s="18">
        <f>SUM(K320:K328)</f>
        <v>1</v>
      </c>
      <c r="L329" s="17"/>
    </row>
    <row r="330" spans="3:10" ht="16.5" thickTop="1">
      <c r="C330" s="15"/>
      <c r="E330" s="19">
        <f>+(E329)/E$17</f>
        <v>0.001882859033752482</v>
      </c>
      <c r="H330" s="15"/>
      <c r="J330" s="19">
        <f>+(J329)/J$17</f>
        <v>0.0018884581684942782</v>
      </c>
    </row>
    <row r="331" spans="1:12" ht="13.5" thickBot="1">
      <c r="A331" s="1" t="s">
        <v>17</v>
      </c>
      <c r="B331" s="1"/>
      <c r="C331" s="2" t="s">
        <v>1</v>
      </c>
      <c r="D331" s="2" t="s">
        <v>2</v>
      </c>
      <c r="E331" s="2" t="s">
        <v>3</v>
      </c>
      <c r="F331" s="2" t="s">
        <v>4</v>
      </c>
      <c r="G331" s="1"/>
      <c r="H331" s="2" t="s">
        <v>1</v>
      </c>
      <c r="I331" s="2" t="s">
        <v>2</v>
      </c>
      <c r="J331" s="2" t="s">
        <v>3</v>
      </c>
      <c r="K331" s="2" t="s">
        <v>4</v>
      </c>
      <c r="L331" s="1"/>
    </row>
    <row r="332" spans="1:12" ht="13.5" thickTop="1">
      <c r="A332" s="4" t="s">
        <v>5</v>
      </c>
      <c r="B332" s="4"/>
      <c r="C332" s="5">
        <v>1</v>
      </c>
      <c r="D332" s="16">
        <f>C332/C$341</f>
        <v>0.125</v>
      </c>
      <c r="E332" s="6">
        <v>321</v>
      </c>
      <c r="F332" s="16">
        <f>E332/E$341</f>
        <v>0.16155007549068948</v>
      </c>
      <c r="G332" s="4"/>
      <c r="H332" s="5"/>
      <c r="I332" s="16"/>
      <c r="J332" s="6"/>
      <c r="K332" s="16"/>
      <c r="L332" s="4"/>
    </row>
    <row r="333" spans="1:12" ht="12.75">
      <c r="A333" s="7" t="s">
        <v>7</v>
      </c>
      <c r="B333" s="7"/>
      <c r="C333" s="8">
        <v>4</v>
      </c>
      <c r="D333" s="16">
        <f>C333/C$341</f>
        <v>0.5</v>
      </c>
      <c r="E333" s="9">
        <v>1302</v>
      </c>
      <c r="F333" s="16">
        <f>E333/E$341</f>
        <v>0.6552591847005536</v>
      </c>
      <c r="G333" s="7"/>
      <c r="H333" s="8">
        <v>5</v>
      </c>
      <c r="I333" s="16">
        <f>H333/H$341</f>
        <v>0.625</v>
      </c>
      <c r="J333" s="9">
        <v>1616</v>
      </c>
      <c r="K333" s="16">
        <f>J333/J$341</f>
        <v>0.8161616161616162</v>
      </c>
      <c r="L333" s="7"/>
    </row>
    <row r="334" spans="1:12" ht="12.75">
      <c r="A334" s="7" t="s">
        <v>9</v>
      </c>
      <c r="B334" s="7"/>
      <c r="C334" s="8">
        <v>1</v>
      </c>
      <c r="D334" s="16">
        <f>C334/C$341</f>
        <v>0.125</v>
      </c>
      <c r="E334" s="9">
        <v>129</v>
      </c>
      <c r="F334" s="16">
        <f>E334/E$341</f>
        <v>0.06492199295420231</v>
      </c>
      <c r="G334" s="7"/>
      <c r="H334" s="8">
        <v>1</v>
      </c>
      <c r="I334" s="16">
        <f>H334/H$341</f>
        <v>0.125</v>
      </c>
      <c r="J334" s="9">
        <v>129</v>
      </c>
      <c r="K334" s="16">
        <f>J334/J$341</f>
        <v>0.06515151515151515</v>
      </c>
      <c r="L334" s="7"/>
    </row>
    <row r="335" spans="1:12" ht="12.75">
      <c r="A335" s="7" t="s">
        <v>8</v>
      </c>
      <c r="B335" s="7"/>
      <c r="C335" s="8">
        <v>1</v>
      </c>
      <c r="D335" s="16">
        <f>C335/C$341</f>
        <v>0.125</v>
      </c>
      <c r="E335" s="9">
        <v>155</v>
      </c>
      <c r="F335" s="16">
        <f>E335/E$341</f>
        <v>0.07800704579768496</v>
      </c>
      <c r="G335" s="7"/>
      <c r="H335" s="8">
        <v>1</v>
      </c>
      <c r="I335" s="16">
        <f>H335/H$341</f>
        <v>0.125</v>
      </c>
      <c r="J335" s="9">
        <v>155</v>
      </c>
      <c r="K335" s="16">
        <f>J335/J$341</f>
        <v>0.07828282828282829</v>
      </c>
      <c r="L335" s="7"/>
    </row>
    <row r="336" spans="1:12" ht="12.75">
      <c r="A336" s="7" t="s">
        <v>6</v>
      </c>
      <c r="B336" s="7"/>
      <c r="C336" s="8"/>
      <c r="D336" s="16"/>
      <c r="E336" s="9"/>
      <c r="F336" s="16"/>
      <c r="G336" s="7"/>
      <c r="H336" s="8"/>
      <c r="I336" s="16"/>
      <c r="J336" s="9"/>
      <c r="K336" s="16"/>
      <c r="L336" s="7"/>
    </row>
    <row r="337" spans="1:12" ht="12.75">
      <c r="A337" s="7" t="s">
        <v>10</v>
      </c>
      <c r="B337" s="7"/>
      <c r="C337" s="8"/>
      <c r="D337" s="16"/>
      <c r="E337" s="9"/>
      <c r="F337" s="16"/>
      <c r="G337" s="7"/>
      <c r="H337" s="8"/>
      <c r="I337" s="16"/>
      <c r="J337" s="9"/>
      <c r="K337" s="16"/>
      <c r="L337" s="7"/>
    </row>
    <row r="338" spans="1:12" ht="12.75">
      <c r="A338" s="7" t="s">
        <v>27</v>
      </c>
      <c r="B338" s="7"/>
      <c r="C338" s="8"/>
      <c r="D338" s="16"/>
      <c r="E338" s="9"/>
      <c r="F338" s="16"/>
      <c r="G338" s="7"/>
      <c r="H338" s="8"/>
      <c r="I338" s="16"/>
      <c r="J338" s="9"/>
      <c r="K338" s="16"/>
      <c r="L338" s="7"/>
    </row>
    <row r="339" spans="1:12" ht="12.75">
      <c r="A339" s="7" t="s">
        <v>36</v>
      </c>
      <c r="B339" s="7"/>
      <c r="C339" s="8">
        <v>1</v>
      </c>
      <c r="D339" s="16">
        <f>C339/C$341</f>
        <v>0.125</v>
      </c>
      <c r="E339" s="9">
        <v>80</v>
      </c>
      <c r="F339" s="16">
        <f>E339/E$341</f>
        <v>0.04026170105686965</v>
      </c>
      <c r="G339" s="7"/>
      <c r="H339" s="8">
        <v>1</v>
      </c>
      <c r="I339" s="16">
        <f>H339/H$341</f>
        <v>0.125</v>
      </c>
      <c r="J339" s="9">
        <v>80</v>
      </c>
      <c r="K339" s="16">
        <f>J339/J$341</f>
        <v>0.04040404040404041</v>
      </c>
      <c r="L339" s="7"/>
    </row>
    <row r="340" spans="1:12" ht="13.5" thickBot="1">
      <c r="A340" s="10" t="s">
        <v>58</v>
      </c>
      <c r="B340" s="10"/>
      <c r="C340" s="11"/>
      <c r="D340" s="16"/>
      <c r="E340" s="12"/>
      <c r="F340" s="16"/>
      <c r="G340" s="10"/>
      <c r="H340" s="11"/>
      <c r="I340" s="16"/>
      <c r="J340" s="12"/>
      <c r="K340" s="16"/>
      <c r="L340" s="10"/>
    </row>
    <row r="341" spans="1:12" ht="14.25" thickBot="1" thickTop="1">
      <c r="A341" s="13" t="s">
        <v>11</v>
      </c>
      <c r="B341" s="13"/>
      <c r="C341" s="17">
        <f>SUM(C332:C340)</f>
        <v>8</v>
      </c>
      <c r="D341" s="18">
        <f>SUM(D332:D340)</f>
        <v>1</v>
      </c>
      <c r="E341" s="17">
        <f>SUM(E332:E340)</f>
        <v>1987</v>
      </c>
      <c r="F341" s="18">
        <f>SUM(F332:F340)</f>
        <v>0.9999999999999999</v>
      </c>
      <c r="G341" s="17"/>
      <c r="H341" s="17">
        <f>SUM(H332:H340)</f>
        <v>8</v>
      </c>
      <c r="I341" s="18">
        <f>SUM(I332:I340)</f>
        <v>1</v>
      </c>
      <c r="J341" s="17">
        <f>SUM(J332:J340)</f>
        <v>1980</v>
      </c>
      <c r="K341" s="18">
        <f>SUM(K332:K340)</f>
        <v>1</v>
      </c>
      <c r="L341" s="17"/>
    </row>
    <row r="342" spans="3:10" ht="16.5" thickTop="1">
      <c r="C342" s="15"/>
      <c r="E342" s="19">
        <f>+(E341)/E$17</f>
        <v>0.006575115817339511</v>
      </c>
      <c r="H342" s="15"/>
      <c r="J342" s="19">
        <f>+(J341)/J$17</f>
        <v>0.006571436157502057</v>
      </c>
    </row>
    <row r="343" spans="1:12" ht="13.5" thickBot="1">
      <c r="A343" s="1" t="s">
        <v>48</v>
      </c>
      <c r="B343" s="1"/>
      <c r="C343" s="2" t="s">
        <v>1</v>
      </c>
      <c r="D343" s="2" t="s">
        <v>2</v>
      </c>
      <c r="E343" s="2" t="s">
        <v>3</v>
      </c>
      <c r="F343" s="2" t="s">
        <v>4</v>
      </c>
      <c r="G343" s="1"/>
      <c r="H343" s="2" t="s">
        <v>1</v>
      </c>
      <c r="I343" s="2" t="s">
        <v>2</v>
      </c>
      <c r="J343" s="2" t="s">
        <v>3</v>
      </c>
      <c r="K343" s="2" t="s">
        <v>4</v>
      </c>
      <c r="L343" s="1"/>
    </row>
    <row r="344" spans="1:12" ht="13.5" thickTop="1">
      <c r="A344" s="4" t="s">
        <v>5</v>
      </c>
      <c r="B344" s="4"/>
      <c r="C344" s="5"/>
      <c r="D344" s="16"/>
      <c r="E344" s="6"/>
      <c r="F344" s="16"/>
      <c r="G344" s="4"/>
      <c r="H344" s="5"/>
      <c r="I344" s="16"/>
      <c r="J344" s="6"/>
      <c r="K344" s="16"/>
      <c r="L344" s="4"/>
    </row>
    <row r="345" spans="1:12" ht="12.75">
      <c r="A345" s="7" t="s">
        <v>7</v>
      </c>
      <c r="B345" s="7"/>
      <c r="C345" s="8"/>
      <c r="D345" s="16"/>
      <c r="E345" s="9"/>
      <c r="F345" s="16"/>
      <c r="G345" s="7"/>
      <c r="H345" s="8"/>
      <c r="I345" s="16"/>
      <c r="J345" s="9"/>
      <c r="K345" s="16"/>
      <c r="L345" s="7"/>
    </row>
    <row r="346" spans="1:12" ht="12.75">
      <c r="A346" s="7" t="s">
        <v>9</v>
      </c>
      <c r="B346" s="7"/>
      <c r="C346" s="8"/>
      <c r="D346" s="16"/>
      <c r="E346" s="9"/>
      <c r="F346" s="16"/>
      <c r="G346" s="7"/>
      <c r="H346" s="8"/>
      <c r="I346" s="16"/>
      <c r="J346" s="9"/>
      <c r="K346" s="16"/>
      <c r="L346" s="7"/>
    </row>
    <row r="347" spans="1:12" ht="12.75">
      <c r="A347" s="7" t="s">
        <v>8</v>
      </c>
      <c r="B347" s="7"/>
      <c r="C347" s="8"/>
      <c r="D347" s="16"/>
      <c r="E347" s="9"/>
      <c r="F347" s="16"/>
      <c r="G347" s="7"/>
      <c r="H347" s="8"/>
      <c r="I347" s="16"/>
      <c r="J347" s="9"/>
      <c r="K347" s="16"/>
      <c r="L347" s="7"/>
    </row>
    <row r="348" spans="1:12" ht="12.75">
      <c r="A348" s="7" t="s">
        <v>6</v>
      </c>
      <c r="B348" s="7"/>
      <c r="C348" s="8">
        <v>10</v>
      </c>
      <c r="D348" s="16">
        <f>C348/C$353</f>
        <v>1</v>
      </c>
      <c r="E348" s="9">
        <v>3889</v>
      </c>
      <c r="F348" s="16">
        <f>E348/E$353</f>
        <v>1</v>
      </c>
      <c r="G348" s="7"/>
      <c r="H348" s="8">
        <v>10</v>
      </c>
      <c r="I348" s="16">
        <f>H348/H$353</f>
        <v>1</v>
      </c>
      <c r="J348" s="9">
        <v>3889</v>
      </c>
      <c r="K348" s="16">
        <f>J348/J$353</f>
        <v>1</v>
      </c>
      <c r="L348" s="7"/>
    </row>
    <row r="349" spans="1:12" ht="12.75">
      <c r="A349" s="7" t="s">
        <v>10</v>
      </c>
      <c r="B349" s="7"/>
      <c r="C349" s="8"/>
      <c r="D349" s="16"/>
      <c r="E349" s="9"/>
      <c r="F349" s="16"/>
      <c r="G349" s="7"/>
      <c r="H349" s="8"/>
      <c r="I349" s="16"/>
      <c r="J349" s="9"/>
      <c r="K349" s="16"/>
      <c r="L349" s="7"/>
    </row>
    <row r="350" spans="1:12" ht="12.75">
      <c r="A350" s="7" t="s">
        <v>27</v>
      </c>
      <c r="B350" s="7"/>
      <c r="C350" s="8"/>
      <c r="D350" s="16"/>
      <c r="E350" s="9"/>
      <c r="F350" s="16"/>
      <c r="G350" s="7"/>
      <c r="H350" s="8"/>
      <c r="I350" s="16"/>
      <c r="J350" s="9"/>
      <c r="K350" s="16"/>
      <c r="L350" s="7"/>
    </row>
    <row r="351" spans="1:12" ht="12.75">
      <c r="A351" s="7" t="s">
        <v>36</v>
      </c>
      <c r="B351" s="7"/>
      <c r="C351" s="8"/>
      <c r="D351" s="16"/>
      <c r="E351" s="9"/>
      <c r="F351" s="16"/>
      <c r="G351" s="7"/>
      <c r="H351" s="8"/>
      <c r="I351" s="16"/>
      <c r="J351" s="9"/>
      <c r="K351" s="16"/>
      <c r="L351" s="7"/>
    </row>
    <row r="352" spans="1:12" ht="13.5" thickBot="1">
      <c r="A352" s="10" t="s">
        <v>58</v>
      </c>
      <c r="B352" s="10"/>
      <c r="C352" s="11"/>
      <c r="D352" s="16"/>
      <c r="E352" s="12"/>
      <c r="F352" s="16"/>
      <c r="G352" s="10"/>
      <c r="H352" s="11"/>
      <c r="I352" s="16"/>
      <c r="J352" s="12"/>
      <c r="K352" s="16"/>
      <c r="L352" s="10"/>
    </row>
    <row r="353" spans="1:12" ht="14.25" thickBot="1" thickTop="1">
      <c r="A353" s="13" t="s">
        <v>11</v>
      </c>
      <c r="B353" s="13"/>
      <c r="C353" s="17">
        <f>SUM(C344:C352)</f>
        <v>10</v>
      </c>
      <c r="D353" s="18">
        <f>SUM(D344:D352)</f>
        <v>1</v>
      </c>
      <c r="E353" s="17">
        <f>SUM(E344:E352)</f>
        <v>3889</v>
      </c>
      <c r="F353" s="18">
        <f>SUM(F344:F352)</f>
        <v>1</v>
      </c>
      <c r="G353" s="17"/>
      <c r="H353" s="17">
        <f>SUM(H344:H352)</f>
        <v>10</v>
      </c>
      <c r="I353" s="18">
        <f>SUM(I344:I352)</f>
        <v>1</v>
      </c>
      <c r="J353" s="17">
        <f>SUM(J344:J352)</f>
        <v>3889</v>
      </c>
      <c r="K353" s="18">
        <f>SUM(K344:K352)</f>
        <v>1</v>
      </c>
      <c r="L353" s="17"/>
    </row>
    <row r="354" spans="5:10" ht="13.5" thickTop="1">
      <c r="E354" s="19">
        <f>+(E353)/E$17</f>
        <v>0.01286896095301125</v>
      </c>
      <c r="J354" s="19">
        <f>+(J353)/J$17</f>
        <v>0.012907229907336112</v>
      </c>
    </row>
    <row r="355" spans="1:12" ht="13.5" thickBot="1">
      <c r="A355" s="1" t="s">
        <v>18</v>
      </c>
      <c r="B355" s="1"/>
      <c r="C355" s="2" t="s">
        <v>1</v>
      </c>
      <c r="D355" s="2" t="s">
        <v>2</v>
      </c>
      <c r="E355" s="2" t="s">
        <v>3</v>
      </c>
      <c r="F355" s="2" t="s">
        <v>4</v>
      </c>
      <c r="G355" s="1"/>
      <c r="H355" s="2" t="s">
        <v>1</v>
      </c>
      <c r="I355" s="2" t="s">
        <v>2</v>
      </c>
      <c r="J355" s="2" t="s">
        <v>3</v>
      </c>
      <c r="K355" s="2" t="s">
        <v>4</v>
      </c>
      <c r="L355" s="1"/>
    </row>
    <row r="356" spans="1:12" ht="13.5" thickTop="1">
      <c r="A356" s="4" t="s">
        <v>5</v>
      </c>
      <c r="B356" s="4"/>
      <c r="C356" s="5"/>
      <c r="D356" s="16"/>
      <c r="E356" s="6"/>
      <c r="F356" s="16"/>
      <c r="G356" s="4"/>
      <c r="H356" s="5"/>
      <c r="I356" s="16"/>
      <c r="J356" s="6"/>
      <c r="K356" s="16"/>
      <c r="L356" s="4"/>
    </row>
    <row r="357" spans="1:12" ht="12.75">
      <c r="A357" s="7" t="s">
        <v>7</v>
      </c>
      <c r="B357" s="7"/>
      <c r="C357" s="8">
        <v>3</v>
      </c>
      <c r="D357" s="16">
        <f aca="true" t="shared" si="6" ref="D357:F364">C357/C$365</f>
        <v>0.10714285714285714</v>
      </c>
      <c r="E357" s="9">
        <v>1025</v>
      </c>
      <c r="F357" s="16">
        <f t="shared" si="6"/>
        <v>0.27457808732922584</v>
      </c>
      <c r="G357" s="7"/>
      <c r="H357" s="8">
        <v>10</v>
      </c>
      <c r="I357" s="16">
        <f>H357/H$365</f>
        <v>0.35714285714285715</v>
      </c>
      <c r="J357" s="9">
        <v>2337</v>
      </c>
      <c r="K357" s="16">
        <f>J357/J$365</f>
        <v>0.6307692307692307</v>
      </c>
      <c r="L357" s="7"/>
    </row>
    <row r="358" spans="1:12" ht="12.75">
      <c r="A358" s="7" t="s">
        <v>9</v>
      </c>
      <c r="B358" s="7"/>
      <c r="C358" s="8">
        <v>3</v>
      </c>
      <c r="D358" s="16">
        <f t="shared" si="6"/>
        <v>0.10714285714285714</v>
      </c>
      <c r="E358" s="9">
        <v>210</v>
      </c>
      <c r="F358" s="16">
        <f t="shared" si="6"/>
        <v>0.05625502276989017</v>
      </c>
      <c r="G358" s="7"/>
      <c r="H358" s="8">
        <v>4</v>
      </c>
      <c r="I358" s="16">
        <f>H358/H$365</f>
        <v>0.14285714285714285</v>
      </c>
      <c r="J358" s="9">
        <v>302</v>
      </c>
      <c r="K358" s="16">
        <f>J358/J$365</f>
        <v>0.0815114709851552</v>
      </c>
      <c r="L358" s="7"/>
    </row>
    <row r="359" spans="1:12" ht="12.75">
      <c r="A359" s="7" t="s">
        <v>8</v>
      </c>
      <c r="B359" s="7"/>
      <c r="C359" s="8">
        <v>1</v>
      </c>
      <c r="D359" s="16">
        <f t="shared" si="6"/>
        <v>0.03571428571428571</v>
      </c>
      <c r="E359" s="9">
        <v>50</v>
      </c>
      <c r="F359" s="16">
        <f t="shared" si="6"/>
        <v>0.01339405304045004</v>
      </c>
      <c r="G359" s="7"/>
      <c r="H359" s="8">
        <v>1</v>
      </c>
      <c r="I359" s="16">
        <f>H359/H$365</f>
        <v>0.03571428571428571</v>
      </c>
      <c r="J359" s="9">
        <v>50</v>
      </c>
      <c r="K359" s="16">
        <f>J359/J$365</f>
        <v>0.01349527665317139</v>
      </c>
      <c r="L359" s="7"/>
    </row>
    <row r="360" spans="1:12" ht="12.75">
      <c r="A360" s="7" t="s">
        <v>6</v>
      </c>
      <c r="B360" s="7"/>
      <c r="C360" s="8">
        <v>2</v>
      </c>
      <c r="D360" s="16">
        <f t="shared" si="6"/>
        <v>0.07142857142857142</v>
      </c>
      <c r="E360" s="9">
        <v>193</v>
      </c>
      <c r="F360" s="16">
        <f t="shared" si="6"/>
        <v>0.05170104473613715</v>
      </c>
      <c r="G360" s="7"/>
      <c r="H360" s="8">
        <v>2</v>
      </c>
      <c r="I360" s="16">
        <f>H360/H$365</f>
        <v>0.07142857142857142</v>
      </c>
      <c r="J360" s="9">
        <v>193</v>
      </c>
      <c r="K360" s="16">
        <f>J360/J$365</f>
        <v>0.05209176788124156</v>
      </c>
      <c r="L360" s="7"/>
    </row>
    <row r="361" spans="1:12" ht="12.75">
      <c r="A361" s="7" t="s">
        <v>10</v>
      </c>
      <c r="B361" s="7"/>
      <c r="C361" s="8"/>
      <c r="D361" s="16"/>
      <c r="E361" s="9"/>
      <c r="F361" s="16"/>
      <c r="G361" s="7"/>
      <c r="H361" s="8"/>
      <c r="I361" s="16"/>
      <c r="J361" s="9"/>
      <c r="K361" s="16"/>
      <c r="L361" s="7"/>
    </row>
    <row r="362" spans="1:12" ht="12.75">
      <c r="A362" s="7" t="s">
        <v>27</v>
      </c>
      <c r="B362" s="7"/>
      <c r="C362" s="8"/>
      <c r="D362" s="16"/>
      <c r="E362" s="9"/>
      <c r="F362" s="16"/>
      <c r="G362" s="7"/>
      <c r="H362" s="8"/>
      <c r="I362" s="16"/>
      <c r="J362" s="9"/>
      <c r="K362" s="16"/>
      <c r="L362" s="7"/>
    </row>
    <row r="363" spans="1:12" ht="12.75">
      <c r="A363" s="7" t="s">
        <v>36</v>
      </c>
      <c r="B363" s="7"/>
      <c r="C363" s="8">
        <v>12</v>
      </c>
      <c r="D363" s="16">
        <f t="shared" si="6"/>
        <v>0.42857142857142855</v>
      </c>
      <c r="E363" s="9">
        <v>1778</v>
      </c>
      <c r="F363" s="16">
        <f t="shared" si="6"/>
        <v>0.47629252611840345</v>
      </c>
      <c r="G363" s="7"/>
      <c r="H363" s="8">
        <v>4</v>
      </c>
      <c r="I363" s="16">
        <f>H363/H$365</f>
        <v>0.14285714285714285</v>
      </c>
      <c r="J363" s="9">
        <v>346</v>
      </c>
      <c r="K363" s="16">
        <f>J363/J$365</f>
        <v>0.09338731443994602</v>
      </c>
      <c r="L363" s="7"/>
    </row>
    <row r="364" spans="1:12" ht="13.5" thickBot="1">
      <c r="A364" s="10" t="s">
        <v>58</v>
      </c>
      <c r="B364" s="10"/>
      <c r="C364" s="11">
        <v>7</v>
      </c>
      <c r="D364" s="16">
        <f t="shared" si="6"/>
        <v>0.25</v>
      </c>
      <c r="E364" s="12">
        <v>477</v>
      </c>
      <c r="F364" s="16">
        <f t="shared" si="6"/>
        <v>0.12777926600589337</v>
      </c>
      <c r="G364" s="10"/>
      <c r="H364" s="11">
        <v>7</v>
      </c>
      <c r="I364" s="16">
        <f>H364/H$365</f>
        <v>0.25</v>
      </c>
      <c r="J364" s="12">
        <v>477</v>
      </c>
      <c r="K364" s="16">
        <f>J364/J$365</f>
        <v>0.12874493927125505</v>
      </c>
      <c r="L364" s="10"/>
    </row>
    <row r="365" spans="1:12" ht="14.25" thickBot="1" thickTop="1">
      <c r="A365" s="13" t="s">
        <v>11</v>
      </c>
      <c r="B365" s="13"/>
      <c r="C365" s="17">
        <f>SUM(C356:C364)</f>
        <v>28</v>
      </c>
      <c r="D365" s="18">
        <f>SUM(D356:D364)</f>
        <v>1</v>
      </c>
      <c r="E365" s="17">
        <f>SUM(E356:E364)</f>
        <v>3733</v>
      </c>
      <c r="F365" s="18">
        <f>SUM(F356:F364)</f>
        <v>1</v>
      </c>
      <c r="G365" s="17"/>
      <c r="H365" s="17">
        <f>SUM(H356:H364)</f>
        <v>28</v>
      </c>
      <c r="I365" s="18">
        <f>SUM(I356:I364)</f>
        <v>1</v>
      </c>
      <c r="J365" s="17">
        <f>SUM(J356:J364)</f>
        <v>3705</v>
      </c>
      <c r="K365" s="18">
        <f>SUM(K356:K364)</f>
        <v>1</v>
      </c>
      <c r="L365" s="17"/>
    </row>
    <row r="366" spans="3:10" ht="16.5" thickTop="1">
      <c r="C366" s="15"/>
      <c r="E366" s="19">
        <f>+(E365)/E$17</f>
        <v>0.012352746525479815</v>
      </c>
      <c r="H366" s="15"/>
      <c r="J366" s="19">
        <f>+(J365)/J$17</f>
        <v>0.012296550991689456</v>
      </c>
    </row>
    <row r="367" spans="1:12" ht="13.5" thickBot="1">
      <c r="A367" s="1" t="s">
        <v>49</v>
      </c>
      <c r="B367" s="1"/>
      <c r="C367" s="2" t="s">
        <v>1</v>
      </c>
      <c r="D367" s="2" t="s">
        <v>2</v>
      </c>
      <c r="E367" s="2" t="s">
        <v>3</v>
      </c>
      <c r="F367" s="2" t="s">
        <v>4</v>
      </c>
      <c r="G367" s="1"/>
      <c r="H367" s="2" t="s">
        <v>1</v>
      </c>
      <c r="I367" s="2" t="s">
        <v>2</v>
      </c>
      <c r="J367" s="2" t="s">
        <v>3</v>
      </c>
      <c r="K367" s="2" t="s">
        <v>4</v>
      </c>
      <c r="L367" s="1"/>
    </row>
    <row r="368" spans="1:12" ht="13.5" thickTop="1">
      <c r="A368" s="4" t="s">
        <v>5</v>
      </c>
      <c r="B368" s="4"/>
      <c r="C368" s="5">
        <v>12</v>
      </c>
      <c r="D368" s="16">
        <f>C368/C$377</f>
        <v>0.20689655172413793</v>
      </c>
      <c r="E368" s="6">
        <v>3772</v>
      </c>
      <c r="F368" s="16">
        <f>E368/E$377</f>
        <v>0.2939755280180812</v>
      </c>
      <c r="G368" s="4"/>
      <c r="H368" s="5">
        <v>1</v>
      </c>
      <c r="I368" s="16">
        <f>H368/H$377</f>
        <v>0.017241379310344827</v>
      </c>
      <c r="J368" s="6">
        <v>106</v>
      </c>
      <c r="K368" s="16">
        <f>J368/J$377</f>
        <v>0.008319598147712111</v>
      </c>
      <c r="L368" s="4"/>
    </row>
    <row r="369" spans="1:12" ht="12.75">
      <c r="A369" s="7" t="s">
        <v>7</v>
      </c>
      <c r="B369" s="7"/>
      <c r="C369" s="8">
        <v>16</v>
      </c>
      <c r="D369" s="16">
        <f>C369/C$377</f>
        <v>0.27586206896551724</v>
      </c>
      <c r="E369" s="9">
        <v>6333</v>
      </c>
      <c r="F369" s="16">
        <f>E369/E$377</f>
        <v>0.49357025952770633</v>
      </c>
      <c r="G369" s="7"/>
      <c r="H369" s="8">
        <v>27</v>
      </c>
      <c r="I369" s="16">
        <f>H369/H$377</f>
        <v>0.46551724137931033</v>
      </c>
      <c r="J369" s="9">
        <v>9909</v>
      </c>
      <c r="K369" s="16">
        <f>J369/J$377</f>
        <v>0.7777254532611255</v>
      </c>
      <c r="L369" s="7"/>
    </row>
    <row r="370" spans="1:12" ht="12.75">
      <c r="A370" s="7" t="s">
        <v>9</v>
      </c>
      <c r="B370" s="7"/>
      <c r="C370" s="8">
        <v>13</v>
      </c>
      <c r="D370" s="16">
        <f>C370/C$377</f>
        <v>0.22413793103448276</v>
      </c>
      <c r="E370" s="9">
        <v>806</v>
      </c>
      <c r="F370" s="16">
        <f>E370/E$377</f>
        <v>0.06281661600810537</v>
      </c>
      <c r="G370" s="7"/>
      <c r="H370" s="8">
        <v>13</v>
      </c>
      <c r="I370" s="16">
        <f>H370/H$377</f>
        <v>0.22413793103448276</v>
      </c>
      <c r="J370" s="9">
        <v>806</v>
      </c>
      <c r="K370" s="16">
        <f>J370/J$377</f>
        <v>0.06326034063260341</v>
      </c>
      <c r="L370" s="7"/>
    </row>
    <row r="371" spans="1:12" ht="12.75">
      <c r="A371" s="7" t="s">
        <v>8</v>
      </c>
      <c r="B371" s="7"/>
      <c r="C371" s="8">
        <v>3</v>
      </c>
      <c r="D371" s="16">
        <f>C371/C$377</f>
        <v>0.05172413793103448</v>
      </c>
      <c r="E371" s="9">
        <v>503</v>
      </c>
      <c r="F371" s="16">
        <f>E371/E$377</f>
        <v>0.039201932818954094</v>
      </c>
      <c r="G371" s="7"/>
      <c r="H371" s="8">
        <v>3</v>
      </c>
      <c r="I371" s="16">
        <f>H371/H$377</f>
        <v>0.05172413793103448</v>
      </c>
      <c r="J371" s="9">
        <v>503</v>
      </c>
      <c r="K371" s="16">
        <f>J371/J$377</f>
        <v>0.03947884781414332</v>
      </c>
      <c r="L371" s="7"/>
    </row>
    <row r="372" spans="1:12" ht="12.75">
      <c r="A372" s="7" t="s">
        <v>6</v>
      </c>
      <c r="B372" s="7"/>
      <c r="C372" s="8">
        <v>5</v>
      </c>
      <c r="D372" s="16">
        <f>C372/C$377</f>
        <v>0.08620689655172414</v>
      </c>
      <c r="E372" s="9">
        <v>973</v>
      </c>
      <c r="F372" s="16">
        <f>E372/E$377</f>
        <v>0.07583196944899072</v>
      </c>
      <c r="G372" s="7"/>
      <c r="H372" s="8">
        <v>5</v>
      </c>
      <c r="I372" s="16">
        <f>H372/H$377</f>
        <v>0.08620689655172414</v>
      </c>
      <c r="J372" s="9">
        <v>973</v>
      </c>
      <c r="K372" s="16">
        <f>J372/J$377</f>
        <v>0.07636763205399891</v>
      </c>
      <c r="L372" s="7"/>
    </row>
    <row r="373" spans="1:12" ht="12.75">
      <c r="A373" s="7" t="s">
        <v>10</v>
      </c>
      <c r="B373" s="7"/>
      <c r="C373" s="8"/>
      <c r="D373" s="16"/>
      <c r="E373" s="9"/>
      <c r="F373" s="16"/>
      <c r="G373" s="7"/>
      <c r="H373" s="8"/>
      <c r="I373" s="16"/>
      <c r="J373" s="9"/>
      <c r="K373" s="16"/>
      <c r="L373" s="7"/>
    </row>
    <row r="374" spans="1:12" ht="12.75">
      <c r="A374" s="7" t="s">
        <v>27</v>
      </c>
      <c r="B374" s="7"/>
      <c r="C374" s="8"/>
      <c r="D374" s="16"/>
      <c r="E374" s="9"/>
      <c r="F374" s="16"/>
      <c r="G374" s="7"/>
      <c r="H374" s="8"/>
      <c r="I374" s="16"/>
      <c r="J374" s="9"/>
      <c r="K374" s="16"/>
      <c r="L374" s="7"/>
    </row>
    <row r="375" spans="1:12" ht="12.75">
      <c r="A375" s="7" t="s">
        <v>36</v>
      </c>
      <c r="B375" s="7"/>
      <c r="C375" s="8">
        <v>9</v>
      </c>
      <c r="D375" s="16">
        <f>C375/C$377</f>
        <v>0.15517241379310345</v>
      </c>
      <c r="E375" s="9">
        <v>444</v>
      </c>
      <c r="F375" s="16">
        <f>E375/E$377</f>
        <v>0.03460369417816226</v>
      </c>
      <c r="G375" s="7"/>
      <c r="H375" s="8">
        <v>9</v>
      </c>
      <c r="I375" s="16">
        <f>H375/H$377</f>
        <v>0.15517241379310345</v>
      </c>
      <c r="J375" s="9">
        <v>444</v>
      </c>
      <c r="K375" s="16">
        <f>J375/J$377</f>
        <v>0.03484812809041676</v>
      </c>
      <c r="L375" s="7"/>
    </row>
    <row r="376" spans="1:12" ht="13.5" thickBot="1">
      <c r="A376" s="10" t="s">
        <v>58</v>
      </c>
      <c r="B376" s="10"/>
      <c r="C376" s="11"/>
      <c r="D376" s="16"/>
      <c r="E376" s="12"/>
      <c r="F376" s="16"/>
      <c r="G376" s="10"/>
      <c r="H376" s="11"/>
      <c r="I376" s="16"/>
      <c r="J376" s="12"/>
      <c r="K376" s="16"/>
      <c r="L376" s="10"/>
    </row>
    <row r="377" spans="1:12" ht="14.25" thickBot="1" thickTop="1">
      <c r="A377" s="13" t="s">
        <v>11</v>
      </c>
      <c r="B377" s="13"/>
      <c r="C377" s="17">
        <f>SUM(C368:C376)</f>
        <v>58</v>
      </c>
      <c r="D377" s="18">
        <f>SUM(D368:D376)</f>
        <v>1</v>
      </c>
      <c r="E377" s="17">
        <f>SUM(E368:E376)</f>
        <v>12831</v>
      </c>
      <c r="F377" s="18">
        <f>SUM(F368:F376)</f>
        <v>1</v>
      </c>
      <c r="G377" s="17"/>
      <c r="H377" s="17">
        <f>SUM(H368:H376)</f>
        <v>58</v>
      </c>
      <c r="I377" s="18">
        <f>SUM(I368:I376)</f>
        <v>1</v>
      </c>
      <c r="J377" s="17">
        <f>SUM(J368:J376)</f>
        <v>12741</v>
      </c>
      <c r="K377" s="18">
        <f>SUM(K368:K376)</f>
        <v>1</v>
      </c>
      <c r="L377" s="17"/>
    </row>
    <row r="378" spans="5:10" ht="13.5" thickTop="1">
      <c r="E378" s="19">
        <f>+(E377)/E$17</f>
        <v>0.04245863666446062</v>
      </c>
      <c r="J378" s="19">
        <f>+(J377)/J$17</f>
        <v>0.042286196001380665</v>
      </c>
    </row>
    <row r="379" spans="1:12" ht="13.5" thickBot="1">
      <c r="A379" s="1" t="s">
        <v>50</v>
      </c>
      <c r="B379" s="1"/>
      <c r="C379" s="2" t="s">
        <v>1</v>
      </c>
      <c r="D379" s="2" t="s">
        <v>2</v>
      </c>
      <c r="E379" s="2" t="s">
        <v>3</v>
      </c>
      <c r="F379" s="2" t="s">
        <v>4</v>
      </c>
      <c r="G379" s="1"/>
      <c r="H379" s="2" t="s">
        <v>1</v>
      </c>
      <c r="I379" s="2" t="s">
        <v>2</v>
      </c>
      <c r="J379" s="2" t="s">
        <v>3</v>
      </c>
      <c r="K379" s="2" t="s">
        <v>4</v>
      </c>
      <c r="L379" s="1"/>
    </row>
    <row r="380" spans="1:12" ht="13.5" thickTop="1">
      <c r="A380" s="4" t="s">
        <v>5</v>
      </c>
      <c r="B380" s="4"/>
      <c r="C380" s="5"/>
      <c r="D380" s="16"/>
      <c r="E380" s="6"/>
      <c r="F380" s="16"/>
      <c r="G380" s="4"/>
      <c r="H380" s="5"/>
      <c r="I380" s="16"/>
      <c r="J380" s="6"/>
      <c r="K380" s="16"/>
      <c r="L380" s="4"/>
    </row>
    <row r="381" spans="1:12" ht="12.75">
      <c r="A381" s="7" t="s">
        <v>7</v>
      </c>
      <c r="B381" s="7"/>
      <c r="C381" s="8"/>
      <c r="D381" s="16"/>
      <c r="E381" s="9"/>
      <c r="F381" s="16"/>
      <c r="G381" s="7"/>
      <c r="H381" s="8">
        <v>3</v>
      </c>
      <c r="I381" s="16">
        <f>H381/H$389</f>
        <v>0.23076923076923078</v>
      </c>
      <c r="J381" s="9">
        <v>1096</v>
      </c>
      <c r="K381" s="16">
        <f>J381/J$389</f>
        <v>0.30760595004209934</v>
      </c>
      <c r="L381" s="7"/>
    </row>
    <row r="382" spans="1:12" ht="12.75">
      <c r="A382" s="7" t="s">
        <v>9</v>
      </c>
      <c r="B382" s="7"/>
      <c r="C382" s="8"/>
      <c r="D382" s="16"/>
      <c r="E382" s="9"/>
      <c r="F382" s="16"/>
      <c r="G382" s="7"/>
      <c r="H382" s="8"/>
      <c r="I382" s="16"/>
      <c r="J382" s="9"/>
      <c r="K382" s="16"/>
      <c r="L382" s="7"/>
    </row>
    <row r="383" spans="1:12" ht="12.75">
      <c r="A383" s="7" t="s">
        <v>8</v>
      </c>
      <c r="B383" s="7"/>
      <c r="C383" s="8"/>
      <c r="D383" s="16"/>
      <c r="E383" s="9"/>
      <c r="F383" s="16"/>
      <c r="G383" s="7"/>
      <c r="H383" s="8"/>
      <c r="I383" s="16"/>
      <c r="J383" s="9"/>
      <c r="K383" s="16"/>
      <c r="L383" s="7"/>
    </row>
    <row r="384" spans="1:12" ht="12.75">
      <c r="A384" s="7" t="s">
        <v>6</v>
      </c>
      <c r="B384" s="7"/>
      <c r="C384" s="8">
        <v>10</v>
      </c>
      <c r="D384" s="16">
        <f>C384/C$389</f>
        <v>0.7692307692307693</v>
      </c>
      <c r="E384" s="9">
        <v>3265</v>
      </c>
      <c r="F384" s="16">
        <f>E384/E$389</f>
        <v>0.9127760693318423</v>
      </c>
      <c r="G384" s="7"/>
      <c r="H384" s="8">
        <v>8</v>
      </c>
      <c r="I384" s="16">
        <f>H384/H$389</f>
        <v>0.6153846153846154</v>
      </c>
      <c r="J384" s="9">
        <v>2365</v>
      </c>
      <c r="K384" s="16">
        <f>J384/J$389</f>
        <v>0.6637664889138366</v>
      </c>
      <c r="L384" s="7"/>
    </row>
    <row r="385" spans="1:12" ht="12.75">
      <c r="A385" s="7" t="s">
        <v>10</v>
      </c>
      <c r="B385" s="7"/>
      <c r="C385" s="8"/>
      <c r="D385" s="16"/>
      <c r="E385" s="9"/>
      <c r="F385" s="16"/>
      <c r="G385" s="7"/>
      <c r="H385" s="8"/>
      <c r="I385" s="16"/>
      <c r="J385" s="9"/>
      <c r="K385" s="16"/>
      <c r="L385" s="7"/>
    </row>
    <row r="386" spans="1:12" ht="12.75">
      <c r="A386" s="7" t="s">
        <v>27</v>
      </c>
      <c r="B386" s="7"/>
      <c r="C386" s="8"/>
      <c r="D386" s="16"/>
      <c r="E386" s="9"/>
      <c r="F386" s="16"/>
      <c r="G386" s="7"/>
      <c r="H386" s="8"/>
      <c r="I386" s="16"/>
      <c r="J386" s="9"/>
      <c r="K386" s="16"/>
      <c r="L386" s="7"/>
    </row>
    <row r="387" spans="1:12" ht="12.75">
      <c r="A387" s="7" t="s">
        <v>36</v>
      </c>
      <c r="B387" s="7"/>
      <c r="C387" s="8">
        <v>3</v>
      </c>
      <c r="D387" s="16">
        <f>C387/C$389</f>
        <v>0.23076923076923078</v>
      </c>
      <c r="E387" s="9">
        <v>312</v>
      </c>
      <c r="F387" s="16">
        <f>E387/E$389</f>
        <v>0.08722393066815767</v>
      </c>
      <c r="G387" s="7"/>
      <c r="H387" s="8">
        <v>2</v>
      </c>
      <c r="I387" s="16">
        <f>H387/H$389</f>
        <v>0.15384615384615385</v>
      </c>
      <c r="J387" s="9">
        <v>102</v>
      </c>
      <c r="K387" s="16">
        <f>J387/J$389</f>
        <v>0.02862756104406399</v>
      </c>
      <c r="L387" s="7"/>
    </row>
    <row r="388" spans="1:12" ht="13.5" thickBot="1">
      <c r="A388" s="10" t="s">
        <v>58</v>
      </c>
      <c r="B388" s="10"/>
      <c r="C388" s="11"/>
      <c r="D388" s="16"/>
      <c r="E388" s="12"/>
      <c r="F388" s="16"/>
      <c r="G388" s="10"/>
      <c r="H388" s="11"/>
      <c r="I388" s="16"/>
      <c r="J388" s="12"/>
      <c r="K388" s="16"/>
      <c r="L388" s="10"/>
    </row>
    <row r="389" spans="1:12" ht="14.25" thickBot="1" thickTop="1">
      <c r="A389" s="13" t="s">
        <v>11</v>
      </c>
      <c r="B389" s="13"/>
      <c r="C389" s="17">
        <f>SUM(C380:C388)</f>
        <v>13</v>
      </c>
      <c r="D389" s="18">
        <f>SUM(D380:D388)</f>
        <v>1</v>
      </c>
      <c r="E389" s="17">
        <f>SUM(E380:E388)</f>
        <v>3577</v>
      </c>
      <c r="F389" s="18">
        <f>SUM(F380:F388)</f>
        <v>1</v>
      </c>
      <c r="G389" s="17"/>
      <c r="H389" s="17">
        <f>SUM(H380:H388)</f>
        <v>13</v>
      </c>
      <c r="I389" s="18">
        <f>SUM(I380:I388)</f>
        <v>1</v>
      </c>
      <c r="J389" s="17">
        <f>SUM(J380:J388)</f>
        <v>3563</v>
      </c>
      <c r="K389" s="18">
        <f>SUM(K380:K388)</f>
        <v>0.9999999999999999</v>
      </c>
      <c r="L389" s="17"/>
    </row>
    <row r="390" spans="5:10" ht="13.5" thickTop="1">
      <c r="E390" s="19">
        <f>+(E389)/E$17</f>
        <v>0.011836532097948379</v>
      </c>
      <c r="J390" s="19">
        <f>+(J389)/J$17</f>
        <v>0.01182526617635345</v>
      </c>
    </row>
    <row r="391" spans="1:12" ht="13.5" thickBot="1">
      <c r="A391" s="1" t="s">
        <v>19</v>
      </c>
      <c r="B391" s="1"/>
      <c r="C391" s="2" t="s">
        <v>1</v>
      </c>
      <c r="D391" s="2" t="s">
        <v>2</v>
      </c>
      <c r="E391" s="2" t="s">
        <v>3</v>
      </c>
      <c r="F391" s="2" t="s">
        <v>4</v>
      </c>
      <c r="G391" s="1"/>
      <c r="H391" s="2" t="s">
        <v>1</v>
      </c>
      <c r="I391" s="2" t="s">
        <v>2</v>
      </c>
      <c r="J391" s="2" t="s">
        <v>3</v>
      </c>
      <c r="K391" s="2" t="s">
        <v>4</v>
      </c>
      <c r="L391" s="1"/>
    </row>
    <row r="392" spans="1:12" ht="13.5" thickTop="1">
      <c r="A392" s="4" t="s">
        <v>5</v>
      </c>
      <c r="B392" s="4"/>
      <c r="C392" s="5">
        <v>2</v>
      </c>
      <c r="D392" s="16">
        <f>C392/C$401</f>
        <v>0.02564102564102564</v>
      </c>
      <c r="E392" s="6">
        <v>360</v>
      </c>
      <c r="F392" s="16">
        <f>E392/E$401</f>
        <v>0.01668675257254102</v>
      </c>
      <c r="G392" s="4"/>
      <c r="H392" s="5">
        <v>2</v>
      </c>
      <c r="I392" s="16">
        <f>H392/H$401</f>
        <v>0.02564102564102564</v>
      </c>
      <c r="J392" s="6">
        <v>360</v>
      </c>
      <c r="K392" s="16">
        <f>J392/J$401</f>
        <v>0.016722408026755852</v>
      </c>
      <c r="L392" s="4"/>
    </row>
    <row r="393" spans="1:12" ht="12.75">
      <c r="A393" s="7" t="s">
        <v>7</v>
      </c>
      <c r="B393" s="7"/>
      <c r="C393" s="8">
        <v>29</v>
      </c>
      <c r="D393" s="16">
        <f aca="true" t="shared" si="7" ref="D393:F400">C393/C$401</f>
        <v>0.3717948717948718</v>
      </c>
      <c r="E393" s="9">
        <v>14427</v>
      </c>
      <c r="F393" s="16">
        <f t="shared" si="7"/>
        <v>0.6687216093445815</v>
      </c>
      <c r="G393" s="7"/>
      <c r="H393" s="8">
        <v>33</v>
      </c>
      <c r="I393" s="16">
        <f>H393/H$401</f>
        <v>0.4230769230769231</v>
      </c>
      <c r="J393" s="9">
        <v>15370</v>
      </c>
      <c r="K393" s="16">
        <f>J393/J$401</f>
        <v>0.7139539204756596</v>
      </c>
      <c r="L393" s="7"/>
    </row>
    <row r="394" spans="1:12" ht="12.75">
      <c r="A394" s="7" t="s">
        <v>9</v>
      </c>
      <c r="B394" s="7"/>
      <c r="C394" s="8">
        <v>4</v>
      </c>
      <c r="D394" s="16">
        <f t="shared" si="7"/>
        <v>0.05128205128205128</v>
      </c>
      <c r="E394" s="9">
        <v>1509</v>
      </c>
      <c r="F394" s="16">
        <f t="shared" si="7"/>
        <v>0.06994530453323444</v>
      </c>
      <c r="G394" s="7"/>
      <c r="H394" s="8">
        <v>2</v>
      </c>
      <c r="I394" s="16">
        <f>H394/H$401</f>
        <v>0.02564102564102564</v>
      </c>
      <c r="J394" s="9">
        <v>309</v>
      </c>
      <c r="K394" s="16">
        <f>J394/J$401</f>
        <v>0.01435340022296544</v>
      </c>
      <c r="L394" s="7"/>
    </row>
    <row r="395" spans="1:12" ht="12.75">
      <c r="A395" s="7" t="s">
        <v>8</v>
      </c>
      <c r="B395" s="7"/>
      <c r="C395" s="8">
        <v>1</v>
      </c>
      <c r="D395" s="16">
        <f t="shared" si="7"/>
        <v>0.01282051282051282</v>
      </c>
      <c r="E395" s="9">
        <v>584</v>
      </c>
      <c r="F395" s="16">
        <f t="shared" si="7"/>
        <v>0.027069620839899878</v>
      </c>
      <c r="G395" s="7"/>
      <c r="H395" s="8">
        <v>3</v>
      </c>
      <c r="I395" s="16">
        <f>H395/H$401</f>
        <v>0.038461538461538464</v>
      </c>
      <c r="J395" s="9">
        <v>1759</v>
      </c>
      <c r="K395" s="16">
        <f>J395/J$401</f>
        <v>0.08170754366406541</v>
      </c>
      <c r="L395" s="7"/>
    </row>
    <row r="396" spans="1:12" ht="12.75">
      <c r="A396" s="7" t="s">
        <v>6</v>
      </c>
      <c r="B396" s="7"/>
      <c r="C396" s="8">
        <v>2</v>
      </c>
      <c r="D396" s="16">
        <f t="shared" si="7"/>
        <v>0.02564102564102564</v>
      </c>
      <c r="E396" s="9">
        <v>119</v>
      </c>
      <c r="F396" s="16">
        <f t="shared" si="7"/>
        <v>0.0055158987670343934</v>
      </c>
      <c r="G396" s="7"/>
      <c r="H396" s="8">
        <v>2</v>
      </c>
      <c r="I396" s="16">
        <f>H396/H$401</f>
        <v>0.02564102564102564</v>
      </c>
      <c r="J396" s="9">
        <v>119</v>
      </c>
      <c r="K396" s="16">
        <f>J396/J$401</f>
        <v>0.005527684875510962</v>
      </c>
      <c r="L396" s="7"/>
    </row>
    <row r="397" spans="1:12" ht="12.75">
      <c r="A397" s="7" t="s">
        <v>10</v>
      </c>
      <c r="B397" s="7"/>
      <c r="C397" s="8"/>
      <c r="D397" s="16"/>
      <c r="E397" s="9"/>
      <c r="F397" s="16"/>
      <c r="G397" s="7"/>
      <c r="H397" s="8"/>
      <c r="I397" s="16"/>
      <c r="J397" s="9"/>
      <c r="K397" s="16"/>
      <c r="L397" s="7"/>
    </row>
    <row r="398" spans="1:12" ht="12.75">
      <c r="A398" s="7" t="s">
        <v>27</v>
      </c>
      <c r="B398" s="7"/>
      <c r="C398" s="8"/>
      <c r="D398" s="16"/>
      <c r="E398" s="9"/>
      <c r="F398" s="16"/>
      <c r="G398" s="7"/>
      <c r="H398" s="8"/>
      <c r="I398" s="16"/>
      <c r="J398" s="9"/>
      <c r="K398" s="16"/>
      <c r="L398" s="7"/>
    </row>
    <row r="399" spans="1:12" ht="12.75">
      <c r="A399" s="7" t="s">
        <v>36</v>
      </c>
      <c r="B399" s="7"/>
      <c r="C399" s="8">
        <v>31</v>
      </c>
      <c r="D399" s="16">
        <f t="shared" si="7"/>
        <v>0.3974358974358974</v>
      </c>
      <c r="E399" s="9">
        <v>3984</v>
      </c>
      <c r="F399" s="16">
        <f t="shared" si="7"/>
        <v>0.18466672846945398</v>
      </c>
      <c r="G399" s="7"/>
      <c r="H399" s="8">
        <v>27</v>
      </c>
      <c r="I399" s="16">
        <f>H399/H$401</f>
        <v>0.34615384615384615</v>
      </c>
      <c r="J399" s="9">
        <v>3020</v>
      </c>
      <c r="K399" s="16">
        <f>J399/J$401</f>
        <v>0.14028242289111853</v>
      </c>
      <c r="L399" s="7"/>
    </row>
    <row r="400" spans="1:12" ht="13.5" thickBot="1">
      <c r="A400" s="10" t="s">
        <v>58</v>
      </c>
      <c r="B400" s="10"/>
      <c r="C400" s="11">
        <v>9</v>
      </c>
      <c r="D400" s="16">
        <f t="shared" si="7"/>
        <v>0.11538461538461539</v>
      </c>
      <c r="E400" s="12">
        <v>591</v>
      </c>
      <c r="F400" s="16">
        <f t="shared" si="7"/>
        <v>0.027394085473254844</v>
      </c>
      <c r="G400" s="10"/>
      <c r="H400" s="11">
        <v>9</v>
      </c>
      <c r="I400" s="16">
        <f>H400/H$401</f>
        <v>0.11538461538461539</v>
      </c>
      <c r="J400" s="12">
        <v>591</v>
      </c>
      <c r="K400" s="16">
        <f>J400/J$401</f>
        <v>0.027452619843924192</v>
      </c>
      <c r="L400" s="10"/>
    </row>
    <row r="401" spans="1:12" ht="14.25" thickBot="1" thickTop="1">
      <c r="A401" s="13" t="s">
        <v>11</v>
      </c>
      <c r="B401" s="13"/>
      <c r="C401" s="17">
        <f>SUM(C392:C400)</f>
        <v>78</v>
      </c>
      <c r="D401" s="18">
        <f>SUM(D392:D400)</f>
        <v>1</v>
      </c>
      <c r="E401" s="17">
        <f>SUM(E392:E400)</f>
        <v>21574</v>
      </c>
      <c r="F401" s="18">
        <f>SUM(F392:F400)</f>
        <v>1</v>
      </c>
      <c r="G401" s="17"/>
      <c r="H401" s="17">
        <f>SUM(H392:H400)</f>
        <v>78</v>
      </c>
      <c r="I401" s="18">
        <f>SUM(I392:I400)</f>
        <v>1</v>
      </c>
      <c r="J401" s="17">
        <f>SUM(J392:J400)</f>
        <v>21528</v>
      </c>
      <c r="K401" s="18">
        <f>SUM(K392:K400)</f>
        <v>1</v>
      </c>
      <c r="L401" s="17"/>
    </row>
    <row r="402" spans="3:10" ht="16.5" thickTop="1">
      <c r="C402" s="15"/>
      <c r="E402" s="19">
        <f>+(E401)/E$17</f>
        <v>0.0713898080741231</v>
      </c>
      <c r="H402" s="15"/>
      <c r="J402" s="19">
        <f>+(J401)/J$17</f>
        <v>0.07144943313065874</v>
      </c>
    </row>
    <row r="403" spans="1:12" ht="13.5" thickBot="1">
      <c r="A403" s="1" t="s">
        <v>51</v>
      </c>
      <c r="B403" s="1"/>
      <c r="C403" s="2" t="s">
        <v>1</v>
      </c>
      <c r="D403" s="2" t="s">
        <v>2</v>
      </c>
      <c r="E403" s="2" t="s">
        <v>3</v>
      </c>
      <c r="F403" s="2" t="s">
        <v>4</v>
      </c>
      <c r="G403" s="1"/>
      <c r="H403" s="2" t="s">
        <v>1</v>
      </c>
      <c r="I403" s="2" t="s">
        <v>2</v>
      </c>
      <c r="J403" s="2" t="s">
        <v>3</v>
      </c>
      <c r="K403" s="2" t="s">
        <v>4</v>
      </c>
      <c r="L403" s="1"/>
    </row>
    <row r="404" spans="1:12" ht="13.5" thickTop="1">
      <c r="A404" s="4" t="s">
        <v>5</v>
      </c>
      <c r="B404" s="4"/>
      <c r="C404" s="5"/>
      <c r="D404" s="16"/>
      <c r="E404" s="6"/>
      <c r="F404" s="16"/>
      <c r="G404" s="4"/>
      <c r="H404" s="5"/>
      <c r="I404" s="16"/>
      <c r="J404" s="6"/>
      <c r="K404" s="16"/>
      <c r="L404" s="4"/>
    </row>
    <row r="405" spans="1:12" ht="12.75">
      <c r="A405" s="7" t="s">
        <v>7</v>
      </c>
      <c r="B405" s="7"/>
      <c r="C405" s="8"/>
      <c r="D405" s="16"/>
      <c r="E405" s="9"/>
      <c r="F405" s="16"/>
      <c r="G405" s="7"/>
      <c r="H405" s="8"/>
      <c r="I405" s="16"/>
      <c r="J405" s="9"/>
      <c r="K405" s="16"/>
      <c r="L405" s="7"/>
    </row>
    <row r="406" spans="1:12" ht="12.75">
      <c r="A406" s="7" t="s">
        <v>9</v>
      </c>
      <c r="B406" s="7"/>
      <c r="C406" s="8"/>
      <c r="D406" s="16"/>
      <c r="E406" s="9"/>
      <c r="F406" s="16"/>
      <c r="G406" s="7"/>
      <c r="H406" s="8"/>
      <c r="I406" s="16"/>
      <c r="J406" s="9"/>
      <c r="K406" s="16"/>
      <c r="L406" s="7"/>
    </row>
    <row r="407" spans="1:12" ht="12.75">
      <c r="A407" s="7" t="s">
        <v>8</v>
      </c>
      <c r="B407" s="7"/>
      <c r="C407" s="8"/>
      <c r="D407" s="16"/>
      <c r="E407" s="9"/>
      <c r="F407" s="16"/>
      <c r="G407" s="7"/>
      <c r="H407" s="8"/>
      <c r="I407" s="16"/>
      <c r="J407" s="9"/>
      <c r="K407" s="16"/>
      <c r="L407" s="7"/>
    </row>
    <row r="408" spans="1:12" ht="12.75">
      <c r="A408" s="7" t="s">
        <v>6</v>
      </c>
      <c r="B408" s="7"/>
      <c r="C408" s="8">
        <v>3</v>
      </c>
      <c r="D408" s="16">
        <f>C408/C$413</f>
        <v>0.25</v>
      </c>
      <c r="E408" s="9">
        <v>827</v>
      </c>
      <c r="F408" s="16">
        <f>E408/E$413</f>
        <v>0.1601161665053243</v>
      </c>
      <c r="G408" s="7"/>
      <c r="H408" s="8">
        <v>11</v>
      </c>
      <c r="I408" s="16">
        <f>H408/H$413</f>
        <v>0.9166666666666666</v>
      </c>
      <c r="J408" s="9">
        <v>4611</v>
      </c>
      <c r="K408" s="16">
        <f>J408/J$413</f>
        <v>0.9039404038423838</v>
      </c>
      <c r="L408" s="7"/>
    </row>
    <row r="409" spans="1:12" ht="12.75">
      <c r="A409" s="7" t="s">
        <v>10</v>
      </c>
      <c r="B409" s="7"/>
      <c r="C409" s="8"/>
      <c r="D409" s="16"/>
      <c r="E409" s="9"/>
      <c r="F409" s="16"/>
      <c r="G409" s="7"/>
      <c r="H409" s="8"/>
      <c r="I409" s="16"/>
      <c r="J409" s="9"/>
      <c r="K409" s="16"/>
      <c r="L409" s="7"/>
    </row>
    <row r="410" spans="1:12" ht="12.75">
      <c r="A410" s="7" t="s">
        <v>27</v>
      </c>
      <c r="B410" s="7"/>
      <c r="C410" s="8"/>
      <c r="D410" s="16"/>
      <c r="E410" s="9"/>
      <c r="F410" s="16"/>
      <c r="G410" s="7"/>
      <c r="H410" s="8"/>
      <c r="I410" s="16"/>
      <c r="J410" s="9"/>
      <c r="K410" s="16"/>
      <c r="L410" s="7"/>
    </row>
    <row r="411" spans="1:12" ht="12.75">
      <c r="A411" s="7" t="s">
        <v>36</v>
      </c>
      <c r="B411" s="7"/>
      <c r="C411" s="8">
        <v>9</v>
      </c>
      <c r="D411" s="16">
        <f>C411/C$413</f>
        <v>0.75</v>
      </c>
      <c r="E411" s="9">
        <v>4338</v>
      </c>
      <c r="F411" s="16">
        <f>E411/E$413</f>
        <v>0.8398838334946757</v>
      </c>
      <c r="G411" s="7"/>
      <c r="H411" s="8">
        <v>1</v>
      </c>
      <c r="I411" s="16">
        <f>H411/H$413</f>
        <v>0.08333333333333333</v>
      </c>
      <c r="J411" s="9">
        <v>490</v>
      </c>
      <c r="K411" s="16">
        <f>J411/J$413</f>
        <v>0.09605959615761615</v>
      </c>
      <c r="L411" s="7"/>
    </row>
    <row r="412" spans="1:12" ht="13.5" thickBot="1">
      <c r="A412" s="10" t="s">
        <v>58</v>
      </c>
      <c r="B412" s="10"/>
      <c r="C412" s="11"/>
      <c r="D412" s="16"/>
      <c r="E412" s="12"/>
      <c r="F412" s="16"/>
      <c r="G412" s="10"/>
      <c r="H412" s="11"/>
      <c r="I412" s="16"/>
      <c r="J412" s="12"/>
      <c r="K412" s="16"/>
      <c r="L412" s="10"/>
    </row>
    <row r="413" spans="1:12" ht="14.25" thickBot="1" thickTop="1">
      <c r="A413" s="13" t="s">
        <v>11</v>
      </c>
      <c r="B413" s="13"/>
      <c r="C413" s="17">
        <f>SUM(C404:C412)</f>
        <v>12</v>
      </c>
      <c r="D413" s="18">
        <f>SUM(D404:D412)</f>
        <v>1</v>
      </c>
      <c r="E413" s="17">
        <f>SUM(E404:E412)</f>
        <v>5165</v>
      </c>
      <c r="F413" s="18">
        <f>SUM(F404:F412)</f>
        <v>1</v>
      </c>
      <c r="G413" s="17"/>
      <c r="H413" s="17">
        <f>SUM(H404:H412)</f>
        <v>12</v>
      </c>
      <c r="I413" s="18">
        <f>SUM(I404:I412)</f>
        <v>1</v>
      </c>
      <c r="J413" s="17">
        <f>SUM(J404:J412)</f>
        <v>5101</v>
      </c>
      <c r="K413" s="18">
        <f>SUM(K404:K412)</f>
        <v>1</v>
      </c>
      <c r="L413" s="17"/>
    </row>
    <row r="414" spans="5:10" ht="13.5" thickTop="1">
      <c r="E414" s="19">
        <f>+(E413)/E$17</f>
        <v>0.017091330244870945</v>
      </c>
      <c r="J414" s="19">
        <f>+(J413)/J$17</f>
        <v>0.016929745373443432</v>
      </c>
    </row>
    <row r="415" spans="1:12" ht="13.5" thickBot="1">
      <c r="A415" s="1" t="s">
        <v>52</v>
      </c>
      <c r="B415" s="1"/>
      <c r="C415" s="2" t="s">
        <v>1</v>
      </c>
      <c r="D415" s="2" t="s">
        <v>2</v>
      </c>
      <c r="E415" s="2" t="s">
        <v>3</v>
      </c>
      <c r="F415" s="2" t="s">
        <v>4</v>
      </c>
      <c r="G415" s="1"/>
      <c r="H415" s="2" t="s">
        <v>1</v>
      </c>
      <c r="I415" s="2" t="s">
        <v>2</v>
      </c>
      <c r="J415" s="2" t="s">
        <v>3</v>
      </c>
      <c r="K415" s="2" t="s">
        <v>4</v>
      </c>
      <c r="L415" s="1"/>
    </row>
    <row r="416" spans="1:12" ht="13.5" thickTop="1">
      <c r="A416" s="4" t="s">
        <v>5</v>
      </c>
      <c r="B416" s="4"/>
      <c r="C416" s="5"/>
      <c r="D416" s="16"/>
      <c r="E416" s="6"/>
      <c r="F416" s="16"/>
      <c r="G416" s="4"/>
      <c r="H416" s="5"/>
      <c r="I416" s="16"/>
      <c r="J416" s="6"/>
      <c r="K416" s="16"/>
      <c r="L416" s="4"/>
    </row>
    <row r="417" spans="1:12" ht="12.75">
      <c r="A417" s="7" t="s">
        <v>7</v>
      </c>
      <c r="B417" s="7"/>
      <c r="C417" s="8"/>
      <c r="D417" s="16"/>
      <c r="E417" s="9"/>
      <c r="F417" s="16"/>
      <c r="G417" s="7"/>
      <c r="H417" s="8"/>
      <c r="I417" s="16"/>
      <c r="J417" s="9"/>
      <c r="K417" s="16"/>
      <c r="L417" s="7"/>
    </row>
    <row r="418" spans="1:12" ht="12.75">
      <c r="A418" s="7" t="s">
        <v>9</v>
      </c>
      <c r="B418" s="7"/>
      <c r="C418" s="8"/>
      <c r="D418" s="16"/>
      <c r="E418" s="9"/>
      <c r="F418" s="16"/>
      <c r="G418" s="7"/>
      <c r="H418" s="8"/>
      <c r="I418" s="16"/>
      <c r="J418" s="9"/>
      <c r="K418" s="16"/>
      <c r="L418" s="7"/>
    </row>
    <row r="419" spans="1:12" ht="12.75">
      <c r="A419" s="7" t="s">
        <v>8</v>
      </c>
      <c r="B419" s="7"/>
      <c r="C419" s="8"/>
      <c r="D419" s="16"/>
      <c r="E419" s="9"/>
      <c r="F419" s="16"/>
      <c r="G419" s="7"/>
      <c r="H419" s="8"/>
      <c r="I419" s="16"/>
      <c r="J419" s="9"/>
      <c r="K419" s="16"/>
      <c r="L419" s="7"/>
    </row>
    <row r="420" spans="1:12" ht="12.75">
      <c r="A420" s="7" t="s">
        <v>6</v>
      </c>
      <c r="B420" s="7"/>
      <c r="C420" s="8"/>
      <c r="D420" s="16"/>
      <c r="E420" s="9"/>
      <c r="F420" s="16"/>
      <c r="G420" s="7"/>
      <c r="H420" s="8"/>
      <c r="I420" s="16"/>
      <c r="J420" s="9"/>
      <c r="K420" s="16"/>
      <c r="L420" s="7"/>
    </row>
    <row r="421" spans="1:12" ht="12.75">
      <c r="A421" s="7" t="s">
        <v>10</v>
      </c>
      <c r="B421" s="7"/>
      <c r="C421" s="8"/>
      <c r="D421" s="16"/>
      <c r="E421" s="9"/>
      <c r="F421" s="16"/>
      <c r="G421" s="7"/>
      <c r="H421" s="8"/>
      <c r="I421" s="16"/>
      <c r="J421" s="9"/>
      <c r="K421" s="16"/>
      <c r="L421" s="7"/>
    </row>
    <row r="422" spans="1:12" ht="12.75">
      <c r="A422" s="7" t="s">
        <v>27</v>
      </c>
      <c r="B422" s="7"/>
      <c r="C422" s="8"/>
      <c r="D422" s="16"/>
      <c r="E422" s="9"/>
      <c r="F422" s="16"/>
      <c r="G422" s="7"/>
      <c r="H422" s="8"/>
      <c r="I422" s="16"/>
      <c r="J422" s="9"/>
      <c r="K422" s="16"/>
      <c r="L422" s="7"/>
    </row>
    <row r="423" spans="1:12" ht="12.75">
      <c r="A423" s="7" t="s">
        <v>36</v>
      </c>
      <c r="B423" s="7"/>
      <c r="C423" s="8">
        <v>1</v>
      </c>
      <c r="D423" s="16">
        <f>C423/C$425</f>
        <v>1</v>
      </c>
      <c r="E423" s="9">
        <v>508</v>
      </c>
      <c r="F423" s="16">
        <f>E423/E$425</f>
        <v>1</v>
      </c>
      <c r="G423" s="7"/>
      <c r="H423" s="8">
        <v>1</v>
      </c>
      <c r="I423" s="16">
        <f>H423/H$425</f>
        <v>1</v>
      </c>
      <c r="J423" s="9">
        <v>508</v>
      </c>
      <c r="K423" s="16">
        <f>J423/J$425</f>
        <v>1</v>
      </c>
      <c r="L423" s="7"/>
    </row>
    <row r="424" spans="1:12" ht="13.5" thickBot="1">
      <c r="A424" s="10" t="s">
        <v>58</v>
      </c>
      <c r="B424" s="10"/>
      <c r="C424" s="11"/>
      <c r="D424" s="16"/>
      <c r="E424" s="12"/>
      <c r="F424" s="16"/>
      <c r="G424" s="10"/>
      <c r="H424" s="11"/>
      <c r="I424" s="16"/>
      <c r="J424" s="12"/>
      <c r="K424" s="16"/>
      <c r="L424" s="10"/>
    </row>
    <row r="425" spans="1:12" ht="14.25" thickBot="1" thickTop="1">
      <c r="A425" s="13" t="s">
        <v>11</v>
      </c>
      <c r="B425" s="13"/>
      <c r="C425" s="17">
        <f>SUM(C416:C424)</f>
        <v>1</v>
      </c>
      <c r="D425" s="18">
        <f>SUM(D416:D424)</f>
        <v>1</v>
      </c>
      <c r="E425" s="17">
        <f>SUM(E416:E424)</f>
        <v>508</v>
      </c>
      <c r="F425" s="18">
        <f>SUM(F416:F424)</f>
        <v>1</v>
      </c>
      <c r="G425" s="17"/>
      <c r="H425" s="17">
        <f>SUM(H416:H424)</f>
        <v>1</v>
      </c>
      <c r="I425" s="18">
        <f>SUM(I416:I424)</f>
        <v>1</v>
      </c>
      <c r="J425" s="17">
        <f>SUM(J416:J424)</f>
        <v>508</v>
      </c>
      <c r="K425" s="18">
        <f>SUM(K416:K424)</f>
        <v>1</v>
      </c>
      <c r="L425" s="17"/>
    </row>
    <row r="426" spans="5:10" ht="13.5" thickTop="1">
      <c r="E426" s="19">
        <f>+(E425)/E$17</f>
        <v>0.0016810059563203176</v>
      </c>
      <c r="J426" s="19">
        <f>+(J425)/J$17</f>
        <v>0.0016860048323288108</v>
      </c>
    </row>
    <row r="427" spans="1:12" ht="13.5" thickBot="1">
      <c r="A427" s="1" t="s">
        <v>20</v>
      </c>
      <c r="B427" s="1"/>
      <c r="C427" s="2" t="s">
        <v>1</v>
      </c>
      <c r="D427" s="2" t="s">
        <v>2</v>
      </c>
      <c r="E427" s="2" t="s">
        <v>3</v>
      </c>
      <c r="F427" s="2" t="s">
        <v>4</v>
      </c>
      <c r="G427" s="1"/>
      <c r="H427" s="2" t="s">
        <v>1</v>
      </c>
      <c r="I427" s="2" t="s">
        <v>2</v>
      </c>
      <c r="J427" s="2" t="s">
        <v>3</v>
      </c>
      <c r="K427" s="2" t="s">
        <v>4</v>
      </c>
      <c r="L427" s="1"/>
    </row>
    <row r="428" spans="1:12" ht="13.5" thickTop="1">
      <c r="A428" s="4" t="s">
        <v>5</v>
      </c>
      <c r="B428" s="4"/>
      <c r="C428" s="5"/>
      <c r="D428" s="16"/>
      <c r="E428" s="6"/>
      <c r="F428" s="16"/>
      <c r="G428" s="4"/>
      <c r="H428" s="5"/>
      <c r="I428" s="16"/>
      <c r="J428" s="6"/>
      <c r="K428" s="16"/>
      <c r="L428" s="4"/>
    </row>
    <row r="429" spans="1:12" ht="12.75">
      <c r="A429" s="7" t="s">
        <v>7</v>
      </c>
      <c r="B429" s="7"/>
      <c r="C429" s="8">
        <v>19</v>
      </c>
      <c r="D429" s="16">
        <f aca="true" t="shared" si="8" ref="D429:F436">C429/C$437</f>
        <v>0.296875</v>
      </c>
      <c r="E429" s="9">
        <v>11577</v>
      </c>
      <c r="F429" s="16">
        <f t="shared" si="8"/>
        <v>0.6577093512100898</v>
      </c>
      <c r="G429" s="7"/>
      <c r="H429" s="8">
        <v>25</v>
      </c>
      <c r="I429" s="16">
        <f>H429/H$437</f>
        <v>0.390625</v>
      </c>
      <c r="J429" s="9">
        <v>13381</v>
      </c>
      <c r="K429" s="16">
        <f>J429/J$437</f>
        <v>0.7626674266172698</v>
      </c>
      <c r="L429" s="7"/>
    </row>
    <row r="430" spans="1:12" ht="12.75">
      <c r="A430" s="7" t="s">
        <v>9</v>
      </c>
      <c r="B430" s="7"/>
      <c r="C430" s="8">
        <v>4</v>
      </c>
      <c r="D430" s="16">
        <f t="shared" si="8"/>
        <v>0.0625</v>
      </c>
      <c r="E430" s="9">
        <v>930</v>
      </c>
      <c r="F430" s="16">
        <f t="shared" si="8"/>
        <v>0.05283490512441768</v>
      </c>
      <c r="G430" s="7"/>
      <c r="H430" s="8">
        <v>1</v>
      </c>
      <c r="I430" s="16">
        <f>H430/H$437</f>
        <v>0.015625</v>
      </c>
      <c r="J430" s="9">
        <v>87</v>
      </c>
      <c r="K430" s="16">
        <f>J430/J$437</f>
        <v>0.0049586776859504135</v>
      </c>
      <c r="L430" s="7"/>
    </row>
    <row r="431" spans="1:12" ht="12.75">
      <c r="A431" s="7" t="s">
        <v>8</v>
      </c>
      <c r="B431" s="7"/>
      <c r="C431" s="8">
        <v>6</v>
      </c>
      <c r="D431" s="16">
        <f t="shared" si="8"/>
        <v>0.09375</v>
      </c>
      <c r="E431" s="9">
        <v>700</v>
      </c>
      <c r="F431" s="16">
        <f t="shared" si="8"/>
        <v>0.03976820815816384</v>
      </c>
      <c r="G431" s="7"/>
      <c r="H431" s="8">
        <v>9</v>
      </c>
      <c r="I431" s="16">
        <f>H431/H$437</f>
        <v>0.140625</v>
      </c>
      <c r="J431" s="9">
        <v>1525</v>
      </c>
      <c r="K431" s="16">
        <f>J431/J$437</f>
        <v>0.08691935024223425</v>
      </c>
      <c r="L431" s="7"/>
    </row>
    <row r="432" spans="1:12" ht="12.75">
      <c r="A432" s="7" t="s">
        <v>6</v>
      </c>
      <c r="B432" s="7"/>
      <c r="C432" s="8">
        <v>9</v>
      </c>
      <c r="D432" s="16">
        <f t="shared" si="8"/>
        <v>0.140625</v>
      </c>
      <c r="E432" s="9">
        <v>527</v>
      </c>
      <c r="F432" s="16">
        <f t="shared" si="8"/>
        <v>0.029939779570503353</v>
      </c>
      <c r="G432" s="7"/>
      <c r="H432" s="8">
        <v>9</v>
      </c>
      <c r="I432" s="16">
        <f>H432/H$437</f>
        <v>0.140625</v>
      </c>
      <c r="J432" s="9">
        <v>527</v>
      </c>
      <c r="K432" s="16">
        <f>J432/J$437</f>
        <v>0.030037047591906525</v>
      </c>
      <c r="L432" s="7"/>
    </row>
    <row r="433" spans="1:12" ht="12.75">
      <c r="A433" s="7" t="s">
        <v>10</v>
      </c>
      <c r="B433" s="7"/>
      <c r="C433" s="8"/>
      <c r="D433" s="16"/>
      <c r="E433" s="9"/>
      <c r="F433" s="16"/>
      <c r="G433" s="7"/>
      <c r="H433" s="8"/>
      <c r="I433" s="16"/>
      <c r="J433" s="9"/>
      <c r="K433" s="16"/>
      <c r="L433" s="7"/>
    </row>
    <row r="434" spans="1:12" ht="12.75">
      <c r="A434" s="7" t="s">
        <v>27</v>
      </c>
      <c r="B434" s="7"/>
      <c r="C434" s="8"/>
      <c r="D434" s="16"/>
      <c r="E434" s="9"/>
      <c r="F434" s="16"/>
      <c r="G434" s="7"/>
      <c r="H434" s="8"/>
      <c r="I434" s="16"/>
      <c r="J434" s="9"/>
      <c r="K434" s="16"/>
      <c r="L434" s="7"/>
    </row>
    <row r="435" spans="1:12" ht="12.75">
      <c r="A435" s="7" t="s">
        <v>36</v>
      </c>
      <c r="B435" s="7"/>
      <c r="C435" s="8">
        <v>12</v>
      </c>
      <c r="D435" s="16">
        <f t="shared" si="8"/>
        <v>0.1875</v>
      </c>
      <c r="E435" s="9">
        <v>2711</v>
      </c>
      <c r="F435" s="16">
        <f t="shared" si="8"/>
        <v>0.15401658902397455</v>
      </c>
      <c r="G435" s="7"/>
      <c r="H435" s="8">
        <v>6</v>
      </c>
      <c r="I435" s="16">
        <f>H435/H$437</f>
        <v>0.09375</v>
      </c>
      <c r="J435" s="9">
        <v>868</v>
      </c>
      <c r="K435" s="16">
        <f>J435/J$437</f>
        <v>0.04947278426902251</v>
      </c>
      <c r="L435" s="7"/>
    </row>
    <row r="436" spans="1:12" ht="13.5" thickBot="1">
      <c r="A436" s="10" t="s">
        <v>58</v>
      </c>
      <c r="B436" s="10"/>
      <c r="C436" s="11">
        <v>14</v>
      </c>
      <c r="D436" s="16">
        <f t="shared" si="8"/>
        <v>0.21875</v>
      </c>
      <c r="E436" s="12">
        <v>1157</v>
      </c>
      <c r="F436" s="16">
        <f t="shared" si="8"/>
        <v>0.06573116691285082</v>
      </c>
      <c r="G436" s="10"/>
      <c r="H436" s="11">
        <v>14</v>
      </c>
      <c r="I436" s="16">
        <f>H436/H$437</f>
        <v>0.21875</v>
      </c>
      <c r="J436" s="12">
        <v>1157</v>
      </c>
      <c r="K436" s="16">
        <f>J436/J$437</f>
        <v>0.06594471359361641</v>
      </c>
      <c r="L436" s="10"/>
    </row>
    <row r="437" spans="1:12" ht="14.25" thickBot="1" thickTop="1">
      <c r="A437" s="13" t="s">
        <v>11</v>
      </c>
      <c r="B437" s="13"/>
      <c r="C437" s="17">
        <f>SUM(C428:C436)</f>
        <v>64</v>
      </c>
      <c r="D437" s="18">
        <f>SUM(D428:D436)</f>
        <v>1</v>
      </c>
      <c r="E437" s="17">
        <f>SUM(E428:E436)</f>
        <v>17602</v>
      </c>
      <c r="F437" s="18">
        <f>SUM(F428:F436)</f>
        <v>1</v>
      </c>
      <c r="G437" s="17"/>
      <c r="H437" s="17">
        <f>SUM(H428:H436)</f>
        <v>64</v>
      </c>
      <c r="I437" s="18">
        <f>SUM(I428:I436)</f>
        <v>1</v>
      </c>
      <c r="J437" s="17">
        <f>SUM(J428:J436)</f>
        <v>17545</v>
      </c>
      <c r="K437" s="18">
        <f>SUM(K428:K436)</f>
        <v>0.9999999999999999</v>
      </c>
      <c r="L437" s="17"/>
    </row>
    <row r="438" spans="3:10" ht="16.5" thickTop="1">
      <c r="C438" s="15"/>
      <c r="E438" s="19">
        <f>+(E437)/E$17</f>
        <v>0.05824619457313038</v>
      </c>
      <c r="H438" s="15"/>
      <c r="J438" s="19">
        <f>+(J437)/J$17</f>
        <v>0.05823022595119879</v>
      </c>
    </row>
    <row r="439" spans="1:12" ht="13.5" thickBot="1">
      <c r="A439" s="1" t="s">
        <v>34</v>
      </c>
      <c r="B439" s="1"/>
      <c r="C439" s="2" t="s">
        <v>1</v>
      </c>
      <c r="D439" s="2" t="s">
        <v>2</v>
      </c>
      <c r="E439" s="2" t="s">
        <v>3</v>
      </c>
      <c r="F439" s="2" t="s">
        <v>4</v>
      </c>
      <c r="G439" s="1"/>
      <c r="H439" s="2" t="s">
        <v>1</v>
      </c>
      <c r="I439" s="2" t="s">
        <v>2</v>
      </c>
      <c r="J439" s="2" t="s">
        <v>3</v>
      </c>
      <c r="K439" s="2" t="s">
        <v>4</v>
      </c>
      <c r="L439" s="1"/>
    </row>
    <row r="440" spans="1:12" ht="13.5" thickTop="1">
      <c r="A440" s="4" t="s">
        <v>5</v>
      </c>
      <c r="B440" s="4"/>
      <c r="C440" s="5">
        <v>3</v>
      </c>
      <c r="D440" s="16">
        <f>C440/C$449</f>
        <v>0.11538461538461539</v>
      </c>
      <c r="E440" s="6">
        <v>1260</v>
      </c>
      <c r="F440" s="16">
        <f>E440/E$449</f>
        <v>0.2207814964079201</v>
      </c>
      <c r="G440" s="4"/>
      <c r="H440" s="5">
        <v>2</v>
      </c>
      <c r="I440" s="16">
        <f>H440/H$449</f>
        <v>0.07692307692307693</v>
      </c>
      <c r="J440" s="6">
        <v>503</v>
      </c>
      <c r="K440" s="16">
        <f>J440/J$449</f>
        <v>0.08844733602954107</v>
      </c>
      <c r="L440" s="4"/>
    </row>
    <row r="441" spans="1:12" ht="12.75">
      <c r="A441" s="7" t="s">
        <v>7</v>
      </c>
      <c r="B441" s="7"/>
      <c r="C441" s="8">
        <v>6</v>
      </c>
      <c r="D441" s="16">
        <f>C441/C$449</f>
        <v>0.23076923076923078</v>
      </c>
      <c r="E441" s="9">
        <v>2170</v>
      </c>
      <c r="F441" s="16">
        <f>E441/E$449</f>
        <v>0.38023479936919574</v>
      </c>
      <c r="G441" s="7"/>
      <c r="H441" s="8">
        <v>8</v>
      </c>
      <c r="I441" s="16">
        <f>H441/H$449</f>
        <v>0.3076923076923077</v>
      </c>
      <c r="J441" s="9">
        <v>3060</v>
      </c>
      <c r="K441" s="16">
        <f>J441/J$449</f>
        <v>0.5380692808158959</v>
      </c>
      <c r="L441" s="7"/>
    </row>
    <row r="442" spans="1:12" ht="12.75">
      <c r="A442" s="7" t="s">
        <v>9</v>
      </c>
      <c r="B442" s="7"/>
      <c r="C442" s="8"/>
      <c r="D442" s="16"/>
      <c r="E442" s="9"/>
      <c r="F442" s="16"/>
      <c r="G442" s="7"/>
      <c r="H442" s="8"/>
      <c r="I442" s="16"/>
      <c r="J442" s="9"/>
      <c r="K442" s="16"/>
      <c r="L442" s="7"/>
    </row>
    <row r="443" spans="1:12" ht="12.75">
      <c r="A443" s="7" t="s">
        <v>8</v>
      </c>
      <c r="B443" s="7"/>
      <c r="C443" s="8"/>
      <c r="D443" s="16"/>
      <c r="E443" s="9"/>
      <c r="F443" s="16"/>
      <c r="G443" s="7"/>
      <c r="H443" s="8"/>
      <c r="I443" s="16"/>
      <c r="J443" s="9"/>
      <c r="K443" s="16"/>
      <c r="L443" s="7"/>
    </row>
    <row r="444" spans="1:12" ht="12.75">
      <c r="A444" s="7" t="s">
        <v>6</v>
      </c>
      <c r="B444" s="7"/>
      <c r="C444" s="8">
        <v>2</v>
      </c>
      <c r="D444" s="16">
        <f>C444/C$449</f>
        <v>0.07692307692307693</v>
      </c>
      <c r="E444" s="9">
        <v>440</v>
      </c>
      <c r="F444" s="16">
        <f>E444/E$449</f>
        <v>0.07709830033292447</v>
      </c>
      <c r="G444" s="7"/>
      <c r="H444" s="8">
        <v>2</v>
      </c>
      <c r="I444" s="16">
        <f>H444/H$449</f>
        <v>0.07692307692307693</v>
      </c>
      <c r="J444" s="9">
        <v>440</v>
      </c>
      <c r="K444" s="16">
        <f>J444/J$449</f>
        <v>0.07736943907156674</v>
      </c>
      <c r="L444" s="7"/>
    </row>
    <row r="445" spans="1:12" ht="12.75">
      <c r="A445" s="7" t="s">
        <v>10</v>
      </c>
      <c r="B445" s="7"/>
      <c r="C445" s="8"/>
      <c r="D445" s="16"/>
      <c r="E445" s="9"/>
      <c r="F445" s="16"/>
      <c r="G445" s="7"/>
      <c r="H445" s="8"/>
      <c r="I445" s="16"/>
      <c r="J445" s="9"/>
      <c r="K445" s="16"/>
      <c r="L445" s="7"/>
    </row>
    <row r="446" spans="1:12" ht="12.75">
      <c r="A446" s="7" t="s">
        <v>27</v>
      </c>
      <c r="B446" s="7"/>
      <c r="C446" s="8"/>
      <c r="D446" s="16"/>
      <c r="E446" s="9"/>
      <c r="F446" s="16"/>
      <c r="G446" s="7"/>
      <c r="H446" s="8"/>
      <c r="I446" s="16"/>
      <c r="J446" s="9"/>
      <c r="K446" s="16"/>
      <c r="L446" s="7"/>
    </row>
    <row r="447" spans="1:12" ht="12.75">
      <c r="A447" s="7" t="s">
        <v>36</v>
      </c>
      <c r="B447" s="7"/>
      <c r="C447" s="8">
        <v>15</v>
      </c>
      <c r="D447" s="16">
        <f>C447/C$449</f>
        <v>0.5769230769230769</v>
      </c>
      <c r="E447" s="9">
        <v>1837</v>
      </c>
      <c r="F447" s="16">
        <f>E447/E$449</f>
        <v>0.3218854038899597</v>
      </c>
      <c r="G447" s="7"/>
      <c r="H447" s="8">
        <v>14</v>
      </c>
      <c r="I447" s="16">
        <f>H447/H$449</f>
        <v>0.5384615384615384</v>
      </c>
      <c r="J447" s="9">
        <v>1684</v>
      </c>
      <c r="K447" s="16">
        <f>J447/J$449</f>
        <v>0.2961139440829963</v>
      </c>
      <c r="L447" s="7"/>
    </row>
    <row r="448" spans="1:12" ht="13.5" thickBot="1">
      <c r="A448" s="10" t="s">
        <v>58</v>
      </c>
      <c r="B448" s="10"/>
      <c r="C448" s="11"/>
      <c r="D448" s="16"/>
      <c r="E448" s="12"/>
      <c r="F448" s="16"/>
      <c r="G448" s="10"/>
      <c r="H448" s="11"/>
      <c r="I448" s="16"/>
      <c r="J448" s="12"/>
      <c r="K448" s="16"/>
      <c r="L448" s="10"/>
    </row>
    <row r="449" spans="1:12" ht="14.25" thickBot="1" thickTop="1">
      <c r="A449" s="13" t="s">
        <v>11</v>
      </c>
      <c r="B449" s="13"/>
      <c r="C449" s="17">
        <f>SUM(C440:C448)</f>
        <v>26</v>
      </c>
      <c r="D449" s="18">
        <f>SUM(D440:D448)</f>
        <v>1</v>
      </c>
      <c r="E449" s="17">
        <f>SUM(E440:E448)</f>
        <v>5707</v>
      </c>
      <c r="F449" s="18">
        <f>SUM(F440:F448)</f>
        <v>1</v>
      </c>
      <c r="G449" s="17"/>
      <c r="H449" s="17">
        <f>SUM(H440:H448)</f>
        <v>26</v>
      </c>
      <c r="I449" s="18">
        <f>SUM(I440:I448)</f>
        <v>1</v>
      </c>
      <c r="J449" s="17">
        <f>SUM(J440:J448)</f>
        <v>5687</v>
      </c>
      <c r="K449" s="18">
        <f>SUM(K440:K448)</f>
        <v>1</v>
      </c>
      <c r="L449" s="17"/>
    </row>
    <row r="450" spans="5:10" ht="13.5" thickTop="1">
      <c r="E450" s="19">
        <f>+(E449)/E$17</f>
        <v>0.01888484447385837</v>
      </c>
      <c r="J450" s="19">
        <f>+(J449)/J$17</f>
        <v>0.018874624963492022</v>
      </c>
    </row>
    <row r="451" spans="1:12" ht="13.5" thickBot="1">
      <c r="A451" s="1" t="s">
        <v>53</v>
      </c>
      <c r="B451" s="1"/>
      <c r="C451" s="2" t="s">
        <v>1</v>
      </c>
      <c r="D451" s="2" t="s">
        <v>2</v>
      </c>
      <c r="E451" s="2" t="s">
        <v>3</v>
      </c>
      <c r="F451" s="2" t="s">
        <v>4</v>
      </c>
      <c r="G451" s="1"/>
      <c r="H451" s="2" t="s">
        <v>1</v>
      </c>
      <c r="I451" s="2" t="s">
        <v>2</v>
      </c>
      <c r="J451" s="2" t="s">
        <v>3</v>
      </c>
      <c r="K451" s="2" t="s">
        <v>4</v>
      </c>
      <c r="L451" s="1"/>
    </row>
    <row r="452" spans="1:12" ht="13.5" thickTop="1">
      <c r="A452" s="4" t="s">
        <v>5</v>
      </c>
      <c r="B452" s="4"/>
      <c r="C452" s="5"/>
      <c r="D452" s="16"/>
      <c r="E452" s="6"/>
      <c r="F452" s="16"/>
      <c r="G452" s="4"/>
      <c r="H452" s="5"/>
      <c r="I452" s="16"/>
      <c r="J452" s="6"/>
      <c r="K452" s="16"/>
      <c r="L452" s="4"/>
    </row>
    <row r="453" spans="1:12" ht="12.75">
      <c r="A453" s="7" t="s">
        <v>7</v>
      </c>
      <c r="B453" s="7"/>
      <c r="C453" s="8"/>
      <c r="D453" s="16"/>
      <c r="E453" s="9"/>
      <c r="F453" s="16"/>
      <c r="G453" s="7"/>
      <c r="H453" s="8">
        <v>1</v>
      </c>
      <c r="I453" s="16">
        <f>H453/H$461</f>
        <v>1</v>
      </c>
      <c r="J453" s="9">
        <v>444</v>
      </c>
      <c r="K453" s="16">
        <f>J453/J$461</f>
        <v>1</v>
      </c>
      <c r="L453" s="7"/>
    </row>
    <row r="454" spans="1:12" ht="12.75">
      <c r="A454" s="7" t="s">
        <v>9</v>
      </c>
      <c r="B454" s="7"/>
      <c r="C454" s="8"/>
      <c r="D454" s="16"/>
      <c r="E454" s="9"/>
      <c r="F454" s="16"/>
      <c r="G454" s="7"/>
      <c r="H454" s="8"/>
      <c r="I454" s="16"/>
      <c r="J454" s="9"/>
      <c r="K454" s="16"/>
      <c r="L454" s="7"/>
    </row>
    <row r="455" spans="1:12" ht="12.75">
      <c r="A455" s="7" t="s">
        <v>8</v>
      </c>
      <c r="B455" s="7"/>
      <c r="C455" s="8"/>
      <c r="D455" s="16"/>
      <c r="E455" s="9"/>
      <c r="F455" s="16"/>
      <c r="G455" s="7"/>
      <c r="H455" s="8"/>
      <c r="I455" s="16"/>
      <c r="J455" s="9"/>
      <c r="K455" s="16"/>
      <c r="L455" s="7"/>
    </row>
    <row r="456" spans="1:12" ht="12.75">
      <c r="A456" s="7" t="s">
        <v>6</v>
      </c>
      <c r="B456" s="7"/>
      <c r="C456" s="8"/>
      <c r="D456" s="16"/>
      <c r="E456" s="9"/>
      <c r="F456" s="16"/>
      <c r="G456" s="7"/>
      <c r="H456" s="8"/>
      <c r="I456" s="16"/>
      <c r="J456" s="9"/>
      <c r="K456" s="16"/>
      <c r="L456" s="7"/>
    </row>
    <row r="457" spans="1:12" ht="12.75">
      <c r="A457" s="7" t="s">
        <v>10</v>
      </c>
      <c r="B457" s="7"/>
      <c r="C457" s="8"/>
      <c r="D457" s="16"/>
      <c r="E457" s="9"/>
      <c r="F457" s="16"/>
      <c r="G457" s="7"/>
      <c r="H457" s="8"/>
      <c r="I457" s="16"/>
      <c r="J457" s="9"/>
      <c r="K457" s="16"/>
      <c r="L457" s="7"/>
    </row>
    <row r="458" spans="1:12" ht="12.75">
      <c r="A458" s="7" t="s">
        <v>27</v>
      </c>
      <c r="B458" s="7"/>
      <c r="C458" s="8"/>
      <c r="D458" s="16"/>
      <c r="E458" s="9"/>
      <c r="F458" s="16"/>
      <c r="G458" s="7"/>
      <c r="H458" s="8"/>
      <c r="I458" s="16"/>
      <c r="J458" s="9"/>
      <c r="K458" s="16"/>
      <c r="L458" s="7"/>
    </row>
    <row r="459" spans="1:12" ht="12.75">
      <c r="A459" s="7" t="s">
        <v>36</v>
      </c>
      <c r="B459" s="7"/>
      <c r="C459" s="8">
        <v>1</v>
      </c>
      <c r="D459" s="16">
        <f>C459/C$461</f>
        <v>1</v>
      </c>
      <c r="E459" s="9">
        <v>452</v>
      </c>
      <c r="F459" s="16">
        <f>E459/E$461</f>
        <v>1</v>
      </c>
      <c r="G459" s="7"/>
      <c r="H459" s="8"/>
      <c r="I459" s="16"/>
      <c r="J459" s="9"/>
      <c r="K459" s="16"/>
      <c r="L459" s="7"/>
    </row>
    <row r="460" spans="1:12" ht="13.5" thickBot="1">
      <c r="A460" s="10" t="s">
        <v>58</v>
      </c>
      <c r="B460" s="10"/>
      <c r="C460" s="11"/>
      <c r="D460" s="16"/>
      <c r="E460" s="12"/>
      <c r="F460" s="16"/>
      <c r="G460" s="10"/>
      <c r="H460" s="11"/>
      <c r="I460" s="16"/>
      <c r="J460" s="12"/>
      <c r="K460" s="16"/>
      <c r="L460" s="10"/>
    </row>
    <row r="461" spans="1:12" ht="14.25" thickBot="1" thickTop="1">
      <c r="A461" s="13" t="s">
        <v>11</v>
      </c>
      <c r="B461" s="13"/>
      <c r="C461" s="17">
        <f>SUM(C452:C460)</f>
        <v>1</v>
      </c>
      <c r="D461" s="18">
        <f>SUM(D452:D460)</f>
        <v>1</v>
      </c>
      <c r="E461" s="17">
        <f>SUM(E452:E460)</f>
        <v>452</v>
      </c>
      <c r="F461" s="18">
        <f>SUM(F452:F460)</f>
        <v>1</v>
      </c>
      <c r="G461" s="17"/>
      <c r="H461" s="17">
        <f>SUM(H452:H460)</f>
        <v>1</v>
      </c>
      <c r="I461" s="18">
        <f>SUM(I452:I460)</f>
        <v>1</v>
      </c>
      <c r="J461" s="17">
        <f>SUM(J452:J460)</f>
        <v>444</v>
      </c>
      <c r="K461" s="18">
        <f>SUM(K452:K460)</f>
        <v>1</v>
      </c>
      <c r="L461" s="17"/>
    </row>
    <row r="462" spans="5:10" ht="13.5" thickTop="1">
      <c r="E462" s="19">
        <f>+(E461)/E$17</f>
        <v>0.0014956982131039047</v>
      </c>
      <c r="J462" s="19">
        <f>+(J461)/J$17</f>
        <v>0.0014735947747125827</v>
      </c>
    </row>
    <row r="463" spans="1:12" ht="13.5" thickBot="1">
      <c r="A463" s="1" t="s">
        <v>21</v>
      </c>
      <c r="B463" s="1"/>
      <c r="C463" s="2" t="s">
        <v>1</v>
      </c>
      <c r="D463" s="2" t="s">
        <v>2</v>
      </c>
      <c r="E463" s="2" t="s">
        <v>3</v>
      </c>
      <c r="F463" s="2" t="s">
        <v>4</v>
      </c>
      <c r="G463" s="1"/>
      <c r="H463" s="2" t="s">
        <v>1</v>
      </c>
      <c r="I463" s="2" t="s">
        <v>2</v>
      </c>
      <c r="J463" s="2" t="s">
        <v>3</v>
      </c>
      <c r="K463" s="2" t="s">
        <v>4</v>
      </c>
      <c r="L463" s="1"/>
    </row>
    <row r="464" spans="1:12" ht="13.5" thickTop="1">
      <c r="A464" s="4" t="s">
        <v>5</v>
      </c>
      <c r="B464" s="4"/>
      <c r="C464" s="5">
        <v>13</v>
      </c>
      <c r="D464" s="16">
        <f>C464/C$473</f>
        <v>0.3939393939393939</v>
      </c>
      <c r="E464" s="6">
        <v>2282</v>
      </c>
      <c r="F464" s="16">
        <f>E464/E$473</f>
        <v>0.2724450811843362</v>
      </c>
      <c r="G464" s="4"/>
      <c r="H464" s="5">
        <v>17</v>
      </c>
      <c r="I464" s="16">
        <f>H464/H$473</f>
        <v>0.5151515151515151</v>
      </c>
      <c r="J464" s="6">
        <v>2986</v>
      </c>
      <c r="K464" s="16">
        <f>J464/J$473</f>
        <v>0.35666507405637843</v>
      </c>
      <c r="L464" s="4"/>
    </row>
    <row r="465" spans="1:12" ht="12.75">
      <c r="A465" s="7" t="s">
        <v>7</v>
      </c>
      <c r="B465" s="7"/>
      <c r="C465" s="8">
        <v>3</v>
      </c>
      <c r="D465" s="16">
        <f>C465/C$473</f>
        <v>0.09090909090909091</v>
      </c>
      <c r="E465" s="9">
        <v>3312</v>
      </c>
      <c r="F465" s="16">
        <f>E465/E$473</f>
        <v>0.3954154727793696</v>
      </c>
      <c r="G465" s="7"/>
      <c r="H465" s="8">
        <v>4</v>
      </c>
      <c r="I465" s="16">
        <f>H465/H$473</f>
        <v>0.12121212121212122</v>
      </c>
      <c r="J465" s="9">
        <v>3486</v>
      </c>
      <c r="K465" s="16">
        <f>J465/J$473</f>
        <v>0.41638795986622074</v>
      </c>
      <c r="L465" s="7"/>
    </row>
    <row r="466" spans="1:12" ht="12.75">
      <c r="A466" s="7" t="s">
        <v>9</v>
      </c>
      <c r="B466" s="7"/>
      <c r="C466" s="8"/>
      <c r="D466" s="16"/>
      <c r="E466" s="9"/>
      <c r="F466" s="16"/>
      <c r="G466" s="7"/>
      <c r="H466" s="8"/>
      <c r="I466" s="16"/>
      <c r="J466" s="9"/>
      <c r="K466" s="16"/>
      <c r="L466" s="7"/>
    </row>
    <row r="467" spans="1:12" ht="12.75">
      <c r="A467" s="7" t="s">
        <v>8</v>
      </c>
      <c r="B467" s="7"/>
      <c r="C467" s="8"/>
      <c r="D467" s="16"/>
      <c r="E467" s="9"/>
      <c r="F467" s="16"/>
      <c r="G467" s="7"/>
      <c r="H467" s="8"/>
      <c r="I467" s="16"/>
      <c r="J467" s="9"/>
      <c r="K467" s="16"/>
      <c r="L467" s="7"/>
    </row>
    <row r="468" spans="1:12" ht="12.75">
      <c r="A468" s="7" t="s">
        <v>6</v>
      </c>
      <c r="B468" s="7"/>
      <c r="C468" s="8"/>
      <c r="D468" s="16"/>
      <c r="E468" s="9"/>
      <c r="F468" s="16"/>
      <c r="G468" s="7"/>
      <c r="H468" s="8"/>
      <c r="I468" s="16"/>
      <c r="J468" s="9"/>
      <c r="K468" s="16"/>
      <c r="L468" s="7"/>
    </row>
    <row r="469" spans="1:12" ht="12.75">
      <c r="A469" s="7" t="s">
        <v>10</v>
      </c>
      <c r="B469" s="7"/>
      <c r="C469" s="8"/>
      <c r="D469" s="16"/>
      <c r="E469" s="9"/>
      <c r="F469" s="16"/>
      <c r="G469" s="7"/>
      <c r="H469" s="8"/>
      <c r="I469" s="16"/>
      <c r="J469" s="9"/>
      <c r="K469" s="16"/>
      <c r="L469" s="7"/>
    </row>
    <row r="470" spans="1:12" ht="12.75">
      <c r="A470" s="7" t="s">
        <v>27</v>
      </c>
      <c r="B470" s="7"/>
      <c r="C470" s="8"/>
      <c r="D470" s="16"/>
      <c r="E470" s="9"/>
      <c r="F470" s="16"/>
      <c r="G470" s="7"/>
      <c r="H470" s="8"/>
      <c r="I470" s="16"/>
      <c r="J470" s="9"/>
      <c r="K470" s="16"/>
      <c r="L470" s="7"/>
    </row>
    <row r="471" spans="1:12" ht="12.75">
      <c r="A471" s="7" t="s">
        <v>36</v>
      </c>
      <c r="B471" s="7"/>
      <c r="C471" s="8">
        <v>17</v>
      </c>
      <c r="D471" s="16">
        <f>C471/C$473</f>
        <v>0.5151515151515151</v>
      </c>
      <c r="E471" s="9">
        <v>2782</v>
      </c>
      <c r="F471" s="16">
        <f>E471/E$473</f>
        <v>0.3321394460362942</v>
      </c>
      <c r="G471" s="7"/>
      <c r="H471" s="8">
        <v>12</v>
      </c>
      <c r="I471" s="16">
        <f>H471/H$473</f>
        <v>0.36363636363636365</v>
      </c>
      <c r="J471" s="9">
        <v>1900</v>
      </c>
      <c r="K471" s="16">
        <f>J471/J$473</f>
        <v>0.22694696607740086</v>
      </c>
      <c r="L471" s="7"/>
    </row>
    <row r="472" spans="1:12" ht="13.5" thickBot="1">
      <c r="A472" s="10" t="s">
        <v>58</v>
      </c>
      <c r="B472" s="10"/>
      <c r="C472" s="11"/>
      <c r="D472" s="16"/>
      <c r="E472" s="12"/>
      <c r="F472" s="16"/>
      <c r="G472" s="10"/>
      <c r="H472" s="11"/>
      <c r="I472" s="16"/>
      <c r="J472" s="12"/>
      <c r="K472" s="16"/>
      <c r="L472" s="10"/>
    </row>
    <row r="473" spans="1:12" ht="14.25" thickBot="1" thickTop="1">
      <c r="A473" s="13" t="s">
        <v>11</v>
      </c>
      <c r="B473" s="13"/>
      <c r="C473" s="17">
        <f>SUM(C464:C472)</f>
        <v>33</v>
      </c>
      <c r="D473" s="18">
        <f>SUM(D464:D472)</f>
        <v>1</v>
      </c>
      <c r="E473" s="17">
        <f>SUM(E464:E472)</f>
        <v>8376</v>
      </c>
      <c r="F473" s="18">
        <f>SUM(F464:F472)</f>
        <v>1</v>
      </c>
      <c r="G473" s="17"/>
      <c r="H473" s="17">
        <f>SUM(H464:H472)</f>
        <v>33</v>
      </c>
      <c r="I473" s="18">
        <f>SUM(I464:I472)</f>
        <v>1</v>
      </c>
      <c r="J473" s="17">
        <f>SUM(J464:J472)</f>
        <v>8372</v>
      </c>
      <c r="K473" s="18">
        <f>SUM(K464:K472)</f>
        <v>1</v>
      </c>
      <c r="L473" s="17"/>
    </row>
    <row r="474" spans="3:10" ht="16.5" thickTop="1">
      <c r="C474" s="15"/>
      <c r="E474" s="19">
        <f>+(E473)/E$17</f>
        <v>0.02771674387822634</v>
      </c>
      <c r="H474" s="15"/>
      <c r="J474" s="19">
        <f>+(J473)/J$17</f>
        <v>0.027785890661922844</v>
      </c>
    </row>
    <row r="475" spans="1:12" ht="13.5" thickBot="1">
      <c r="A475" s="1" t="s">
        <v>35</v>
      </c>
      <c r="B475" s="1"/>
      <c r="C475" s="2" t="s">
        <v>1</v>
      </c>
      <c r="D475" s="2" t="s">
        <v>2</v>
      </c>
      <c r="E475" s="2" t="s">
        <v>3</v>
      </c>
      <c r="F475" s="2" t="s">
        <v>4</v>
      </c>
      <c r="G475" s="1"/>
      <c r="H475" s="2" t="s">
        <v>1</v>
      </c>
      <c r="I475" s="2" t="s">
        <v>2</v>
      </c>
      <c r="J475" s="2" t="s">
        <v>3</v>
      </c>
      <c r="K475" s="2" t="s">
        <v>4</v>
      </c>
      <c r="L475" s="1"/>
    </row>
    <row r="476" spans="1:12" ht="13.5" thickTop="1">
      <c r="A476" s="4" t="s">
        <v>5</v>
      </c>
      <c r="B476" s="4"/>
      <c r="C476" s="5">
        <v>5</v>
      </c>
      <c r="D476" s="16">
        <f>C476/C$485</f>
        <v>0.13513513513513514</v>
      </c>
      <c r="E476" s="6">
        <v>2916</v>
      </c>
      <c r="F476" s="16">
        <f>E476/E$485</f>
        <v>0.1506587445104624</v>
      </c>
      <c r="G476" s="4"/>
      <c r="H476" s="5">
        <v>2</v>
      </c>
      <c r="I476" s="16">
        <f>H476/H$485</f>
        <v>0.05405405405405406</v>
      </c>
      <c r="J476" s="6">
        <v>1056</v>
      </c>
      <c r="K476" s="16">
        <f>J476/J$485</f>
        <v>0.05462163140743806</v>
      </c>
      <c r="L476" s="4"/>
    </row>
    <row r="477" spans="1:12" ht="12.75">
      <c r="A477" s="7" t="s">
        <v>7</v>
      </c>
      <c r="B477" s="7"/>
      <c r="C477" s="8">
        <v>1</v>
      </c>
      <c r="D477" s="16">
        <f>C477/C$485</f>
        <v>0.02702702702702703</v>
      </c>
      <c r="E477" s="9">
        <v>555</v>
      </c>
      <c r="F477" s="16">
        <f>E477/E$485</f>
        <v>0.02867476104365797</v>
      </c>
      <c r="G477" s="7"/>
      <c r="H477" s="8">
        <v>4</v>
      </c>
      <c r="I477" s="16">
        <f>H477/H$485</f>
        <v>0.10810810810810811</v>
      </c>
      <c r="J477" s="9">
        <v>2393</v>
      </c>
      <c r="K477" s="16">
        <f>J477/J$485</f>
        <v>0.1237779961723478</v>
      </c>
      <c r="L477" s="7"/>
    </row>
    <row r="478" spans="1:12" ht="12.75">
      <c r="A478" s="7" t="s">
        <v>9</v>
      </c>
      <c r="B478" s="7"/>
      <c r="C478" s="8"/>
      <c r="D478" s="16"/>
      <c r="E478" s="9"/>
      <c r="F478" s="16"/>
      <c r="G478" s="7"/>
      <c r="H478" s="8"/>
      <c r="I478" s="16"/>
      <c r="J478" s="9"/>
      <c r="K478" s="16"/>
      <c r="L478" s="7"/>
    </row>
    <row r="479" spans="1:12" ht="12.75">
      <c r="A479" s="7" t="s">
        <v>8</v>
      </c>
      <c r="B479" s="7"/>
      <c r="C479" s="8"/>
      <c r="D479" s="16"/>
      <c r="E479" s="9"/>
      <c r="F479" s="16"/>
      <c r="G479" s="7"/>
      <c r="H479" s="8"/>
      <c r="I479" s="16"/>
      <c r="J479" s="9"/>
      <c r="K479" s="16"/>
      <c r="L479" s="7"/>
    </row>
    <row r="480" spans="1:12" ht="12.75">
      <c r="A480" s="7" t="s">
        <v>6</v>
      </c>
      <c r="B480" s="7"/>
      <c r="C480" s="8">
        <v>15</v>
      </c>
      <c r="D480" s="16">
        <f>C480/C$485</f>
        <v>0.40540540540540543</v>
      </c>
      <c r="E480" s="9">
        <v>8302</v>
      </c>
      <c r="F480" s="16">
        <f>E480/E$485</f>
        <v>0.4289330922242315</v>
      </c>
      <c r="G480" s="7"/>
      <c r="H480" s="8">
        <v>15</v>
      </c>
      <c r="I480" s="16">
        <f>H480/H$485</f>
        <v>0.40540540540540543</v>
      </c>
      <c r="J480" s="9">
        <v>8302</v>
      </c>
      <c r="K480" s="16">
        <f>J480/J$485</f>
        <v>0.4294211969171882</v>
      </c>
      <c r="L480" s="7"/>
    </row>
    <row r="481" spans="1:12" ht="12.75">
      <c r="A481" s="7" t="s">
        <v>10</v>
      </c>
      <c r="B481" s="7"/>
      <c r="C481" s="8"/>
      <c r="D481" s="16"/>
      <c r="E481" s="9"/>
      <c r="F481" s="16"/>
      <c r="G481" s="7"/>
      <c r="H481" s="8"/>
      <c r="I481" s="16"/>
      <c r="J481" s="9"/>
      <c r="K481" s="16"/>
      <c r="L481" s="7"/>
    </row>
    <row r="482" spans="1:12" ht="12.75">
      <c r="A482" s="7" t="s">
        <v>27</v>
      </c>
      <c r="B482" s="7"/>
      <c r="C482" s="8"/>
      <c r="D482" s="16"/>
      <c r="E482" s="9"/>
      <c r="F482" s="16"/>
      <c r="G482" s="7"/>
      <c r="H482" s="8"/>
      <c r="I482" s="16"/>
      <c r="J482" s="9"/>
      <c r="K482" s="16"/>
      <c r="L482" s="7"/>
    </row>
    <row r="483" spans="1:12" ht="12.75">
      <c r="A483" s="7" t="s">
        <v>36</v>
      </c>
      <c r="B483" s="7"/>
      <c r="C483" s="8">
        <v>16</v>
      </c>
      <c r="D483" s="16">
        <f>C483/C$485</f>
        <v>0.43243243243243246</v>
      </c>
      <c r="E483" s="9">
        <v>7582</v>
      </c>
      <c r="F483" s="16">
        <f>E483/E$485</f>
        <v>0.39173340222164815</v>
      </c>
      <c r="G483" s="7"/>
      <c r="H483" s="8">
        <v>16</v>
      </c>
      <c r="I483" s="16">
        <f>H483/H$485</f>
        <v>0.43243243243243246</v>
      </c>
      <c r="J483" s="9">
        <v>7582</v>
      </c>
      <c r="K483" s="16">
        <f>J483/J$485</f>
        <v>0.3921791755030259</v>
      </c>
      <c r="L483" s="7"/>
    </row>
    <row r="484" spans="1:12" ht="13.5" thickBot="1">
      <c r="A484" s="10" t="s">
        <v>58</v>
      </c>
      <c r="B484" s="10"/>
      <c r="C484" s="11"/>
      <c r="D484" s="16"/>
      <c r="E484" s="12"/>
      <c r="F484" s="16"/>
      <c r="G484" s="10"/>
      <c r="H484" s="11"/>
      <c r="I484" s="16"/>
      <c r="J484" s="12"/>
      <c r="K484" s="16"/>
      <c r="L484" s="10"/>
    </row>
    <row r="485" spans="1:12" ht="14.25" thickBot="1" thickTop="1">
      <c r="A485" s="13" t="s">
        <v>11</v>
      </c>
      <c r="B485" s="13"/>
      <c r="C485" s="17">
        <f>SUM(C476:C484)</f>
        <v>37</v>
      </c>
      <c r="D485" s="18">
        <f>SUM(D476:D484)</f>
        <v>1</v>
      </c>
      <c r="E485" s="17">
        <f>SUM(E476:E484)</f>
        <v>19355</v>
      </c>
      <c r="F485" s="18">
        <f>SUM(F476:F484)</f>
        <v>1</v>
      </c>
      <c r="G485" s="17"/>
      <c r="H485" s="17">
        <f>SUM(H476:H484)</f>
        <v>37</v>
      </c>
      <c r="I485" s="18">
        <f>SUM(I476:I484)</f>
        <v>1</v>
      </c>
      <c r="J485" s="17">
        <f>SUM(J476:J484)</f>
        <v>19333</v>
      </c>
      <c r="K485" s="18">
        <f>SUM(K476:K484)</f>
        <v>1</v>
      </c>
      <c r="L485" s="17"/>
    </row>
    <row r="486" spans="3:10" ht="16.5" thickTop="1">
      <c r="C486" s="15"/>
      <c r="E486" s="19">
        <f>+(E485)/E$17</f>
        <v>0.06404698874917274</v>
      </c>
      <c r="H486" s="15"/>
      <c r="J486" s="19">
        <f>+(J485)/J$17</f>
        <v>0.06416443193585217</v>
      </c>
    </row>
    <row r="487" spans="1:12" ht="13.5" thickBot="1">
      <c r="A487" s="1" t="s">
        <v>54</v>
      </c>
      <c r="B487" s="1"/>
      <c r="C487" s="2" t="s">
        <v>1</v>
      </c>
      <c r="D487" s="2" t="s">
        <v>2</v>
      </c>
      <c r="E487" s="2" t="s">
        <v>3</v>
      </c>
      <c r="F487" s="2" t="s">
        <v>4</v>
      </c>
      <c r="G487" s="1"/>
      <c r="H487" s="2" t="s">
        <v>1</v>
      </c>
      <c r="I487" s="2" t="s">
        <v>2</v>
      </c>
      <c r="J487" s="2" t="s">
        <v>3</v>
      </c>
      <c r="K487" s="2" t="s">
        <v>4</v>
      </c>
      <c r="L487" s="1"/>
    </row>
    <row r="488" spans="1:12" ht="13.5" thickTop="1">
      <c r="A488" s="4" t="s">
        <v>5</v>
      </c>
      <c r="B488" s="4"/>
      <c r="C488" s="5"/>
      <c r="D488" s="16"/>
      <c r="E488" s="6"/>
      <c r="F488" s="16"/>
      <c r="G488" s="4"/>
      <c r="H488" s="5"/>
      <c r="I488" s="16"/>
      <c r="J488" s="6"/>
      <c r="K488" s="16"/>
      <c r="L488" s="4"/>
    </row>
    <row r="489" spans="1:12" ht="12.75">
      <c r="A489" s="7" t="s">
        <v>7</v>
      </c>
      <c r="B489" s="7"/>
      <c r="C489" s="8"/>
      <c r="D489" s="16"/>
      <c r="E489" s="9"/>
      <c r="F489" s="16"/>
      <c r="G489" s="7"/>
      <c r="H489" s="8"/>
      <c r="I489" s="16"/>
      <c r="J489" s="9"/>
      <c r="K489" s="16"/>
      <c r="L489" s="7"/>
    </row>
    <row r="490" spans="1:12" ht="12.75">
      <c r="A490" s="7" t="s">
        <v>9</v>
      </c>
      <c r="B490" s="7"/>
      <c r="C490" s="8"/>
      <c r="D490" s="16"/>
      <c r="E490" s="9"/>
      <c r="F490" s="16"/>
      <c r="G490" s="7"/>
      <c r="H490" s="8"/>
      <c r="I490" s="16"/>
      <c r="J490" s="9"/>
      <c r="K490" s="16"/>
      <c r="L490" s="7"/>
    </row>
    <row r="491" spans="1:12" ht="12.75">
      <c r="A491" s="7" t="s">
        <v>8</v>
      </c>
      <c r="B491" s="7"/>
      <c r="C491" s="8"/>
      <c r="D491" s="16"/>
      <c r="E491" s="9"/>
      <c r="F491" s="16"/>
      <c r="G491" s="7"/>
      <c r="H491" s="8"/>
      <c r="I491" s="16"/>
      <c r="J491" s="9"/>
      <c r="K491" s="16"/>
      <c r="L491" s="7"/>
    </row>
    <row r="492" spans="1:12" ht="12.75">
      <c r="A492" s="7" t="s">
        <v>6</v>
      </c>
      <c r="B492" s="7"/>
      <c r="C492" s="8">
        <v>7</v>
      </c>
      <c r="D492" s="16">
        <f>C492/C$497</f>
        <v>0.6363636363636364</v>
      </c>
      <c r="E492" s="9">
        <v>3690</v>
      </c>
      <c r="F492" s="16">
        <f>E492/E$497</f>
        <v>0.8502304147465438</v>
      </c>
      <c r="G492" s="7"/>
      <c r="H492" s="8">
        <v>7</v>
      </c>
      <c r="I492" s="16">
        <f>H492/H$497</f>
        <v>0.6363636363636364</v>
      </c>
      <c r="J492" s="9">
        <v>3690</v>
      </c>
      <c r="K492" s="16">
        <f>J492/J$497</f>
        <v>0.8502304147465438</v>
      </c>
      <c r="L492" s="7"/>
    </row>
    <row r="493" spans="1:12" ht="12.75">
      <c r="A493" s="7" t="s">
        <v>10</v>
      </c>
      <c r="B493" s="7"/>
      <c r="C493" s="8"/>
      <c r="D493" s="16"/>
      <c r="E493" s="9"/>
      <c r="F493" s="16"/>
      <c r="G493" s="7"/>
      <c r="H493" s="8"/>
      <c r="I493" s="16"/>
      <c r="J493" s="9"/>
      <c r="K493" s="16"/>
      <c r="L493" s="7"/>
    </row>
    <row r="494" spans="1:12" ht="12.75">
      <c r="A494" s="7" t="s">
        <v>27</v>
      </c>
      <c r="B494" s="7"/>
      <c r="C494" s="8"/>
      <c r="D494" s="16"/>
      <c r="E494" s="9"/>
      <c r="F494" s="16"/>
      <c r="G494" s="7"/>
      <c r="H494" s="8"/>
      <c r="I494" s="16"/>
      <c r="J494" s="9"/>
      <c r="K494" s="16"/>
      <c r="L494" s="7"/>
    </row>
    <row r="495" spans="1:12" ht="12.75">
      <c r="A495" s="7" t="s">
        <v>36</v>
      </c>
      <c r="B495" s="7"/>
      <c r="C495" s="8">
        <v>4</v>
      </c>
      <c r="D495" s="16">
        <f>C495/C$497</f>
        <v>0.36363636363636365</v>
      </c>
      <c r="E495" s="9">
        <v>650</v>
      </c>
      <c r="F495" s="16">
        <f>E495/E$497</f>
        <v>0.1497695852534562</v>
      </c>
      <c r="G495" s="7"/>
      <c r="H495" s="8">
        <v>4</v>
      </c>
      <c r="I495" s="16">
        <f>H495/H$497</f>
        <v>0.36363636363636365</v>
      </c>
      <c r="J495" s="9">
        <v>650</v>
      </c>
      <c r="K495" s="16">
        <f>J495/J$497</f>
        <v>0.1497695852534562</v>
      </c>
      <c r="L495" s="7"/>
    </row>
    <row r="496" spans="1:12" ht="13.5" thickBot="1">
      <c r="A496" s="10" t="s">
        <v>58</v>
      </c>
      <c r="B496" s="10"/>
      <c r="C496" s="11"/>
      <c r="D496" s="16"/>
      <c r="E496" s="12"/>
      <c r="F496" s="16"/>
      <c r="G496" s="10"/>
      <c r="H496" s="11"/>
      <c r="I496" s="16"/>
      <c r="J496" s="12"/>
      <c r="K496" s="16"/>
      <c r="L496" s="10"/>
    </row>
    <row r="497" spans="1:12" ht="14.25" thickBot="1" thickTop="1">
      <c r="A497" s="13" t="s">
        <v>11</v>
      </c>
      <c r="B497" s="13"/>
      <c r="C497" s="17">
        <f>SUM(C488:C496)</f>
        <v>11</v>
      </c>
      <c r="D497" s="18">
        <f>SUM(D488:D496)</f>
        <v>1</v>
      </c>
      <c r="E497" s="17">
        <f>SUM(E488:E496)</f>
        <v>4340</v>
      </c>
      <c r="F497" s="18">
        <f>SUM(F488:F496)</f>
        <v>1</v>
      </c>
      <c r="G497" s="17"/>
      <c r="H497" s="17">
        <f>SUM(H488:H496)</f>
        <v>11</v>
      </c>
      <c r="I497" s="18">
        <f>SUM(I488:I496)</f>
        <v>1</v>
      </c>
      <c r="J497" s="17">
        <f>SUM(J488:J496)</f>
        <v>4340</v>
      </c>
      <c r="K497" s="18">
        <f>SUM(K488:K496)</f>
        <v>1</v>
      </c>
      <c r="L497" s="17"/>
    </row>
    <row r="498" spans="5:10" ht="13.5" thickTop="1">
      <c r="E498" s="19">
        <f>+(E497)/E$17</f>
        <v>0.014361350099272006</v>
      </c>
      <c r="J498" s="19">
        <f>+(J497)/J$17</f>
        <v>0.01440405703210047</v>
      </c>
    </row>
    <row r="499" spans="1:12" ht="13.5" thickBot="1">
      <c r="A499" s="1" t="s">
        <v>55</v>
      </c>
      <c r="B499" s="1"/>
      <c r="C499" s="2" t="s">
        <v>1</v>
      </c>
      <c r="D499" s="2" t="s">
        <v>2</v>
      </c>
      <c r="E499" s="2" t="s">
        <v>3</v>
      </c>
      <c r="F499" s="2" t="s">
        <v>4</v>
      </c>
      <c r="G499" s="1"/>
      <c r="H499" s="2" t="s">
        <v>1</v>
      </c>
      <c r="I499" s="2" t="s">
        <v>2</v>
      </c>
      <c r="J499" s="2" t="s">
        <v>3</v>
      </c>
      <c r="K499" s="2" t="s">
        <v>4</v>
      </c>
      <c r="L499" s="1"/>
    </row>
    <row r="500" spans="1:12" ht="13.5" thickTop="1">
      <c r="A500" s="4" t="s">
        <v>5</v>
      </c>
      <c r="B500" s="4"/>
      <c r="C500" s="5">
        <v>4</v>
      </c>
      <c r="D500" s="16">
        <f>C500/C$509</f>
        <v>0.10810810810810811</v>
      </c>
      <c r="E500" s="6">
        <v>925</v>
      </c>
      <c r="F500" s="16">
        <f>E500/E$509</f>
        <v>0.16514908052133548</v>
      </c>
      <c r="G500" s="4"/>
      <c r="H500" s="5">
        <v>2</v>
      </c>
      <c r="I500" s="16">
        <f>H500/H$509</f>
        <v>0.05405405405405406</v>
      </c>
      <c r="J500" s="6">
        <v>322</v>
      </c>
      <c r="K500" s="16">
        <f>J500/J$509</f>
        <v>0.05771643663739021</v>
      </c>
      <c r="L500" s="4"/>
    </row>
    <row r="501" spans="1:12" ht="12.75">
      <c r="A501" s="7" t="s">
        <v>7</v>
      </c>
      <c r="B501" s="7"/>
      <c r="C501" s="8">
        <v>2</v>
      </c>
      <c r="D501" s="16">
        <f aca="true" t="shared" si="9" ref="D501:F508">C501/C$509</f>
        <v>0.05405405405405406</v>
      </c>
      <c r="E501" s="9">
        <v>892</v>
      </c>
      <c r="F501" s="16">
        <f t="shared" si="9"/>
        <v>0.15925727548652027</v>
      </c>
      <c r="G501" s="7"/>
      <c r="H501" s="8">
        <v>8</v>
      </c>
      <c r="I501" s="16">
        <f>H501/H$509</f>
        <v>0.21621621621621623</v>
      </c>
      <c r="J501" s="9">
        <v>2338</v>
      </c>
      <c r="K501" s="16">
        <f>J501/J$509</f>
        <v>0.4190715181932246</v>
      </c>
      <c r="L501" s="7"/>
    </row>
    <row r="502" spans="1:12" ht="12.75">
      <c r="A502" s="7" t="s">
        <v>9</v>
      </c>
      <c r="B502" s="7"/>
      <c r="C502" s="8">
        <v>5</v>
      </c>
      <c r="D502" s="16">
        <f t="shared" si="9"/>
        <v>0.13513513513513514</v>
      </c>
      <c r="E502" s="9">
        <v>704</v>
      </c>
      <c r="F502" s="16">
        <f t="shared" si="9"/>
        <v>0.12569184074272452</v>
      </c>
      <c r="G502" s="7"/>
      <c r="H502" s="8">
        <v>5</v>
      </c>
      <c r="I502" s="16">
        <f>H502/H$509</f>
        <v>0.13513513513513514</v>
      </c>
      <c r="J502" s="9">
        <v>704</v>
      </c>
      <c r="K502" s="16">
        <f>J502/J$509</f>
        <v>0.1261874887972755</v>
      </c>
      <c r="L502" s="7"/>
    </row>
    <row r="503" spans="1:12" ht="12.75">
      <c r="A503" s="7" t="s">
        <v>8</v>
      </c>
      <c r="B503" s="7"/>
      <c r="C503" s="8">
        <v>4</v>
      </c>
      <c r="D503" s="16">
        <f t="shared" si="9"/>
        <v>0.10810810810810811</v>
      </c>
      <c r="E503" s="9">
        <v>996</v>
      </c>
      <c r="F503" s="16">
        <f t="shared" si="9"/>
        <v>0.17782538832351366</v>
      </c>
      <c r="G503" s="7"/>
      <c r="H503" s="8">
        <v>4</v>
      </c>
      <c r="I503" s="16">
        <f>H503/H$509</f>
        <v>0.10810810810810811</v>
      </c>
      <c r="J503" s="9">
        <v>996</v>
      </c>
      <c r="K503" s="16">
        <f>J503/J$509</f>
        <v>0.17852661767341818</v>
      </c>
      <c r="L503" s="7"/>
    </row>
    <row r="504" spans="1:12" ht="12.75">
      <c r="A504" s="7" t="s">
        <v>6</v>
      </c>
      <c r="B504" s="7"/>
      <c r="C504" s="8">
        <v>7</v>
      </c>
      <c r="D504" s="16">
        <f t="shared" si="9"/>
        <v>0.1891891891891892</v>
      </c>
      <c r="E504" s="9">
        <v>398</v>
      </c>
      <c r="F504" s="16">
        <f t="shared" si="9"/>
        <v>0.07105873951080165</v>
      </c>
      <c r="G504" s="7"/>
      <c r="H504" s="8">
        <v>7</v>
      </c>
      <c r="I504" s="16">
        <f>H504/H$509</f>
        <v>0.1891891891891892</v>
      </c>
      <c r="J504" s="9">
        <v>398</v>
      </c>
      <c r="K504" s="16">
        <f>J504/J$509</f>
        <v>0.07133894963255064</v>
      </c>
      <c r="L504" s="7"/>
    </row>
    <row r="505" spans="1:12" ht="12.75">
      <c r="A505" s="7" t="s">
        <v>10</v>
      </c>
      <c r="B505" s="7"/>
      <c r="C505" s="8"/>
      <c r="D505" s="16"/>
      <c r="E505" s="9"/>
      <c r="F505" s="16"/>
      <c r="G505" s="7"/>
      <c r="H505" s="8"/>
      <c r="I505" s="16"/>
      <c r="J505" s="9"/>
      <c r="K505" s="16"/>
      <c r="L505" s="7"/>
    </row>
    <row r="506" spans="1:12" ht="12.75">
      <c r="A506" s="7" t="s">
        <v>27</v>
      </c>
      <c r="B506" s="7"/>
      <c r="C506" s="8"/>
      <c r="D506" s="16"/>
      <c r="E506" s="9"/>
      <c r="F506" s="16"/>
      <c r="G506" s="7"/>
      <c r="H506" s="8"/>
      <c r="I506" s="16"/>
      <c r="J506" s="9"/>
      <c r="K506" s="16"/>
      <c r="L506" s="7"/>
    </row>
    <row r="507" spans="1:12" ht="12.75">
      <c r="A507" s="7" t="s">
        <v>36</v>
      </c>
      <c r="B507" s="7"/>
      <c r="C507" s="8">
        <v>13</v>
      </c>
      <c r="D507" s="16">
        <f t="shared" si="9"/>
        <v>0.35135135135135137</v>
      </c>
      <c r="E507" s="9">
        <v>1510</v>
      </c>
      <c r="F507" s="16">
        <f t="shared" si="9"/>
        <v>0.2695947152294233</v>
      </c>
      <c r="G507" s="7"/>
      <c r="H507" s="8">
        <v>9</v>
      </c>
      <c r="I507" s="16">
        <f>H507/H$509</f>
        <v>0.24324324324324326</v>
      </c>
      <c r="J507" s="9">
        <v>645</v>
      </c>
      <c r="K507" s="16">
        <f>J507/J$509</f>
        <v>0.11561211686682202</v>
      </c>
      <c r="L507" s="7"/>
    </row>
    <row r="508" spans="1:12" ht="13.5" thickBot="1">
      <c r="A508" s="10" t="s">
        <v>58</v>
      </c>
      <c r="B508" s="10"/>
      <c r="C508" s="11">
        <v>2</v>
      </c>
      <c r="D508" s="16">
        <f t="shared" si="9"/>
        <v>0.05405405405405406</v>
      </c>
      <c r="E508" s="12">
        <v>176</v>
      </c>
      <c r="F508" s="16">
        <f t="shared" si="9"/>
        <v>0.03142296018568113</v>
      </c>
      <c r="G508" s="10"/>
      <c r="H508" s="11">
        <v>2</v>
      </c>
      <c r="I508" s="16">
        <f>H508/H$509</f>
        <v>0.05405405405405406</v>
      </c>
      <c r="J508" s="12">
        <v>176</v>
      </c>
      <c r="K508" s="16">
        <f>J508/J$509</f>
        <v>0.03154687219931888</v>
      </c>
      <c r="L508" s="10"/>
    </row>
    <row r="509" spans="1:12" ht="14.25" thickBot="1" thickTop="1">
      <c r="A509" s="13" t="s">
        <v>11</v>
      </c>
      <c r="B509" s="13"/>
      <c r="C509" s="17">
        <f>SUM(C500:C508)</f>
        <v>37</v>
      </c>
      <c r="D509" s="18">
        <f>SUM(D500:D508)</f>
        <v>1</v>
      </c>
      <c r="E509" s="17">
        <f>SUM(E500:E508)</f>
        <v>5601</v>
      </c>
      <c r="F509" s="18">
        <f>SUM(F500:F508)</f>
        <v>1</v>
      </c>
      <c r="G509" s="17"/>
      <c r="H509" s="17">
        <f>SUM(H500:H508)</f>
        <v>37</v>
      </c>
      <c r="I509" s="18">
        <f>SUM(I500:I508)</f>
        <v>1</v>
      </c>
      <c r="J509" s="17">
        <f>SUM(J500:J508)</f>
        <v>5579</v>
      </c>
      <c r="K509" s="18">
        <f>SUM(K500:K508)</f>
        <v>1</v>
      </c>
      <c r="L509" s="17"/>
    </row>
    <row r="510" spans="3:10" ht="16.5" thickTop="1">
      <c r="C510" s="15"/>
      <c r="E510" s="19">
        <f>+(E509)/E$17</f>
        <v>0.018534083388484446</v>
      </c>
      <c r="H510" s="15"/>
      <c r="J510" s="19">
        <f>+(J509)/J$17</f>
        <v>0.018516182991264635</v>
      </c>
    </row>
    <row r="511" spans="1:12" ht="13.5" thickBot="1">
      <c r="A511" s="1" t="s">
        <v>56</v>
      </c>
      <c r="B511" s="1"/>
      <c r="C511" s="2" t="s">
        <v>1</v>
      </c>
      <c r="D511" s="2" t="s">
        <v>2</v>
      </c>
      <c r="E511" s="2" t="s">
        <v>3</v>
      </c>
      <c r="F511" s="2" t="s">
        <v>4</v>
      </c>
      <c r="G511" s="1"/>
      <c r="H511" s="2" t="s">
        <v>1</v>
      </c>
      <c r="I511" s="2" t="s">
        <v>2</v>
      </c>
      <c r="J511" s="2" t="s">
        <v>3</v>
      </c>
      <c r="K511" s="2" t="s">
        <v>4</v>
      </c>
      <c r="L511" s="1"/>
    </row>
    <row r="512" spans="1:12" ht="13.5" thickTop="1">
      <c r="A512" s="4" t="s">
        <v>5</v>
      </c>
      <c r="B512" s="4"/>
      <c r="C512" s="5"/>
      <c r="D512" s="16"/>
      <c r="E512" s="6"/>
      <c r="F512" s="16"/>
      <c r="G512" s="4"/>
      <c r="H512" s="5"/>
      <c r="I512" s="16"/>
      <c r="J512" s="6"/>
      <c r="K512" s="16"/>
      <c r="L512" s="4"/>
    </row>
    <row r="513" spans="1:12" ht="12.75">
      <c r="A513" s="7" t="s">
        <v>7</v>
      </c>
      <c r="B513" s="7"/>
      <c r="C513" s="8"/>
      <c r="D513" s="16"/>
      <c r="E513" s="9"/>
      <c r="F513" s="16"/>
      <c r="G513" s="7"/>
      <c r="H513" s="8"/>
      <c r="I513" s="16"/>
      <c r="J513" s="9"/>
      <c r="K513" s="16"/>
      <c r="L513" s="7"/>
    </row>
    <row r="514" spans="1:12" ht="12.75">
      <c r="A514" s="7" t="s">
        <v>9</v>
      </c>
      <c r="B514" s="7"/>
      <c r="C514" s="8"/>
      <c r="D514" s="16"/>
      <c r="E514" s="9"/>
      <c r="F514" s="16"/>
      <c r="G514" s="7"/>
      <c r="H514" s="8"/>
      <c r="I514" s="16"/>
      <c r="J514" s="9"/>
      <c r="K514" s="16"/>
      <c r="L514" s="7"/>
    </row>
    <row r="515" spans="1:12" ht="12.75">
      <c r="A515" s="7" t="s">
        <v>8</v>
      </c>
      <c r="B515" s="7"/>
      <c r="C515" s="8"/>
      <c r="D515" s="16"/>
      <c r="E515" s="9"/>
      <c r="F515" s="16"/>
      <c r="G515" s="7"/>
      <c r="H515" s="8"/>
      <c r="I515" s="16"/>
      <c r="J515" s="9"/>
      <c r="K515" s="16"/>
      <c r="L515" s="7"/>
    </row>
    <row r="516" spans="1:12" ht="12.75">
      <c r="A516" s="7" t="s">
        <v>6</v>
      </c>
      <c r="B516" s="7"/>
      <c r="C516" s="8">
        <v>2</v>
      </c>
      <c r="D516" s="16">
        <f>C516/C$521</f>
        <v>0.6666666666666666</v>
      </c>
      <c r="E516" s="9">
        <v>1404</v>
      </c>
      <c r="F516" s="16">
        <f>E516/E$521</f>
        <v>0.9825052484254724</v>
      </c>
      <c r="G516" s="7"/>
      <c r="H516" s="8">
        <v>2</v>
      </c>
      <c r="I516" s="16">
        <f>H516/H$521</f>
        <v>0.6666666666666666</v>
      </c>
      <c r="J516" s="9">
        <v>1404</v>
      </c>
      <c r="K516" s="16">
        <f>J516/J$521</f>
        <v>0.9825052484254724</v>
      </c>
      <c r="L516" s="7"/>
    </row>
    <row r="517" spans="1:12" ht="12.75">
      <c r="A517" s="7" t="s">
        <v>10</v>
      </c>
      <c r="B517" s="7"/>
      <c r="C517" s="8"/>
      <c r="D517" s="16"/>
      <c r="E517" s="9"/>
      <c r="F517" s="16"/>
      <c r="G517" s="7"/>
      <c r="H517" s="8"/>
      <c r="I517" s="16"/>
      <c r="J517" s="9"/>
      <c r="K517" s="16"/>
      <c r="L517" s="7"/>
    </row>
    <row r="518" spans="1:12" ht="12.75">
      <c r="A518" s="7" t="s">
        <v>27</v>
      </c>
      <c r="B518" s="7"/>
      <c r="C518" s="8"/>
      <c r="D518" s="16"/>
      <c r="E518" s="9"/>
      <c r="F518" s="16"/>
      <c r="G518" s="7"/>
      <c r="H518" s="8"/>
      <c r="I518" s="16"/>
      <c r="J518" s="9"/>
      <c r="K518" s="16"/>
      <c r="L518" s="7"/>
    </row>
    <row r="519" spans="1:12" ht="12.75">
      <c r="A519" s="7" t="s">
        <v>36</v>
      </c>
      <c r="B519" s="7"/>
      <c r="C519" s="8">
        <v>1</v>
      </c>
      <c r="D519" s="16">
        <f>C519/C$521</f>
        <v>0.3333333333333333</v>
      </c>
      <c r="E519" s="9">
        <v>25</v>
      </c>
      <c r="F519" s="16">
        <f>E519/E$521</f>
        <v>0.01749475157452764</v>
      </c>
      <c r="G519" s="7"/>
      <c r="H519" s="8">
        <v>1</v>
      </c>
      <c r="I519" s="16">
        <f>H519/H$521</f>
        <v>0.3333333333333333</v>
      </c>
      <c r="J519" s="9">
        <v>25</v>
      </c>
      <c r="K519" s="16">
        <f>J519/J$521</f>
        <v>0.01749475157452764</v>
      </c>
      <c r="L519" s="7"/>
    </row>
    <row r="520" spans="1:12" ht="13.5" thickBot="1">
      <c r="A520" s="10" t="s">
        <v>58</v>
      </c>
      <c r="B520" s="10"/>
      <c r="C520" s="11"/>
      <c r="D520" s="16"/>
      <c r="E520" s="12"/>
      <c r="F520" s="16"/>
      <c r="G520" s="10"/>
      <c r="H520" s="11"/>
      <c r="I520" s="16"/>
      <c r="J520" s="12"/>
      <c r="K520" s="16"/>
      <c r="L520" s="10"/>
    </row>
    <row r="521" spans="1:12" ht="14.25" thickBot="1" thickTop="1">
      <c r="A521" s="13" t="s">
        <v>11</v>
      </c>
      <c r="B521" s="13"/>
      <c r="C521" s="17">
        <f>SUM(C512:C520)</f>
        <v>3</v>
      </c>
      <c r="D521" s="18">
        <f>SUM(D512:D520)</f>
        <v>1</v>
      </c>
      <c r="E521" s="17">
        <f>SUM(E512:E520)</f>
        <v>1429</v>
      </c>
      <c r="F521" s="18">
        <f>SUM(F512:F520)</f>
        <v>1</v>
      </c>
      <c r="G521" s="17"/>
      <c r="H521" s="17">
        <f>SUM(H512:H520)</f>
        <v>3</v>
      </c>
      <c r="I521" s="18">
        <f>SUM(I512:I520)</f>
        <v>1</v>
      </c>
      <c r="J521" s="17">
        <f>SUM(J512:J520)</f>
        <v>1429</v>
      </c>
      <c r="K521" s="18">
        <f>SUM(K512:K520)</f>
        <v>1</v>
      </c>
      <c r="L521" s="17"/>
    </row>
    <row r="522" spans="3:10" ht="16.5" thickTop="1">
      <c r="C522" s="15"/>
      <c r="E522" s="19">
        <f>+(E521)/E$17</f>
        <v>0.004728656518861681</v>
      </c>
      <c r="H522" s="15"/>
      <c r="J522" s="19">
        <f>+(J521)/J$17</f>
        <v>0.004742718317712343</v>
      </c>
    </row>
    <row r="523" spans="1:12" ht="13.5" thickBot="1">
      <c r="A523" s="1" t="s">
        <v>22</v>
      </c>
      <c r="B523" s="1"/>
      <c r="C523" s="2" t="s">
        <v>1</v>
      </c>
      <c r="D523" s="2" t="s">
        <v>2</v>
      </c>
      <c r="E523" s="2" t="s">
        <v>3</v>
      </c>
      <c r="F523" s="2" t="s">
        <v>4</v>
      </c>
      <c r="G523" s="1"/>
      <c r="H523" s="2" t="s">
        <v>1</v>
      </c>
      <c r="I523" s="2" t="s">
        <v>2</v>
      </c>
      <c r="J523" s="2" t="s">
        <v>3</v>
      </c>
      <c r="K523" s="2" t="s">
        <v>4</v>
      </c>
      <c r="L523" s="1"/>
    </row>
    <row r="524" spans="1:12" ht="13.5" thickTop="1">
      <c r="A524" s="4" t="s">
        <v>5</v>
      </c>
      <c r="B524" s="4"/>
      <c r="C524" s="5"/>
      <c r="D524" s="16"/>
      <c r="E524" s="6"/>
      <c r="F524" s="16"/>
      <c r="G524" s="4"/>
      <c r="H524" s="5"/>
      <c r="I524" s="16"/>
      <c r="J524" s="6"/>
      <c r="K524" s="16"/>
      <c r="L524" s="4"/>
    </row>
    <row r="525" spans="1:12" ht="12.75">
      <c r="A525" s="7" t="s">
        <v>7</v>
      </c>
      <c r="B525" s="7"/>
      <c r="C525" s="8">
        <v>18</v>
      </c>
      <c r="D525" s="16">
        <f>C525/C$533</f>
        <v>0.4864864864864865</v>
      </c>
      <c r="E525" s="9">
        <v>11239</v>
      </c>
      <c r="F525" s="16">
        <f>E525/E$533</f>
        <v>0.7778931339977851</v>
      </c>
      <c r="G525" s="7"/>
      <c r="H525" s="8">
        <v>27</v>
      </c>
      <c r="I525" s="16">
        <f>H525/H$533</f>
        <v>0.7297297297297297</v>
      </c>
      <c r="J525" s="9">
        <v>13294</v>
      </c>
      <c r="K525" s="16">
        <f>J525/J$533</f>
        <v>0.9237076153418566</v>
      </c>
      <c r="L525" s="7"/>
    </row>
    <row r="526" spans="1:12" ht="12.75">
      <c r="A526" s="7" t="s">
        <v>9</v>
      </c>
      <c r="B526" s="7"/>
      <c r="C526" s="8">
        <v>1</v>
      </c>
      <c r="D526" s="16">
        <f>C526/C$533</f>
        <v>0.02702702702702703</v>
      </c>
      <c r="E526" s="9">
        <v>555</v>
      </c>
      <c r="F526" s="16">
        <f>E526/E$533</f>
        <v>0.038413621262458474</v>
      </c>
      <c r="G526" s="7"/>
      <c r="H526" s="8"/>
      <c r="I526" s="16"/>
      <c r="J526" s="9"/>
      <c r="K526" s="16"/>
      <c r="L526" s="7"/>
    </row>
    <row r="527" spans="1:12" ht="12.75">
      <c r="A527" s="7" t="s">
        <v>8</v>
      </c>
      <c r="B527" s="7"/>
      <c r="C527" s="8"/>
      <c r="D527" s="16"/>
      <c r="E527" s="9"/>
      <c r="F527" s="16"/>
      <c r="G527" s="7"/>
      <c r="H527" s="8">
        <v>1</v>
      </c>
      <c r="I527" s="16">
        <f>H527/H$533</f>
        <v>0.02702702702702703</v>
      </c>
      <c r="J527" s="9">
        <v>543</v>
      </c>
      <c r="K527" s="16">
        <f>J527/J$533</f>
        <v>0.03772929405225125</v>
      </c>
      <c r="L527" s="7"/>
    </row>
    <row r="528" spans="1:12" ht="12.75">
      <c r="A528" s="7" t="s">
        <v>6</v>
      </c>
      <c r="B528" s="7"/>
      <c r="C528" s="8">
        <v>4</v>
      </c>
      <c r="D528" s="16">
        <f>C528/C$533</f>
        <v>0.10810810810810811</v>
      </c>
      <c r="E528" s="9">
        <v>218</v>
      </c>
      <c r="F528" s="16">
        <f>E528/E$533</f>
        <v>0.01508859357696567</v>
      </c>
      <c r="G528" s="7"/>
      <c r="H528" s="8">
        <v>4</v>
      </c>
      <c r="I528" s="16">
        <f>H528/H$533</f>
        <v>0.10810810810810811</v>
      </c>
      <c r="J528" s="9">
        <v>218</v>
      </c>
      <c r="K528" s="16">
        <f>J528/J$533</f>
        <v>0.015147304057809894</v>
      </c>
      <c r="L528" s="7"/>
    </row>
    <row r="529" spans="1:12" ht="12.75">
      <c r="A529" s="7" t="s">
        <v>10</v>
      </c>
      <c r="B529" s="7"/>
      <c r="C529" s="8"/>
      <c r="D529" s="16"/>
      <c r="E529" s="9"/>
      <c r="F529" s="16"/>
      <c r="G529" s="7"/>
      <c r="H529" s="8"/>
      <c r="I529" s="16"/>
      <c r="J529" s="9"/>
      <c r="K529" s="16"/>
      <c r="L529" s="7"/>
    </row>
    <row r="530" spans="1:12" ht="12.75">
      <c r="A530" s="7" t="s">
        <v>27</v>
      </c>
      <c r="B530" s="7"/>
      <c r="C530" s="8"/>
      <c r="D530" s="16"/>
      <c r="E530" s="9"/>
      <c r="F530" s="16"/>
      <c r="G530" s="7"/>
      <c r="H530" s="8"/>
      <c r="I530" s="16"/>
      <c r="J530" s="9"/>
      <c r="K530" s="16"/>
      <c r="L530" s="7"/>
    </row>
    <row r="531" spans="1:12" ht="12.75">
      <c r="A531" s="7" t="s">
        <v>36</v>
      </c>
      <c r="B531" s="7"/>
      <c r="C531" s="8">
        <v>9</v>
      </c>
      <c r="D531" s="16">
        <f>C531/C$533</f>
        <v>0.24324324324324326</v>
      </c>
      <c r="E531" s="9">
        <v>2099</v>
      </c>
      <c r="F531" s="16">
        <f>E531/E$533</f>
        <v>0.1452796234772979</v>
      </c>
      <c r="G531" s="7"/>
      <c r="H531" s="8"/>
      <c r="I531" s="16"/>
      <c r="J531" s="9"/>
      <c r="K531" s="16"/>
      <c r="L531" s="7"/>
    </row>
    <row r="532" spans="1:12" ht="13.5" thickBot="1">
      <c r="A532" s="10" t="s">
        <v>58</v>
      </c>
      <c r="B532" s="10"/>
      <c r="C532" s="11">
        <v>5</v>
      </c>
      <c r="D532" s="16">
        <f>C532/C$533</f>
        <v>0.13513513513513514</v>
      </c>
      <c r="E532" s="12">
        <v>337</v>
      </c>
      <c r="F532" s="16">
        <f>E532/E$533</f>
        <v>0.023325027685492803</v>
      </c>
      <c r="G532" s="10"/>
      <c r="H532" s="11">
        <v>5</v>
      </c>
      <c r="I532" s="16">
        <f>H532/H$533</f>
        <v>0.13513513513513514</v>
      </c>
      <c r="J532" s="12">
        <v>337</v>
      </c>
      <c r="K532" s="16">
        <f>J532/J$533</f>
        <v>0.023415786548082268</v>
      </c>
      <c r="L532" s="10"/>
    </row>
    <row r="533" spans="1:12" ht="14.25" thickBot="1" thickTop="1">
      <c r="A533" s="13" t="s">
        <v>11</v>
      </c>
      <c r="B533" s="13"/>
      <c r="C533" s="17">
        <f>SUM(C524:C532)</f>
        <v>37</v>
      </c>
      <c r="D533" s="18">
        <f>SUM(D524:D532)</f>
        <v>1</v>
      </c>
      <c r="E533" s="17">
        <f>SUM(E524:E532)</f>
        <v>14448</v>
      </c>
      <c r="F533" s="18">
        <f>SUM(F524:F532)</f>
        <v>1</v>
      </c>
      <c r="G533" s="17"/>
      <c r="H533" s="17">
        <f>SUM(H524:H532)</f>
        <v>37</v>
      </c>
      <c r="I533" s="18">
        <f>SUM(I524:I532)</f>
        <v>1</v>
      </c>
      <c r="J533" s="17">
        <f>SUM(J524:J532)</f>
        <v>14392</v>
      </c>
      <c r="K533" s="18">
        <f>SUM(K524:K532)</f>
        <v>1</v>
      </c>
      <c r="L533" s="17"/>
    </row>
    <row r="534" spans="5:10" ht="13.5" thickTop="1">
      <c r="E534" s="19">
        <f>+(E533)/E$17</f>
        <v>0.047809397749834545</v>
      </c>
      <c r="J534" s="19">
        <f>+(J533)/J$17</f>
        <v>0.0477657117064493</v>
      </c>
    </row>
    <row r="535" spans="1:12" ht="13.5" thickBot="1">
      <c r="A535" s="1" t="s">
        <v>26</v>
      </c>
      <c r="B535" s="1"/>
      <c r="C535" s="2" t="s">
        <v>1</v>
      </c>
      <c r="D535" s="2" t="s">
        <v>2</v>
      </c>
      <c r="E535" s="2" t="s">
        <v>3</v>
      </c>
      <c r="F535" s="2" t="s">
        <v>4</v>
      </c>
      <c r="G535" s="1"/>
      <c r="H535" s="2" t="s">
        <v>1</v>
      </c>
      <c r="I535" s="2" t="s">
        <v>2</v>
      </c>
      <c r="J535" s="2" t="s">
        <v>3</v>
      </c>
      <c r="K535" s="2" t="s">
        <v>4</v>
      </c>
      <c r="L535" s="1"/>
    </row>
    <row r="536" spans="1:12" ht="13.5" thickTop="1">
      <c r="A536" s="4" t="s">
        <v>5</v>
      </c>
      <c r="B536" s="4"/>
      <c r="C536" s="5">
        <v>1</v>
      </c>
      <c r="D536" s="16">
        <f>C536/C$545</f>
        <v>0.02857142857142857</v>
      </c>
      <c r="E536" s="6">
        <v>342</v>
      </c>
      <c r="F536" s="16">
        <f>E536/E$545</f>
        <v>0.051405381031113785</v>
      </c>
      <c r="G536" s="4"/>
      <c r="H536" s="5">
        <v>5</v>
      </c>
      <c r="I536" s="16">
        <f>H536/H$545</f>
        <v>0.14285714285714285</v>
      </c>
      <c r="J536" s="6">
        <v>1322</v>
      </c>
      <c r="K536" s="16">
        <f>J536/J$545</f>
        <v>0.19918637938827782</v>
      </c>
      <c r="L536" s="4"/>
    </row>
    <row r="537" spans="1:12" ht="12.75">
      <c r="A537" s="7" t="s">
        <v>7</v>
      </c>
      <c r="B537" s="7"/>
      <c r="C537" s="8">
        <v>2</v>
      </c>
      <c r="D537" s="16">
        <f>C537/C$545</f>
        <v>0.05714285714285714</v>
      </c>
      <c r="E537" s="9">
        <v>1189</v>
      </c>
      <c r="F537" s="16">
        <f>E537/E$545</f>
        <v>0.17871636855553885</v>
      </c>
      <c r="G537" s="7"/>
      <c r="H537" s="8">
        <v>6</v>
      </c>
      <c r="I537" s="16">
        <f>H537/H$545</f>
        <v>0.17142857142857143</v>
      </c>
      <c r="J537" s="9">
        <v>2308</v>
      </c>
      <c r="K537" s="16">
        <f>J537/J$545</f>
        <v>0.34774747626939884</v>
      </c>
      <c r="L537" s="7"/>
    </row>
    <row r="538" spans="1:12" ht="12.75">
      <c r="A538" s="7" t="s">
        <v>9</v>
      </c>
      <c r="B538" s="7"/>
      <c r="C538" s="8"/>
      <c r="D538" s="16"/>
      <c r="E538" s="9"/>
      <c r="F538" s="16"/>
      <c r="G538" s="7"/>
      <c r="H538" s="8"/>
      <c r="I538" s="16"/>
      <c r="J538" s="9"/>
      <c r="K538" s="16"/>
      <c r="L538" s="7"/>
    </row>
    <row r="539" spans="1:12" ht="12.75">
      <c r="A539" s="7" t="s">
        <v>8</v>
      </c>
      <c r="B539" s="7"/>
      <c r="C539" s="8"/>
      <c r="D539" s="16"/>
      <c r="E539" s="9"/>
      <c r="F539" s="16"/>
      <c r="G539" s="7"/>
      <c r="H539" s="8"/>
      <c r="I539" s="16"/>
      <c r="J539" s="9"/>
      <c r="K539" s="16"/>
      <c r="L539" s="7"/>
    </row>
    <row r="540" spans="1:12" ht="12.75">
      <c r="A540" s="7" t="s">
        <v>6</v>
      </c>
      <c r="B540" s="7"/>
      <c r="C540" s="8"/>
      <c r="D540" s="16"/>
      <c r="E540" s="9"/>
      <c r="F540" s="16"/>
      <c r="G540" s="7"/>
      <c r="H540" s="8"/>
      <c r="I540" s="16"/>
      <c r="J540" s="9"/>
      <c r="K540" s="16"/>
      <c r="L540" s="7"/>
    </row>
    <row r="541" spans="1:12" ht="12.75">
      <c r="A541" s="7" t="s">
        <v>10</v>
      </c>
      <c r="B541" s="7"/>
      <c r="C541" s="8"/>
      <c r="D541" s="16"/>
      <c r="E541" s="9"/>
      <c r="F541" s="16"/>
      <c r="G541" s="7"/>
      <c r="H541" s="8"/>
      <c r="I541" s="16"/>
      <c r="J541" s="9"/>
      <c r="K541" s="16"/>
      <c r="L541" s="7"/>
    </row>
    <row r="542" spans="1:12" ht="12.75">
      <c r="A542" s="7" t="s">
        <v>27</v>
      </c>
      <c r="B542" s="7"/>
      <c r="C542" s="8"/>
      <c r="D542" s="16"/>
      <c r="E542" s="9"/>
      <c r="F542" s="16"/>
      <c r="G542" s="7"/>
      <c r="H542" s="8"/>
      <c r="I542" s="16"/>
      <c r="J542" s="9"/>
      <c r="K542" s="16"/>
      <c r="L542" s="7"/>
    </row>
    <row r="543" spans="1:12" ht="12.75">
      <c r="A543" s="7" t="s">
        <v>36</v>
      </c>
      <c r="B543" s="7"/>
      <c r="C543" s="8">
        <v>32</v>
      </c>
      <c r="D543" s="16">
        <f>C543/C$545</f>
        <v>0.9142857142857143</v>
      </c>
      <c r="E543" s="9">
        <v>5122</v>
      </c>
      <c r="F543" s="16">
        <f>E543/E$545</f>
        <v>0.7698782504133473</v>
      </c>
      <c r="G543" s="7"/>
      <c r="H543" s="8">
        <v>24</v>
      </c>
      <c r="I543" s="16">
        <f>H543/H$545</f>
        <v>0.6857142857142857</v>
      </c>
      <c r="J543" s="9">
        <v>3007</v>
      </c>
      <c r="K543" s="16">
        <f>J543/J$545</f>
        <v>0.45306614434232334</v>
      </c>
      <c r="L543" s="7"/>
    </row>
    <row r="544" spans="1:12" ht="13.5" thickBot="1">
      <c r="A544" s="10" t="s">
        <v>58</v>
      </c>
      <c r="B544" s="10"/>
      <c r="C544" s="11"/>
      <c r="D544" s="16"/>
      <c r="E544" s="12"/>
      <c r="F544" s="16"/>
      <c r="G544" s="10"/>
      <c r="H544" s="11"/>
      <c r="I544" s="16"/>
      <c r="J544" s="12"/>
      <c r="K544" s="16"/>
      <c r="L544" s="10"/>
    </row>
    <row r="545" spans="1:12" ht="14.25" thickBot="1" thickTop="1">
      <c r="A545" s="13" t="s">
        <v>11</v>
      </c>
      <c r="B545" s="13"/>
      <c r="C545" s="17">
        <f>SUM(C536:C544)</f>
        <v>35</v>
      </c>
      <c r="D545" s="18">
        <f>SUM(D536:D544)</f>
        <v>1</v>
      </c>
      <c r="E545" s="17">
        <f>SUM(E536:E544)</f>
        <v>6653</v>
      </c>
      <c r="F545" s="18">
        <f>SUM(F536:F544)</f>
        <v>1</v>
      </c>
      <c r="G545" s="17"/>
      <c r="H545" s="17">
        <f>SUM(H536:H544)</f>
        <v>35</v>
      </c>
      <c r="I545" s="18">
        <f>SUM(I536:I544)</f>
        <v>1</v>
      </c>
      <c r="J545" s="17">
        <f>SUM(J536:J544)</f>
        <v>6637</v>
      </c>
      <c r="K545" s="18">
        <f>SUM(K536:K544)</f>
        <v>1</v>
      </c>
      <c r="L545" s="17"/>
    </row>
    <row r="546" spans="3:10" ht="16.5" thickTop="1">
      <c r="C546" s="15"/>
      <c r="E546" s="19">
        <f>+(E545)/E$17</f>
        <v>0.02201522170747849</v>
      </c>
      <c r="H546" s="15"/>
      <c r="J546" s="19">
        <f>+(J545)/J$17</f>
        <v>0.022027586756232908</v>
      </c>
    </row>
    <row r="547" spans="1:12" ht="13.5" thickBot="1">
      <c r="A547" s="1" t="s">
        <v>57</v>
      </c>
      <c r="B547" s="1"/>
      <c r="C547" s="2" t="s">
        <v>1</v>
      </c>
      <c r="D547" s="2" t="s">
        <v>2</v>
      </c>
      <c r="E547" s="2" t="s">
        <v>3</v>
      </c>
      <c r="F547" s="2" t="s">
        <v>4</v>
      </c>
      <c r="G547" s="1"/>
      <c r="H547" s="2" t="s">
        <v>1</v>
      </c>
      <c r="I547" s="2" t="s">
        <v>2</v>
      </c>
      <c r="J547" s="2" t="s">
        <v>3</v>
      </c>
      <c r="K547" s="2" t="s">
        <v>4</v>
      </c>
      <c r="L547" s="1"/>
    </row>
    <row r="548" spans="1:12" ht="13.5" thickTop="1">
      <c r="A548" s="4" t="s">
        <v>5</v>
      </c>
      <c r="B548" s="4"/>
      <c r="C548" s="5"/>
      <c r="D548" s="16"/>
      <c r="E548" s="6"/>
      <c r="F548" s="16"/>
      <c r="G548" s="4"/>
      <c r="H548" s="5"/>
      <c r="I548" s="16"/>
      <c r="J548" s="6"/>
      <c r="K548" s="16"/>
      <c r="L548" s="4"/>
    </row>
    <row r="549" spans="1:12" ht="12.75">
      <c r="A549" s="7" t="s">
        <v>7</v>
      </c>
      <c r="B549" s="7"/>
      <c r="C549" s="8">
        <v>1</v>
      </c>
      <c r="D549" s="16">
        <f>C549/C$557</f>
        <v>0.058823529411764705</v>
      </c>
      <c r="E549" s="9">
        <v>80</v>
      </c>
      <c r="F549" s="16">
        <f>E549/E$557</f>
        <v>0.0140424784974548</v>
      </c>
      <c r="G549" s="7"/>
      <c r="H549" s="8">
        <v>1</v>
      </c>
      <c r="I549" s="16">
        <f>H549/H$557</f>
        <v>0.058823529411764705</v>
      </c>
      <c r="J549" s="9">
        <v>80</v>
      </c>
      <c r="K549" s="16">
        <f>J549/J$557</f>
        <v>0.0140424784974548</v>
      </c>
      <c r="L549" s="7"/>
    </row>
    <row r="550" spans="1:12" ht="12.75">
      <c r="A550" s="7" t="s">
        <v>9</v>
      </c>
      <c r="B550" s="7"/>
      <c r="C550" s="8"/>
      <c r="D550" s="16"/>
      <c r="E550" s="9"/>
      <c r="F550" s="16"/>
      <c r="G550" s="7"/>
      <c r="H550" s="8"/>
      <c r="I550" s="16"/>
      <c r="J550" s="9"/>
      <c r="K550" s="16"/>
      <c r="L550" s="7"/>
    </row>
    <row r="551" spans="1:12" ht="12.75">
      <c r="A551" s="7" t="s">
        <v>8</v>
      </c>
      <c r="B551" s="7"/>
      <c r="C551" s="8"/>
      <c r="D551" s="16"/>
      <c r="E551" s="9"/>
      <c r="F551" s="16"/>
      <c r="G551" s="7"/>
      <c r="H551" s="8"/>
      <c r="I551" s="16"/>
      <c r="J551" s="9"/>
      <c r="K551" s="16"/>
      <c r="L551" s="7"/>
    </row>
    <row r="552" spans="1:12" ht="12.75">
      <c r="A552" s="7" t="s">
        <v>6</v>
      </c>
      <c r="B552" s="7"/>
      <c r="C552" s="8">
        <v>11</v>
      </c>
      <c r="D552" s="16">
        <f>C552/C$557</f>
        <v>0.6470588235294118</v>
      </c>
      <c r="E552" s="9">
        <v>4805</v>
      </c>
      <c r="F552" s="16">
        <f>E552/E$557</f>
        <v>0.843426364753379</v>
      </c>
      <c r="G552" s="7"/>
      <c r="H552" s="8">
        <v>11</v>
      </c>
      <c r="I552" s="16">
        <f>H552/H$557</f>
        <v>0.6470588235294118</v>
      </c>
      <c r="J552" s="9">
        <v>4805</v>
      </c>
      <c r="K552" s="16">
        <f>J552/J$557</f>
        <v>0.843426364753379</v>
      </c>
      <c r="L552" s="7"/>
    </row>
    <row r="553" spans="1:12" ht="12.75">
      <c r="A553" s="7" t="s">
        <v>10</v>
      </c>
      <c r="B553" s="7"/>
      <c r="C553" s="8"/>
      <c r="D553" s="16"/>
      <c r="E553" s="9"/>
      <c r="F553" s="16"/>
      <c r="G553" s="7"/>
      <c r="H553" s="8"/>
      <c r="I553" s="16"/>
      <c r="J553" s="9"/>
      <c r="K553" s="16"/>
      <c r="L553" s="7"/>
    </row>
    <row r="554" spans="1:12" ht="12.75">
      <c r="A554" s="7" t="s">
        <v>27</v>
      </c>
      <c r="B554" s="7"/>
      <c r="C554" s="8"/>
      <c r="D554" s="16"/>
      <c r="E554" s="9"/>
      <c r="F554" s="16"/>
      <c r="G554" s="7"/>
      <c r="H554" s="8"/>
      <c r="I554" s="16"/>
      <c r="J554" s="9"/>
      <c r="K554" s="16"/>
      <c r="L554" s="7"/>
    </row>
    <row r="555" spans="1:12" ht="12.75">
      <c r="A555" s="7" t="s">
        <v>36</v>
      </c>
      <c r="B555" s="7"/>
      <c r="C555" s="8">
        <v>5</v>
      </c>
      <c r="D555" s="16">
        <f>C555/C$557</f>
        <v>0.29411764705882354</v>
      </c>
      <c r="E555" s="9">
        <v>812</v>
      </c>
      <c r="F555" s="16">
        <f>E555/E$557</f>
        <v>0.14253115674916622</v>
      </c>
      <c r="G555" s="7"/>
      <c r="H555" s="8">
        <v>5</v>
      </c>
      <c r="I555" s="16">
        <f>H555/H$557</f>
        <v>0.29411764705882354</v>
      </c>
      <c r="J555" s="9">
        <v>812</v>
      </c>
      <c r="K555" s="16">
        <f>J555/J$557</f>
        <v>0.14253115674916622</v>
      </c>
      <c r="L555" s="7"/>
    </row>
    <row r="556" spans="1:12" ht="13.5" thickBot="1">
      <c r="A556" s="10" t="s">
        <v>58</v>
      </c>
      <c r="B556" s="10"/>
      <c r="C556" s="11"/>
      <c r="D556" s="16"/>
      <c r="E556" s="12"/>
      <c r="F556" s="16"/>
      <c r="G556" s="10"/>
      <c r="H556" s="11"/>
      <c r="I556" s="16"/>
      <c r="J556" s="12"/>
      <c r="K556" s="16"/>
      <c r="L556" s="10"/>
    </row>
    <row r="557" spans="1:12" ht="14.25" thickBot="1" thickTop="1">
      <c r="A557" s="13" t="s">
        <v>11</v>
      </c>
      <c r="B557" s="13"/>
      <c r="C557" s="17">
        <f>SUM(C548:C556)</f>
        <v>17</v>
      </c>
      <c r="D557" s="18">
        <f>SUM(D548:D556)</f>
        <v>1</v>
      </c>
      <c r="E557" s="17">
        <f>SUM(E548:E556)</f>
        <v>5697</v>
      </c>
      <c r="F557" s="18">
        <f>SUM(F548:F556)</f>
        <v>1</v>
      </c>
      <c r="G557" s="17"/>
      <c r="H557" s="17">
        <f>SUM(H548:H556)</f>
        <v>17</v>
      </c>
      <c r="I557" s="18">
        <f>SUM(I548:I556)</f>
        <v>1</v>
      </c>
      <c r="J557" s="17">
        <f>SUM(J548:J556)</f>
        <v>5697</v>
      </c>
      <c r="K557" s="18">
        <f>SUM(K548:K556)</f>
        <v>1</v>
      </c>
      <c r="L557" s="17"/>
    </row>
    <row r="558" spans="5:10" ht="13.5" thickTop="1">
      <c r="E558" s="19">
        <f>+(E557)/E$17</f>
        <v>0.01885175380542687</v>
      </c>
      <c r="J558" s="19">
        <f>+(J557)/J$17</f>
        <v>0.018907814034994558</v>
      </c>
    </row>
  </sheetData>
  <mergeCells count="3">
    <mergeCell ref="A4:K4"/>
    <mergeCell ref="A2:K2"/>
    <mergeCell ref="A3:K3"/>
  </mergeCells>
  <printOptions horizontalCentered="1"/>
  <pageMargins left="0" right="0" top="1" bottom="1" header="0.5" footer="0.5"/>
  <pageSetup horizontalDpi="600" verticalDpi="600" orientation="portrait" scale="91" r:id="rId1"/>
  <headerFooter alignWithMargins="0">
    <oddHeader>&amp;LPage &amp;P of &amp;N&amp;C&amp;F&amp;RSeptember 27, 2005</oddHeader>
  </headerFooter>
  <rowBreaks count="11" manualBreakCount="11">
    <brk id="54" max="255" man="1"/>
    <brk id="102" max="255" man="1"/>
    <brk id="150" max="255" man="1"/>
    <brk id="198" max="255" man="1"/>
    <brk id="246" max="255" man="1"/>
    <brk id="294" max="255" man="1"/>
    <brk id="342" max="255" man="1"/>
    <brk id="390" max="255" man="1"/>
    <brk id="438" max="255" man="1"/>
    <brk id="486" max="255" man="1"/>
    <brk id="5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epa</cp:lastModifiedBy>
  <cp:lastPrinted>2005-12-01T22:15:18Z</cp:lastPrinted>
  <dcterms:created xsi:type="dcterms:W3CDTF">2005-06-01T17:23:51Z</dcterms:created>
  <dcterms:modified xsi:type="dcterms:W3CDTF">2005-12-02T23:01:11Z</dcterms:modified>
  <cp:category/>
  <cp:version/>
  <cp:contentType/>
  <cp:contentStatus/>
</cp:coreProperties>
</file>