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324" windowHeight="4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<sst xmlns="http://schemas.openxmlformats.org/spreadsheetml/2006/main" count="48" uniqueCount="34">
  <si>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Summary of Revised (2/26/98) 2007 Base and Budget Seasonal NOx Emissions</t>
  </si>
  <si>
    <t>Utility</t>
  </si>
  <si>
    <t>Non-Utility</t>
  </si>
  <si>
    <t>Highway</t>
  </si>
  <si>
    <t>Nonroad</t>
  </si>
  <si>
    <t>Area</t>
  </si>
  <si>
    <t>Total</t>
  </si>
  <si>
    <t>State</t>
  </si>
  <si>
    <t>Base</t>
  </si>
  <si>
    <t>Budget</t>
  </si>
  <si>
    <t>% Red.</t>
  </si>
  <si>
    <t>Alabama</t>
  </si>
  <si>
    <t>Connecticut</t>
  </si>
  <si>
    <t>Delaware</t>
  </si>
  <si>
    <t>District of Columbia</t>
  </si>
  <si>
    <t>Georgia</t>
  </si>
  <si>
    <t>Illinois</t>
  </si>
  <si>
    <t>Indiana</t>
  </si>
  <si>
    <t>Kentucky</t>
  </si>
  <si>
    <t>Maryland</t>
  </si>
  <si>
    <t>Massachusetts</t>
  </si>
  <si>
    <t>Michigan</t>
  </si>
  <si>
    <t>Missouri</t>
  </si>
  <si>
    <t>New Jersey</t>
  </si>
  <si>
    <t>New York</t>
  </si>
  <si>
    <t>North Carolina</t>
  </si>
  <si>
    <t>Ohio</t>
  </si>
  <si>
    <t>Pennsylvania</t>
  </si>
  <si>
    <t>Rhode Island</t>
  </si>
  <si>
    <t>South Carolina</t>
  </si>
  <si>
    <t>Tennessee</t>
  </si>
  <si>
    <t>Virginia</t>
  </si>
  <si>
    <t>West Virginia</t>
  </si>
  <si>
    <t>Wisconsin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</si>
</sst>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37" fontId="0" fillId="2" borderId="1" xfId="0" applyNumberFormat="1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9" fontId="0" fillId="0" borderId="0" xfId="0" applyNumberFormat="1" applyAlignment="1" applyProtection="1">
      <alignment/>
      <protection/>
    </xf>
    <xf numFmtId="37" fontId="0" fillId="2" borderId="1" xfId="0" applyNumberFormat="1" applyFill="1" applyBorder="1" applyAlignment="1" applyProtection="1">
      <alignment horizontal="centerContinuous"/>
      <protection/>
    </xf>
    <xf numFmtId="37" fontId="0" fillId="2" borderId="1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>
      <alignment horizontal="center"/>
    </xf>
    <xf numFmtId="0" fontId="2" fillId="0" borderId="2" xfId="0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9" fontId="2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/>
    </xf>
    <xf numFmtId="9" fontId="0" fillId="0" borderId="4" xfId="0" applyNumberFormat="1" applyBorder="1" applyAlignment="1" applyProtection="1">
      <alignment/>
      <protection/>
    </xf>
    <xf numFmtId="9" fontId="2" fillId="0" borderId="5" xfId="0" applyNumberFormat="1" applyFont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Continuous"/>
      <protection/>
    </xf>
    <xf numFmtId="0" fontId="0" fillId="2" borderId="3" xfId="0" applyFill="1" applyBorder="1" applyAlignment="1">
      <alignment horizontal="centerContinuous"/>
    </xf>
    <xf numFmtId="37" fontId="0" fillId="2" borderId="6" xfId="0" applyNumberFormat="1" applyFill="1" applyBorder="1" applyAlignment="1" applyProtection="1">
      <alignment horizontal="center"/>
      <protection/>
    </xf>
    <xf numFmtId="37" fontId="0" fillId="0" borderId="7" xfId="0" applyNumberForma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workbookViewId="0" topLeftCell="B1">
      <selection activeCell="F16" sqref="F16"/>
    </sheetView>
  </sheetViews>
  <sheetFormatPr defaultColWidth="9.140625" defaultRowHeight="12.75"/>
  <cols>
    <col min="1" max="1" width="16.7109375" style="0" customWidth="1"/>
    <col min="2" max="2" width="11.7109375" style="2" bestFit="1" customWidth="1"/>
    <col min="3" max="3" width="9.7109375" style="2" bestFit="1" customWidth="1"/>
    <col min="4" max="4" width="7.00390625" style="0" bestFit="1" customWidth="1"/>
    <col min="5" max="6" width="9.7109375" style="2" bestFit="1" customWidth="1"/>
    <col min="7" max="7" width="7.00390625" style="0" bestFit="1" customWidth="1"/>
    <col min="8" max="9" width="11.7109375" style="2" bestFit="1" customWidth="1"/>
    <col min="10" max="10" width="7.00390625" style="0" bestFit="1" customWidth="1"/>
    <col min="11" max="12" width="9.7109375" style="2" bestFit="1" customWidth="1"/>
    <col min="13" max="13" width="7.00390625" style="0" bestFit="1" customWidth="1"/>
    <col min="14" max="14" width="9.7109375" style="2" bestFit="1" customWidth="1"/>
    <col min="15" max="16" width="11.7109375" style="2" bestFit="1" customWidth="1"/>
    <col min="17" max="17" width="7.00390625" style="0" bestFit="1" customWidth="1"/>
  </cols>
  <sheetData>
    <row r="1" ht="15">
      <c r="A1" s="1" t="s">
        <v>0</v>
      </c>
    </row>
    <row r="2" ht="12.75">
      <c r="A2" s="3"/>
    </row>
    <row r="3" ht="12.75">
      <c r="A3" s="3"/>
    </row>
    <row r="4" spans="1:17" ht="13.5" thickBot="1">
      <c r="A4" s="4"/>
      <c r="B4" s="5"/>
      <c r="C4" s="5" t="s">
        <v>1</v>
      </c>
      <c r="D4" s="15"/>
      <c r="E4" s="8" t="s">
        <v>2</v>
      </c>
      <c r="F4" s="8"/>
      <c r="G4" s="20"/>
      <c r="H4" s="8" t="s">
        <v>3</v>
      </c>
      <c r="I4" s="8"/>
      <c r="J4" s="21"/>
      <c r="K4" s="8" t="s">
        <v>4</v>
      </c>
      <c r="L4" s="8"/>
      <c r="M4" s="21"/>
      <c r="N4" s="22" t="s">
        <v>5</v>
      </c>
      <c r="O4" s="5"/>
      <c r="P4" s="5" t="s">
        <v>6</v>
      </c>
      <c r="Q4" s="6"/>
    </row>
    <row r="5" spans="1:17" ht="13.5" thickBot="1">
      <c r="A5" s="4" t="s">
        <v>7</v>
      </c>
      <c r="B5" s="9" t="s">
        <v>8</v>
      </c>
      <c r="C5" s="9" t="s">
        <v>9</v>
      </c>
      <c r="D5" s="16" t="s">
        <v>10</v>
      </c>
      <c r="E5" s="9" t="s">
        <v>8</v>
      </c>
      <c r="F5" s="9" t="s">
        <v>9</v>
      </c>
      <c r="G5" s="16" t="s">
        <v>10</v>
      </c>
      <c r="H5" s="9" t="s">
        <v>8</v>
      </c>
      <c r="I5" s="9" t="s">
        <v>9</v>
      </c>
      <c r="J5" s="16" t="s">
        <v>10</v>
      </c>
      <c r="K5" s="9" t="s">
        <v>8</v>
      </c>
      <c r="L5" s="9" t="s">
        <v>9</v>
      </c>
      <c r="M5" s="16" t="s">
        <v>10</v>
      </c>
      <c r="N5" s="22" t="s">
        <v>8</v>
      </c>
      <c r="O5" s="9" t="s">
        <v>8</v>
      </c>
      <c r="P5" s="9" t="s">
        <v>9</v>
      </c>
      <c r="Q5" s="10" t="s">
        <v>10</v>
      </c>
    </row>
    <row r="6" spans="1:14" ht="12.75">
      <c r="A6" s="3"/>
      <c r="D6" s="17"/>
      <c r="G6" s="17"/>
      <c r="J6" s="17"/>
      <c r="M6" s="17"/>
      <c r="N6" s="23"/>
    </row>
    <row r="7" spans="1:17" ht="12.75">
      <c r="A7" s="3" t="s">
        <v>11</v>
      </c>
      <c r="B7" s="2">
        <v>85200.6628</v>
      </c>
      <c r="C7" s="2">
        <v>30644.0396</v>
      </c>
      <c r="D7" s="18">
        <f aca="true" t="shared" si="0" ref="D7:D30">(B7-C7)/B7</f>
        <v>0.6403309716975581</v>
      </c>
      <c r="E7" s="2">
        <v>48187.35</v>
      </c>
      <c r="F7" s="2">
        <v>24415.74</v>
      </c>
      <c r="G7" s="18">
        <f>+(E7-F7)/E7</f>
        <v>0.49331639942848066</v>
      </c>
      <c r="H7" s="2">
        <v>61205.2</v>
      </c>
      <c r="I7" s="2">
        <v>56601.35</v>
      </c>
      <c r="J7" s="18">
        <f aca="true" t="shared" si="1" ref="J7:J30">(H7-I7)/H7</f>
        <v>0.07521991595485349</v>
      </c>
      <c r="K7" s="2">
        <v>21742.05</v>
      </c>
      <c r="L7" s="2">
        <v>18727</v>
      </c>
      <c r="M7" s="18">
        <f aca="true" t="shared" si="2" ref="M7:M30">(K7-L7)/K7</f>
        <v>0.13867367612529635</v>
      </c>
      <c r="N7" s="23">
        <v>25228.59</v>
      </c>
      <c r="O7" s="2">
        <f aca="true" t="shared" si="3" ref="O7:O29">B7+E7+H7+K7+N7</f>
        <v>241563.85279999996</v>
      </c>
      <c r="P7" s="2">
        <f aca="true" t="shared" si="4" ref="P7:P29">C7+F7+I7+L7+N7</f>
        <v>155616.7196</v>
      </c>
      <c r="Q7" s="7">
        <f aca="true" t="shared" si="5" ref="Q7:Q30">(O7-P7)/O7</f>
        <v>0.3557946779030673</v>
      </c>
    </row>
    <row r="8" spans="1:17" ht="12.75">
      <c r="A8" s="3" t="s">
        <v>12</v>
      </c>
      <c r="B8" s="2">
        <v>7047.6444</v>
      </c>
      <c r="C8" s="2">
        <v>5244.8696</v>
      </c>
      <c r="D8" s="18">
        <f t="shared" si="0"/>
        <v>0.2557982068448289</v>
      </c>
      <c r="E8" s="2">
        <v>5485.04</v>
      </c>
      <c r="F8" s="2">
        <v>3102.63</v>
      </c>
      <c r="G8" s="18">
        <f aca="true" t="shared" si="6" ref="G8:G30">+(E8-F8)/E8</f>
        <v>0.43434687805376077</v>
      </c>
      <c r="H8" s="2">
        <v>23446.31</v>
      </c>
      <c r="I8" s="2">
        <v>17392.26</v>
      </c>
      <c r="J8" s="18">
        <f t="shared" si="1"/>
        <v>0.25820907426371154</v>
      </c>
      <c r="K8" s="2">
        <v>11678.63</v>
      </c>
      <c r="L8" s="2">
        <v>9581.47</v>
      </c>
      <c r="M8" s="18">
        <f t="shared" si="2"/>
        <v>0.17957243272541384</v>
      </c>
      <c r="N8" s="23">
        <v>4587.39</v>
      </c>
      <c r="O8" s="2">
        <f t="shared" si="3"/>
        <v>52245.0144</v>
      </c>
      <c r="P8" s="2">
        <f t="shared" si="4"/>
        <v>39908.6196</v>
      </c>
      <c r="Q8" s="7">
        <f t="shared" si="5"/>
        <v>0.23612578045341684</v>
      </c>
    </row>
    <row r="9" spans="1:17" ht="12.75">
      <c r="A9" s="3" t="s">
        <v>13</v>
      </c>
      <c r="B9" s="2">
        <v>10727.3999</v>
      </c>
      <c r="C9" s="2">
        <v>4993.5912</v>
      </c>
      <c r="D9" s="18">
        <f t="shared" si="0"/>
        <v>0.5345012541203018</v>
      </c>
      <c r="E9" s="2">
        <v>5300.84</v>
      </c>
      <c r="F9" s="2">
        <v>2270.84</v>
      </c>
      <c r="G9" s="18">
        <f t="shared" si="6"/>
        <v>0.5716075188083398</v>
      </c>
      <c r="H9" s="2">
        <v>8866.64</v>
      </c>
      <c r="I9" s="2">
        <v>8449.05</v>
      </c>
      <c r="J9" s="18">
        <f t="shared" si="1"/>
        <v>0.04709675818573893</v>
      </c>
      <c r="K9" s="2">
        <v>4663.09</v>
      </c>
      <c r="L9" s="2">
        <v>4261.79</v>
      </c>
      <c r="M9" s="18">
        <f t="shared" si="2"/>
        <v>0.0860588150775559</v>
      </c>
      <c r="N9" s="23">
        <v>1034.84</v>
      </c>
      <c r="O9" s="2">
        <f t="shared" si="3"/>
        <v>30592.8099</v>
      </c>
      <c r="P9" s="2">
        <f t="shared" si="4"/>
        <v>21010.1112</v>
      </c>
      <c r="Q9" s="7">
        <f t="shared" si="5"/>
        <v>0.31323368893943937</v>
      </c>
    </row>
    <row r="10" spans="1:17" ht="12.75">
      <c r="A10" s="3" t="s">
        <v>14</v>
      </c>
      <c r="B10" s="2">
        <v>236.2946</v>
      </c>
      <c r="C10" s="2">
        <v>151.9555</v>
      </c>
      <c r="D10" s="18">
        <f t="shared" si="0"/>
        <v>0.3569235183537838</v>
      </c>
      <c r="E10" s="2">
        <v>310.59</v>
      </c>
      <c r="F10" s="2">
        <v>258.57</v>
      </c>
      <c r="G10" s="18">
        <f t="shared" si="6"/>
        <v>0.167487684729064</v>
      </c>
      <c r="H10" s="2">
        <v>3081.26</v>
      </c>
      <c r="I10" s="2">
        <v>2266.66</v>
      </c>
      <c r="J10" s="18">
        <f t="shared" si="1"/>
        <v>0.26437236714850426</v>
      </c>
      <c r="K10" s="2">
        <v>3609.31</v>
      </c>
      <c r="L10" s="2">
        <v>3582.05</v>
      </c>
      <c r="M10" s="18">
        <f t="shared" si="2"/>
        <v>0.007552690126367579</v>
      </c>
      <c r="N10" s="23">
        <v>741.04</v>
      </c>
      <c r="O10" s="2">
        <f t="shared" si="3"/>
        <v>7978.4946</v>
      </c>
      <c r="P10" s="2">
        <f t="shared" si="4"/>
        <v>7000.2755</v>
      </c>
      <c r="Q10" s="7">
        <f t="shared" si="5"/>
        <v>0.12260697650907731</v>
      </c>
    </row>
    <row r="11" spans="1:17" ht="12.75">
      <c r="A11" s="3" t="s">
        <v>15</v>
      </c>
      <c r="B11" s="2">
        <v>84889.8169</v>
      </c>
      <c r="C11" s="2">
        <v>32432.6608</v>
      </c>
      <c r="D11" s="18">
        <f t="shared" si="0"/>
        <v>0.6179440363476624</v>
      </c>
      <c r="E11" s="2">
        <v>34101.84</v>
      </c>
      <c r="F11" s="2">
        <v>14304.82</v>
      </c>
      <c r="G11" s="18">
        <f t="shared" si="6"/>
        <v>0.5805264466668074</v>
      </c>
      <c r="H11" s="2">
        <v>88362.59</v>
      </c>
      <c r="I11" s="2">
        <v>77660.15</v>
      </c>
      <c r="J11" s="18">
        <f t="shared" si="1"/>
        <v>0.12111958239340882</v>
      </c>
      <c r="K11" s="2">
        <v>27151.18</v>
      </c>
      <c r="L11" s="2">
        <v>22714.18</v>
      </c>
      <c r="M11" s="18">
        <f t="shared" si="2"/>
        <v>0.16341831183764388</v>
      </c>
      <c r="N11" s="23">
        <v>11901.01</v>
      </c>
      <c r="O11" s="2">
        <f t="shared" si="3"/>
        <v>246406.4369</v>
      </c>
      <c r="P11" s="2">
        <f t="shared" si="4"/>
        <v>159012.82080000002</v>
      </c>
      <c r="Q11" s="7">
        <f t="shared" si="5"/>
        <v>0.3546726181324039</v>
      </c>
    </row>
    <row r="12" spans="1:17" ht="12.75">
      <c r="A12" s="3" t="s">
        <v>16</v>
      </c>
      <c r="B12" s="2">
        <v>119756.3817</v>
      </c>
      <c r="C12" s="2">
        <v>36570.3124</v>
      </c>
      <c r="D12" s="18">
        <f t="shared" si="0"/>
        <v>0.6946274438082827</v>
      </c>
      <c r="E12" s="2">
        <v>66364.44</v>
      </c>
      <c r="F12" s="2">
        <v>40719.08</v>
      </c>
      <c r="G12" s="18">
        <f t="shared" si="6"/>
        <v>0.3864322519710857</v>
      </c>
      <c r="H12" s="2">
        <v>91655.92</v>
      </c>
      <c r="I12" s="2">
        <v>77690.36</v>
      </c>
      <c r="J12" s="18">
        <f t="shared" si="1"/>
        <v>0.15236942687389968</v>
      </c>
      <c r="K12" s="2">
        <v>66121.64</v>
      </c>
      <c r="L12" s="2">
        <v>56429.17</v>
      </c>
      <c r="M12" s="18">
        <f t="shared" si="2"/>
        <v>0.14658544464414375</v>
      </c>
      <c r="N12" s="23">
        <v>7269.6</v>
      </c>
      <c r="O12" s="2">
        <f t="shared" si="3"/>
        <v>351167.9817</v>
      </c>
      <c r="P12" s="2">
        <f t="shared" si="4"/>
        <v>218678.5224</v>
      </c>
      <c r="Q12" s="7">
        <f t="shared" si="5"/>
        <v>0.37728228712259054</v>
      </c>
    </row>
    <row r="13" spans="1:17" ht="12.75">
      <c r="A13" s="3" t="s">
        <v>17</v>
      </c>
      <c r="B13" s="2">
        <v>159917.2796</v>
      </c>
      <c r="C13" s="2">
        <v>51817.6153</v>
      </c>
      <c r="D13" s="18">
        <f t="shared" si="0"/>
        <v>0.6759723812860559</v>
      </c>
      <c r="E13" s="2">
        <v>52200.71</v>
      </c>
      <c r="F13" s="2">
        <v>29186.65</v>
      </c>
      <c r="G13" s="18">
        <f t="shared" si="6"/>
        <v>0.4408763788845017</v>
      </c>
      <c r="H13" s="2">
        <v>72294.33</v>
      </c>
      <c r="I13" s="2">
        <v>66684.02</v>
      </c>
      <c r="J13" s="18">
        <f t="shared" si="1"/>
        <v>0.07760373462206507</v>
      </c>
      <c r="K13" s="2">
        <v>30488.66</v>
      </c>
      <c r="L13" s="2">
        <v>27112.07</v>
      </c>
      <c r="M13" s="18">
        <f t="shared" si="2"/>
        <v>0.11074904571076591</v>
      </c>
      <c r="N13" s="23">
        <v>25544.5</v>
      </c>
      <c r="O13" s="2">
        <f t="shared" si="3"/>
        <v>340445.47959999996</v>
      </c>
      <c r="P13" s="2">
        <f t="shared" si="4"/>
        <v>200344.8553</v>
      </c>
      <c r="Q13" s="7">
        <f t="shared" si="5"/>
        <v>0.41152147023543556</v>
      </c>
    </row>
    <row r="14" spans="1:17" ht="12.75">
      <c r="A14" s="3" t="s">
        <v>18</v>
      </c>
      <c r="B14" s="2">
        <v>130918.6587</v>
      </c>
      <c r="C14" s="2">
        <v>38775.0967</v>
      </c>
      <c r="D14" s="18">
        <f t="shared" si="0"/>
        <v>0.7038229914281883</v>
      </c>
      <c r="E14" s="2">
        <v>19092.64</v>
      </c>
      <c r="F14" s="2">
        <v>11996.03</v>
      </c>
      <c r="G14" s="18">
        <f t="shared" si="6"/>
        <v>0.37169349026640625</v>
      </c>
      <c r="H14" s="2">
        <v>49789.19</v>
      </c>
      <c r="I14" s="2">
        <v>46257.99</v>
      </c>
      <c r="J14" s="18">
        <f t="shared" si="1"/>
        <v>0.07092302566079112</v>
      </c>
      <c r="K14" s="2">
        <v>25326.87</v>
      </c>
      <c r="L14" s="2">
        <v>22530.25</v>
      </c>
      <c r="M14" s="18">
        <f t="shared" si="2"/>
        <v>0.11042106663792245</v>
      </c>
      <c r="N14" s="23">
        <v>38800.89</v>
      </c>
      <c r="O14" s="2">
        <f t="shared" si="3"/>
        <v>263928.2487</v>
      </c>
      <c r="P14" s="2">
        <f t="shared" si="4"/>
        <v>158360.2567</v>
      </c>
      <c r="Q14" s="7">
        <f t="shared" si="5"/>
        <v>0.39998746826072507</v>
      </c>
    </row>
    <row r="15" spans="1:17" ht="12.75">
      <c r="A15" s="3" t="s">
        <v>19</v>
      </c>
      <c r="B15" s="2">
        <v>37575.4499</v>
      </c>
      <c r="C15" s="2">
        <v>12971.0169</v>
      </c>
      <c r="D15" s="18">
        <f t="shared" si="0"/>
        <v>0.6548007559584802</v>
      </c>
      <c r="E15" s="2">
        <v>12549.17</v>
      </c>
      <c r="F15" s="2">
        <v>5852.06</v>
      </c>
      <c r="G15" s="18">
        <f t="shared" si="6"/>
        <v>0.5336695574288977</v>
      </c>
      <c r="H15" s="2">
        <v>39940.6</v>
      </c>
      <c r="I15" s="2">
        <v>28619.89</v>
      </c>
      <c r="J15" s="18">
        <f t="shared" si="1"/>
        <v>0.28343865640476107</v>
      </c>
      <c r="K15" s="2">
        <v>21716.52</v>
      </c>
      <c r="L15" s="2">
        <v>18062.29</v>
      </c>
      <c r="M15" s="18">
        <f t="shared" si="2"/>
        <v>0.1682695938391602</v>
      </c>
      <c r="N15" s="23">
        <v>8122.79</v>
      </c>
      <c r="O15" s="2">
        <f t="shared" si="3"/>
        <v>119904.5299</v>
      </c>
      <c r="P15" s="2">
        <f t="shared" si="4"/>
        <v>73628.0469</v>
      </c>
      <c r="Q15" s="7">
        <f t="shared" si="5"/>
        <v>0.38594440959482046</v>
      </c>
    </row>
    <row r="16" spans="1:17" ht="12.75">
      <c r="A16" s="3" t="s">
        <v>20</v>
      </c>
      <c r="B16" s="2">
        <v>24997.8192</v>
      </c>
      <c r="C16" s="2">
        <v>14650.5214</v>
      </c>
      <c r="D16" s="18">
        <f t="shared" si="0"/>
        <v>0.41392801976902055</v>
      </c>
      <c r="E16" s="2">
        <v>10537.08</v>
      </c>
      <c r="F16" s="2">
        <v>6206.76</v>
      </c>
      <c r="G16" s="18">
        <f t="shared" si="6"/>
        <v>0.410960152148413</v>
      </c>
      <c r="H16" s="2">
        <v>35308.26</v>
      </c>
      <c r="I16" s="2">
        <v>23115.85</v>
      </c>
      <c r="J16" s="18">
        <f t="shared" si="1"/>
        <v>0.34531324964753296</v>
      </c>
      <c r="K16" s="2">
        <v>22864.74</v>
      </c>
      <c r="L16" s="2">
        <v>19305.09</v>
      </c>
      <c r="M16" s="18">
        <f t="shared" si="2"/>
        <v>0.15568294238202582</v>
      </c>
      <c r="N16" s="23">
        <v>10296.82</v>
      </c>
      <c r="O16" s="2">
        <f t="shared" si="3"/>
        <v>104004.71919999999</v>
      </c>
      <c r="P16" s="2">
        <f t="shared" si="4"/>
        <v>73575.04139999999</v>
      </c>
      <c r="Q16" s="7">
        <f t="shared" si="5"/>
        <v>0.2925797793990872</v>
      </c>
    </row>
    <row r="17" spans="1:17" ht="12.75">
      <c r="A17" s="3" t="s">
        <v>21</v>
      </c>
      <c r="B17" s="2">
        <v>73585.2022</v>
      </c>
      <c r="C17" s="2">
        <v>29457.6384</v>
      </c>
      <c r="D17" s="18">
        <f t="shared" si="0"/>
        <v>0.5996798606337186</v>
      </c>
      <c r="E17" s="2">
        <v>61655.94</v>
      </c>
      <c r="F17" s="2">
        <v>35956.53</v>
      </c>
      <c r="G17" s="18">
        <f t="shared" si="6"/>
        <v>0.4168196932850266</v>
      </c>
      <c r="H17" s="2">
        <v>91448.79</v>
      </c>
      <c r="I17" s="2">
        <v>81452.56</v>
      </c>
      <c r="J17" s="18">
        <f t="shared" si="1"/>
        <v>0.10930959283332231</v>
      </c>
      <c r="K17" s="2">
        <v>29004.71</v>
      </c>
      <c r="L17" s="2">
        <v>24244.85</v>
      </c>
      <c r="M17" s="18">
        <f t="shared" si="2"/>
        <v>0.16410645029721038</v>
      </c>
      <c r="N17" s="23">
        <v>28126.06</v>
      </c>
      <c r="O17" s="2">
        <f t="shared" si="3"/>
        <v>283820.7022</v>
      </c>
      <c r="P17" s="2">
        <f t="shared" si="4"/>
        <v>199237.6384</v>
      </c>
      <c r="Q17" s="7">
        <f t="shared" si="5"/>
        <v>0.2980158358582202</v>
      </c>
    </row>
    <row r="18" spans="1:17" ht="12.75">
      <c r="A18" s="3" t="s">
        <v>22</v>
      </c>
      <c r="B18" s="2">
        <v>81798.9726</v>
      </c>
      <c r="C18" s="2">
        <v>26449.8701</v>
      </c>
      <c r="D18" s="18">
        <f t="shared" si="0"/>
        <v>0.6766478934968921</v>
      </c>
      <c r="E18" s="2">
        <v>12366.29</v>
      </c>
      <c r="F18" s="2">
        <v>9011.88</v>
      </c>
      <c r="G18" s="18">
        <f t="shared" si="6"/>
        <v>0.27125435356925975</v>
      </c>
      <c r="H18" s="2">
        <v>61777.55</v>
      </c>
      <c r="I18" s="2">
        <v>55056.31</v>
      </c>
      <c r="J18" s="18">
        <f t="shared" si="1"/>
        <v>0.108797451501395</v>
      </c>
      <c r="K18" s="2">
        <v>22582.09</v>
      </c>
      <c r="L18" s="2">
        <v>19101.98</v>
      </c>
      <c r="M18" s="18">
        <f t="shared" si="2"/>
        <v>0.15410929634945217</v>
      </c>
      <c r="N18" s="23">
        <v>6625.99</v>
      </c>
      <c r="O18" s="2">
        <f t="shared" si="3"/>
        <v>185150.8926</v>
      </c>
      <c r="P18" s="2">
        <f t="shared" si="4"/>
        <v>116246.0301</v>
      </c>
      <c r="Q18" s="7">
        <f t="shared" si="5"/>
        <v>0.37215517318008323</v>
      </c>
    </row>
    <row r="19" spans="1:17" ht="12.75">
      <c r="A19" s="3" t="s">
        <v>23</v>
      </c>
      <c r="B19" s="2">
        <v>17483.5333</v>
      </c>
      <c r="C19" s="2">
        <v>8191.0566</v>
      </c>
      <c r="D19" s="18">
        <f t="shared" si="0"/>
        <v>0.5314987846306787</v>
      </c>
      <c r="E19" s="2">
        <v>22227.84</v>
      </c>
      <c r="F19" s="2">
        <v>12786.21</v>
      </c>
      <c r="G19" s="18">
        <f t="shared" si="6"/>
        <v>0.42476596916299564</v>
      </c>
      <c r="H19" s="2">
        <v>55782.6</v>
      </c>
      <c r="I19" s="2">
        <v>39376.14</v>
      </c>
      <c r="J19" s="18">
        <f t="shared" si="1"/>
        <v>0.2941142937044885</v>
      </c>
      <c r="K19" s="2">
        <v>25150.37</v>
      </c>
      <c r="L19" s="2">
        <v>21722.97</v>
      </c>
      <c r="M19" s="18">
        <f t="shared" si="2"/>
        <v>0.13627632515943097</v>
      </c>
      <c r="N19" s="23">
        <v>11388.04</v>
      </c>
      <c r="O19" s="2">
        <f t="shared" si="3"/>
        <v>132032.3833</v>
      </c>
      <c r="P19" s="2">
        <f t="shared" si="4"/>
        <v>93464.4166</v>
      </c>
      <c r="Q19" s="7">
        <f t="shared" si="5"/>
        <v>0.29210990316191615</v>
      </c>
    </row>
    <row r="20" spans="1:17" ht="12.75">
      <c r="A20" s="3" t="s">
        <v>24</v>
      </c>
      <c r="B20" s="2">
        <v>43704.5398</v>
      </c>
      <c r="C20" s="2">
        <v>31221.9799</v>
      </c>
      <c r="D20" s="18">
        <f t="shared" si="0"/>
        <v>0.28561243196067243</v>
      </c>
      <c r="E20" s="2">
        <v>20880.12</v>
      </c>
      <c r="F20" s="2">
        <v>14643.67</v>
      </c>
      <c r="G20" s="18">
        <f t="shared" si="6"/>
        <v>0.29867883901050374</v>
      </c>
      <c r="H20" s="2">
        <v>114234.03</v>
      </c>
      <c r="I20" s="2">
        <v>94067.79</v>
      </c>
      <c r="J20" s="18">
        <f t="shared" si="1"/>
        <v>0.17653443549177075</v>
      </c>
      <c r="K20" s="2">
        <v>35933.86</v>
      </c>
      <c r="L20" s="2">
        <v>30017.73</v>
      </c>
      <c r="M20" s="18">
        <f t="shared" si="2"/>
        <v>0.16463942365223222</v>
      </c>
      <c r="N20" s="23">
        <v>15585.43</v>
      </c>
      <c r="O20" s="2">
        <f t="shared" si="3"/>
        <v>230337.97979999997</v>
      </c>
      <c r="P20" s="2">
        <f t="shared" si="4"/>
        <v>185536.5999</v>
      </c>
      <c r="Q20" s="7">
        <f t="shared" si="5"/>
        <v>0.19450279080723262</v>
      </c>
    </row>
    <row r="21" spans="1:17" ht="12.75">
      <c r="A21" s="3" t="s">
        <v>25</v>
      </c>
      <c r="B21" s="2">
        <v>86871.5385</v>
      </c>
      <c r="C21" s="2">
        <v>32691.4582</v>
      </c>
      <c r="D21" s="18">
        <f t="shared" si="0"/>
        <v>0.6236804508763246</v>
      </c>
      <c r="E21" s="2">
        <v>34576.78</v>
      </c>
      <c r="F21" s="2">
        <v>19266.54</v>
      </c>
      <c r="G21" s="18">
        <f t="shared" si="6"/>
        <v>0.44278964090930384</v>
      </c>
      <c r="H21" s="2">
        <v>80955.14</v>
      </c>
      <c r="I21" s="2">
        <v>73056.44</v>
      </c>
      <c r="J21" s="18">
        <f t="shared" si="1"/>
        <v>0.09756885109456913</v>
      </c>
      <c r="K21" s="2">
        <v>22867.23</v>
      </c>
      <c r="L21" s="2">
        <v>18897.89</v>
      </c>
      <c r="M21" s="18">
        <f t="shared" si="2"/>
        <v>0.17358202108432025</v>
      </c>
      <c r="N21" s="23">
        <v>9193.47</v>
      </c>
      <c r="O21" s="2">
        <f t="shared" si="3"/>
        <v>234464.15850000002</v>
      </c>
      <c r="P21" s="2">
        <f t="shared" si="4"/>
        <v>153105.7982</v>
      </c>
      <c r="Q21" s="7">
        <f t="shared" si="5"/>
        <v>0.34699700295557123</v>
      </c>
    </row>
    <row r="22" spans="1:17" ht="12.75">
      <c r="A22" s="3" t="s">
        <v>26</v>
      </c>
      <c r="B22" s="2">
        <v>167600.5955</v>
      </c>
      <c r="C22" s="2">
        <v>51492.9987</v>
      </c>
      <c r="D22" s="18">
        <f t="shared" si="0"/>
        <v>0.6927636292318544</v>
      </c>
      <c r="E22" s="2">
        <v>54242.92</v>
      </c>
      <c r="F22" s="2">
        <v>30922.96</v>
      </c>
      <c r="G22" s="18">
        <f t="shared" si="6"/>
        <v>0.42991712098095014</v>
      </c>
      <c r="H22" s="2">
        <v>104421.67</v>
      </c>
      <c r="I22" s="2">
        <v>92549.35</v>
      </c>
      <c r="J22" s="18">
        <f t="shared" si="1"/>
        <v>0.11369594069889892</v>
      </c>
      <c r="K22" s="2">
        <v>46214.34</v>
      </c>
      <c r="L22" s="2">
        <v>42031.91</v>
      </c>
      <c r="M22" s="18">
        <f t="shared" si="2"/>
        <v>0.09050069740258096</v>
      </c>
      <c r="N22" s="23">
        <v>19446.21</v>
      </c>
      <c r="O22" s="2">
        <f t="shared" si="3"/>
        <v>391925.7355</v>
      </c>
      <c r="P22" s="2">
        <f t="shared" si="4"/>
        <v>236443.4287</v>
      </c>
      <c r="Q22" s="7">
        <f t="shared" si="5"/>
        <v>0.3967136952658727</v>
      </c>
    </row>
    <row r="23" spans="1:17" ht="12.75">
      <c r="A23" s="3" t="s">
        <v>27</v>
      </c>
      <c r="B23" s="2">
        <v>120978.6076</v>
      </c>
      <c r="C23" s="2">
        <v>45970.5822</v>
      </c>
      <c r="D23" s="18">
        <f t="shared" si="0"/>
        <v>0.620010652197323</v>
      </c>
      <c r="E23" s="2">
        <v>78850.32</v>
      </c>
      <c r="F23" s="2">
        <v>41824.04</v>
      </c>
      <c r="G23" s="18">
        <f t="shared" si="6"/>
        <v>0.46957678802064473</v>
      </c>
      <c r="H23" s="2">
        <v>81805.42</v>
      </c>
      <c r="I23" s="2">
        <v>73176.42</v>
      </c>
      <c r="J23" s="18">
        <f t="shared" si="1"/>
        <v>0.10548200840482208</v>
      </c>
      <c r="K23" s="2">
        <v>33707.03</v>
      </c>
      <c r="L23" s="2">
        <v>29176.22</v>
      </c>
      <c r="M23" s="18">
        <f t="shared" si="2"/>
        <v>0.13441736041413313</v>
      </c>
      <c r="N23" s="23">
        <v>17102.79</v>
      </c>
      <c r="O23" s="2">
        <f t="shared" si="3"/>
        <v>332444.1676</v>
      </c>
      <c r="P23" s="2">
        <f t="shared" si="4"/>
        <v>207250.0522</v>
      </c>
      <c r="Q23" s="7">
        <f t="shared" si="5"/>
        <v>0.3765868906764361</v>
      </c>
    </row>
    <row r="24" spans="1:17" ht="12.75">
      <c r="A24" s="3" t="s">
        <v>28</v>
      </c>
      <c r="B24" s="2">
        <v>1350.5086</v>
      </c>
      <c r="C24" s="2">
        <v>1609.1062</v>
      </c>
      <c r="D24" s="18">
        <f t="shared" si="0"/>
        <v>-0.19148163884332176</v>
      </c>
      <c r="E24" s="2">
        <v>339.54</v>
      </c>
      <c r="F24" s="2">
        <v>327</v>
      </c>
      <c r="G24" s="18">
        <f t="shared" si="6"/>
        <v>0.036932320197914884</v>
      </c>
      <c r="H24" s="2">
        <v>7566.04</v>
      </c>
      <c r="I24" s="2">
        <v>5701.39</v>
      </c>
      <c r="J24" s="18">
        <f t="shared" si="1"/>
        <v>0.24644992624939857</v>
      </c>
      <c r="K24" s="2">
        <v>2511.18</v>
      </c>
      <c r="L24" s="2">
        <v>2073.73</v>
      </c>
      <c r="M24" s="18">
        <f t="shared" si="2"/>
        <v>0.1742009732476365</v>
      </c>
      <c r="N24" s="23">
        <v>420.35</v>
      </c>
      <c r="O24" s="2">
        <f t="shared" si="3"/>
        <v>12187.6186</v>
      </c>
      <c r="P24" s="2">
        <f t="shared" si="4"/>
        <v>10131.576200000001</v>
      </c>
      <c r="Q24" s="7">
        <f t="shared" si="5"/>
        <v>0.1686992732115853</v>
      </c>
    </row>
    <row r="25" spans="1:17" ht="12.75">
      <c r="A25" s="3" t="s">
        <v>29</v>
      </c>
      <c r="B25" s="2">
        <v>57146.1329</v>
      </c>
      <c r="C25" s="2">
        <v>19842.3441</v>
      </c>
      <c r="D25" s="18">
        <f t="shared" si="0"/>
        <v>0.65277888296095</v>
      </c>
      <c r="E25" s="2">
        <v>35408.16</v>
      </c>
      <c r="F25" s="2">
        <v>18670.59</v>
      </c>
      <c r="G25" s="18">
        <f t="shared" si="6"/>
        <v>0.47270374964414985</v>
      </c>
      <c r="H25" s="2">
        <v>53565.72</v>
      </c>
      <c r="I25" s="2">
        <v>49502.8</v>
      </c>
      <c r="J25" s="18">
        <f t="shared" si="1"/>
        <v>0.07584925583003455</v>
      </c>
      <c r="K25" s="2">
        <v>15445.55</v>
      </c>
      <c r="L25" s="2">
        <v>12830.73</v>
      </c>
      <c r="M25" s="18">
        <f t="shared" si="2"/>
        <v>0.1692927736467785</v>
      </c>
      <c r="N25" s="23">
        <v>8420.11</v>
      </c>
      <c r="O25" s="2">
        <f t="shared" si="3"/>
        <v>169985.6729</v>
      </c>
      <c r="P25" s="2">
        <f t="shared" si="4"/>
        <v>109266.5741</v>
      </c>
      <c r="Q25" s="7">
        <f t="shared" si="5"/>
        <v>0.3572012732844852</v>
      </c>
    </row>
    <row r="26" spans="1:17" ht="12.75">
      <c r="A26" s="3" t="s">
        <v>30</v>
      </c>
      <c r="B26" s="2">
        <v>83843.5801</v>
      </c>
      <c r="C26" s="2">
        <v>26225.0965</v>
      </c>
      <c r="D26" s="18">
        <f t="shared" si="0"/>
        <v>0.6872140184290628</v>
      </c>
      <c r="E26" s="2">
        <v>69031.12</v>
      </c>
      <c r="F26" s="2">
        <v>34307.83</v>
      </c>
      <c r="G26" s="18">
        <f t="shared" si="6"/>
        <v>0.5030092225071822</v>
      </c>
      <c r="H26" s="2">
        <v>72906.69</v>
      </c>
      <c r="I26" s="2">
        <v>67661.67</v>
      </c>
      <c r="J26" s="18">
        <f t="shared" si="1"/>
        <v>0.07194154610502827</v>
      </c>
      <c r="K26" s="2">
        <v>54709.87</v>
      </c>
      <c r="L26" s="2">
        <v>47064.51</v>
      </c>
      <c r="M26" s="18">
        <f t="shared" si="2"/>
        <v>0.13974370620877002</v>
      </c>
      <c r="N26" s="23">
        <v>11991.07</v>
      </c>
      <c r="O26" s="2">
        <f t="shared" si="3"/>
        <v>292482.3301</v>
      </c>
      <c r="P26" s="2">
        <f t="shared" si="4"/>
        <v>187250.1765</v>
      </c>
      <c r="Q26" s="7">
        <f t="shared" si="5"/>
        <v>0.3597897813656676</v>
      </c>
    </row>
    <row r="27" spans="1:17" ht="12.75">
      <c r="A27" t="s">
        <v>31</v>
      </c>
      <c r="B27" s="2">
        <v>51112.6761</v>
      </c>
      <c r="C27" s="2">
        <v>20989.7723</v>
      </c>
      <c r="D27" s="18">
        <f t="shared" si="0"/>
        <v>0.58934311600249</v>
      </c>
      <c r="E27" s="2">
        <v>25627.69</v>
      </c>
      <c r="F27" s="2">
        <v>10918.81</v>
      </c>
      <c r="G27" s="18">
        <f t="shared" si="6"/>
        <v>0.5739448229629748</v>
      </c>
      <c r="H27" s="2">
        <v>88792.01</v>
      </c>
      <c r="I27" s="2">
        <v>79847.78</v>
      </c>
      <c r="J27" s="18">
        <f t="shared" si="1"/>
        <v>0.10073237445576462</v>
      </c>
      <c r="K27" s="2">
        <v>29159.9</v>
      </c>
      <c r="L27" s="2">
        <v>25357.46</v>
      </c>
      <c r="M27" s="18">
        <f t="shared" si="2"/>
        <v>0.1303996241413723</v>
      </c>
      <c r="N27" s="23">
        <v>25261.27</v>
      </c>
      <c r="O27" s="2">
        <f t="shared" si="3"/>
        <v>219953.54609999998</v>
      </c>
      <c r="P27" s="2">
        <f t="shared" si="4"/>
        <v>162375.0923</v>
      </c>
      <c r="Q27" s="7">
        <f t="shared" si="5"/>
        <v>0.26177551951730044</v>
      </c>
    </row>
    <row r="28" spans="1:17" ht="12.75">
      <c r="A28" s="3" t="s">
        <v>32</v>
      </c>
      <c r="B28" s="2">
        <v>76373.7096</v>
      </c>
      <c r="C28" s="2">
        <v>24045.004</v>
      </c>
      <c r="D28" s="18">
        <f t="shared" si="0"/>
        <v>0.6851664777587286</v>
      </c>
      <c r="E28" s="2">
        <v>42972.81</v>
      </c>
      <c r="F28" s="2">
        <v>21066.31</v>
      </c>
      <c r="G28" s="18">
        <f t="shared" si="6"/>
        <v>0.5097758326718685</v>
      </c>
      <c r="H28" s="2">
        <v>23266.89</v>
      </c>
      <c r="I28" s="2">
        <v>21641.03</v>
      </c>
      <c r="J28" s="18">
        <f t="shared" si="1"/>
        <v>0.06987869887208822</v>
      </c>
      <c r="K28" s="2">
        <v>10965.64</v>
      </c>
      <c r="L28" s="2">
        <v>10048.04</v>
      </c>
      <c r="M28" s="18">
        <f t="shared" si="2"/>
        <v>0.08367956635454005</v>
      </c>
      <c r="N28" s="23">
        <v>4901.04</v>
      </c>
      <c r="O28" s="2">
        <f t="shared" si="3"/>
        <v>158480.08960000004</v>
      </c>
      <c r="P28" s="2">
        <f t="shared" si="4"/>
        <v>81701.42399999998</v>
      </c>
      <c r="Q28" s="7">
        <f t="shared" si="5"/>
        <v>0.484468842703128</v>
      </c>
    </row>
    <row r="29" spans="1:17" ht="12.75">
      <c r="A29" s="3" t="s">
        <v>33</v>
      </c>
      <c r="B29" s="2">
        <v>45537.7404</v>
      </c>
      <c r="C29" s="2">
        <v>17345.2378</v>
      </c>
      <c r="D29" s="18">
        <f t="shared" si="0"/>
        <v>0.6191019218863131</v>
      </c>
      <c r="E29" s="2">
        <v>21457.93</v>
      </c>
      <c r="F29" s="2">
        <v>11400.85</v>
      </c>
      <c r="G29" s="18">
        <f t="shared" si="6"/>
        <v>0.4686882658299286</v>
      </c>
      <c r="H29" s="2">
        <v>46389.55</v>
      </c>
      <c r="I29" s="2">
        <v>41651.07</v>
      </c>
      <c r="J29" s="18">
        <f t="shared" si="1"/>
        <v>0.10214541852637077</v>
      </c>
      <c r="K29" s="2">
        <v>19207.94</v>
      </c>
      <c r="L29" s="2">
        <v>15144.58</v>
      </c>
      <c r="M29" s="18">
        <f t="shared" si="2"/>
        <v>0.21154585030981973</v>
      </c>
      <c r="N29" s="23">
        <v>10360.68</v>
      </c>
      <c r="O29" s="2">
        <f t="shared" si="3"/>
        <v>142953.8404</v>
      </c>
      <c r="P29" s="2">
        <f t="shared" si="4"/>
        <v>95902.4178</v>
      </c>
      <c r="Q29" s="7">
        <f t="shared" si="5"/>
        <v>0.3291371709101702</v>
      </c>
    </row>
    <row r="30" spans="1:17" s="14" customFormat="1" ht="12.75">
      <c r="A30" s="11" t="s">
        <v>6</v>
      </c>
      <c r="B30" s="12">
        <f>SUM(B7:B29)</f>
        <v>1568654.7449</v>
      </c>
      <c r="C30" s="12">
        <f>SUM(C7:C29)</f>
        <v>563783.8243999999</v>
      </c>
      <c r="D30" s="19">
        <f t="shared" si="0"/>
        <v>0.6405940655628842</v>
      </c>
      <c r="E30" s="12">
        <f>SUM(E7:E29)</f>
        <v>733767.16</v>
      </c>
      <c r="F30" s="12">
        <f>SUM(F7:F29)</f>
        <v>399416.4</v>
      </c>
      <c r="G30" s="19">
        <f t="shared" si="6"/>
        <v>0.4556632924264422</v>
      </c>
      <c r="H30" s="12">
        <f>SUM(H7:H29)</f>
        <v>1356862.4</v>
      </c>
      <c r="I30" s="12">
        <f>SUM(I7:I29)</f>
        <v>1179478.3300000003</v>
      </c>
      <c r="J30" s="19">
        <f t="shared" si="1"/>
        <v>0.13073106749807467</v>
      </c>
      <c r="K30" s="12">
        <f>SUM(K7:K29)</f>
        <v>582822.4</v>
      </c>
      <c r="L30" s="12">
        <f>SUM(L7:L29)</f>
        <v>500017.96</v>
      </c>
      <c r="M30" s="19">
        <f t="shared" si="2"/>
        <v>0.14207490995541694</v>
      </c>
      <c r="N30" s="24">
        <f>SUM(N7:N29)</f>
        <v>302349.98</v>
      </c>
      <c r="O30" s="12">
        <f>SUM(O7:O29)</f>
        <v>4544456.684899999</v>
      </c>
      <c r="P30" s="12">
        <f>SUM(P7:P29)</f>
        <v>2945046.4944000007</v>
      </c>
      <c r="Q30" s="13">
        <f t="shared" si="5"/>
        <v>0.35194750470708763</v>
      </c>
    </row>
  </sheetData>
  <printOptions/>
  <pageMargins left="0.25" right="0.25" top="1" bottom="1" header="0.5" footer="0.5"/>
  <pageSetup horizontalDpi="600" verticalDpi="600" orientation="landscape" scale="80" r:id="rId1"/>
  <headerFooter alignWithMargins="0"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EPA</dc:creator>
  <cp:keywords/>
  <dc:description/>
  <cp:lastModifiedBy>US EPA</cp:lastModifiedBy>
  <cp:lastPrinted>1998-02-26T16:34:13Z</cp:lastPrinted>
  <dcterms:created xsi:type="dcterms:W3CDTF">1998-02-26T16:19:50Z</dcterms:created>
  <cp:category/>
  <cp:version/>
  <cp:contentType/>
  <cp:contentStatus/>
</cp:coreProperties>
</file>